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talina\Dropbox\Hall's Cave\Sigmodon PROJECT\"/>
    </mc:Choice>
  </mc:AlternateContent>
  <bookViews>
    <workbookView xWindow="360" yWindow="0" windowWidth="28200" windowHeight="15375" tabRatio="500" activeTab="1"/>
  </bookViews>
  <sheets>
    <sheet name="Metadata" sheetId="2" r:id="rId1"/>
    <sheet name="Master Morphology-Isotopes" sheetId="4" r:id="rId2"/>
    <sheet name="Summary by Strata" sheetId="6" r:id="rId3"/>
    <sheet name="AGE MODEL" sheetId="7" r:id="rId4"/>
  </sheets>
  <definedNames>
    <definedName name="_xlnm._FilterDatabase" localSheetId="1" hidden="1">'Master Morphology-Isotopes'!$B$1:$Y$901</definedName>
    <definedName name="_xlnm.Print_Area" localSheetId="2">'Summary by Strata'!$A$1:$R$78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489" i="4" l="1"/>
  <c r="S490" i="4"/>
  <c r="R489" i="4"/>
  <c r="R490" i="4"/>
  <c r="A6" i="7"/>
  <c r="A7" i="7"/>
  <c r="A8" i="7"/>
  <c r="B8" i="7"/>
  <c r="B7" i="7"/>
  <c r="B6" i="7"/>
  <c r="B5" i="7"/>
  <c r="B4" i="7"/>
  <c r="A9" i="7"/>
  <c r="A10" i="7"/>
  <c r="B9" i="7"/>
  <c r="B10" i="7"/>
  <c r="A11" i="7"/>
  <c r="A12" i="7"/>
  <c r="B11" i="7"/>
  <c r="B12" i="7"/>
  <c r="A13" i="7"/>
  <c r="A14" i="7"/>
  <c r="B13" i="7"/>
  <c r="B14" i="7"/>
  <c r="A15" i="7"/>
  <c r="A16" i="7"/>
  <c r="B15" i="7"/>
  <c r="B16" i="7"/>
  <c r="A17" i="7"/>
  <c r="A18" i="7"/>
  <c r="B17" i="7"/>
  <c r="B18" i="7"/>
  <c r="A19" i="7"/>
  <c r="A20" i="7"/>
  <c r="B19" i="7"/>
  <c r="B20" i="7"/>
  <c r="A21" i="7"/>
  <c r="A22" i="7"/>
  <c r="B21" i="7"/>
  <c r="B22" i="7"/>
  <c r="A23" i="7"/>
  <c r="A24" i="7"/>
  <c r="B23" i="7"/>
  <c r="B24" i="7"/>
  <c r="A25" i="7"/>
  <c r="A26" i="7"/>
  <c r="B25" i="7"/>
  <c r="B26" i="7"/>
  <c r="A27" i="7"/>
  <c r="A28" i="7"/>
  <c r="B27" i="7"/>
  <c r="B28" i="7"/>
  <c r="A29" i="7"/>
  <c r="A30" i="7"/>
  <c r="B29" i="7"/>
  <c r="B30" i="7"/>
  <c r="A31" i="7"/>
  <c r="A32" i="7"/>
  <c r="B31" i="7"/>
  <c r="B32" i="7"/>
  <c r="A33" i="7"/>
  <c r="A34" i="7"/>
  <c r="B33" i="7"/>
  <c r="B34" i="7"/>
  <c r="A35" i="7"/>
  <c r="A36" i="7"/>
  <c r="B35" i="7"/>
  <c r="B36" i="7"/>
  <c r="A37" i="7"/>
  <c r="A38" i="7"/>
  <c r="C37" i="7"/>
  <c r="B37" i="7"/>
  <c r="A39" i="7"/>
  <c r="C38" i="7"/>
  <c r="B38" i="7"/>
  <c r="C39" i="7"/>
  <c r="B39" i="7"/>
  <c r="A40" i="7"/>
  <c r="C40" i="7"/>
  <c r="A41" i="7"/>
  <c r="B40" i="7"/>
  <c r="A42" i="7"/>
  <c r="C41" i="7"/>
  <c r="B41" i="7"/>
  <c r="D41" i="7"/>
  <c r="D42" i="7"/>
  <c r="A43" i="7"/>
  <c r="C42" i="7"/>
  <c r="B42" i="7"/>
  <c r="A44" i="7"/>
  <c r="D43" i="7"/>
  <c r="C43" i="7"/>
  <c r="D44" i="7"/>
  <c r="C44" i="7"/>
  <c r="A45" i="7"/>
  <c r="A46" i="7"/>
  <c r="D45" i="7"/>
  <c r="C45" i="7"/>
  <c r="D46" i="7"/>
  <c r="A47" i="7"/>
  <c r="C46" i="7"/>
  <c r="A48" i="7"/>
  <c r="D47" i="7"/>
  <c r="C47" i="7"/>
  <c r="D48" i="7"/>
  <c r="C48" i="7"/>
  <c r="A49" i="7"/>
  <c r="A50" i="7"/>
  <c r="D49" i="7"/>
  <c r="C49" i="7"/>
  <c r="D50" i="7"/>
  <c r="A51" i="7"/>
  <c r="C50" i="7"/>
  <c r="A52" i="7"/>
  <c r="D51" i="7"/>
  <c r="C51" i="7"/>
  <c r="D52" i="7"/>
  <c r="C52" i="7"/>
  <c r="A53" i="7"/>
  <c r="A54" i="7"/>
  <c r="D53" i="7"/>
  <c r="C53" i="7"/>
  <c r="D54" i="7"/>
  <c r="A55" i="7"/>
  <c r="C54" i="7"/>
  <c r="A56" i="7"/>
  <c r="D55" i="7"/>
  <c r="C55" i="7"/>
  <c r="D56" i="7"/>
  <c r="C56" i="7"/>
  <c r="A57" i="7"/>
  <c r="A58" i="7"/>
  <c r="D57" i="7"/>
  <c r="C57" i="7"/>
  <c r="D58" i="7"/>
  <c r="A59" i="7"/>
  <c r="C58" i="7"/>
  <c r="A60" i="7"/>
  <c r="D59" i="7"/>
  <c r="C59" i="7"/>
  <c r="D60" i="7"/>
  <c r="C60" i="7"/>
  <c r="A61" i="7"/>
  <c r="A62" i="7"/>
  <c r="D61" i="7"/>
  <c r="C61" i="7"/>
  <c r="D62" i="7"/>
  <c r="A63" i="7"/>
  <c r="C62" i="7"/>
  <c r="A64" i="7"/>
  <c r="D63" i="7"/>
  <c r="C63" i="7"/>
  <c r="D64" i="7"/>
  <c r="C64" i="7"/>
  <c r="A65" i="7"/>
  <c r="A66" i="7"/>
  <c r="D65" i="7"/>
  <c r="C65" i="7"/>
  <c r="D66" i="7"/>
  <c r="A67" i="7"/>
  <c r="C66" i="7"/>
  <c r="A68" i="7"/>
  <c r="D67" i="7"/>
  <c r="C67" i="7"/>
  <c r="D68" i="7"/>
  <c r="C68" i="7"/>
  <c r="A69" i="7"/>
  <c r="A70" i="7"/>
  <c r="D69" i="7"/>
  <c r="C69" i="7"/>
  <c r="D70" i="7"/>
  <c r="A71" i="7"/>
  <c r="C70" i="7"/>
  <c r="A72" i="7"/>
  <c r="D71" i="7"/>
  <c r="C71" i="7"/>
  <c r="D72" i="7"/>
  <c r="C72" i="7"/>
  <c r="A73" i="7"/>
  <c r="A74" i="7"/>
  <c r="D73" i="7"/>
  <c r="C73" i="7"/>
  <c r="D74" i="7"/>
  <c r="A75" i="7"/>
  <c r="C74" i="7"/>
  <c r="A76" i="7"/>
  <c r="D75" i="7"/>
  <c r="C75" i="7"/>
  <c r="D76" i="7"/>
  <c r="C76" i="7"/>
  <c r="A77" i="7"/>
  <c r="A78" i="7"/>
  <c r="D77" i="7"/>
  <c r="C77" i="7"/>
  <c r="D78" i="7"/>
  <c r="A79" i="7"/>
  <c r="C78" i="7"/>
  <c r="D79" i="7"/>
  <c r="C79" i="7"/>
  <c r="R491" i="4" l="1"/>
  <c r="S491" i="4"/>
</calcChain>
</file>

<file path=xl/sharedStrings.xml><?xml version="1.0" encoding="utf-8"?>
<sst xmlns="http://schemas.openxmlformats.org/spreadsheetml/2006/main" count="1944" uniqueCount="738">
  <si>
    <t>Sigmodon Tooth ID</t>
  </si>
  <si>
    <t>41229-1469</t>
  </si>
  <si>
    <t>41229-1467</t>
  </si>
  <si>
    <t>41229-1457</t>
  </si>
  <si>
    <t>41229-1468</t>
  </si>
  <si>
    <t>41229-1460</t>
  </si>
  <si>
    <t>41229-1472</t>
  </si>
  <si>
    <t>41229-1473</t>
  </si>
  <si>
    <t>41229-1463</t>
  </si>
  <si>
    <t>41229-1459</t>
  </si>
  <si>
    <t>41229-1462</t>
  </si>
  <si>
    <t>41229-1461</t>
  </si>
  <si>
    <t>Strata</t>
  </si>
  <si>
    <t>140-145</t>
  </si>
  <si>
    <t>Element</t>
  </si>
  <si>
    <t>LM1</t>
  </si>
  <si>
    <t>165-180</t>
  </si>
  <si>
    <t>41229-357</t>
  </si>
  <si>
    <t>41229-358</t>
  </si>
  <si>
    <t>41229-359</t>
  </si>
  <si>
    <t>LM1-right</t>
  </si>
  <si>
    <t>UM1-left</t>
  </si>
  <si>
    <t>UM1-right</t>
  </si>
  <si>
    <t>Date</t>
  </si>
  <si>
    <t xml:space="preserve">Person </t>
  </si>
  <si>
    <t>Comment</t>
  </si>
  <si>
    <t>fas</t>
  </si>
  <si>
    <t>After successful validation experiment that demonstrates measuring with calipers under dissecting scope yields acceptable and repeatable results, I measured additional Sigmodon teeth.  These were not molars in mandibles, however, and I found the fragments harder to deal with. Although figuring out what the element is and the M1 is straightforward, there is often little to hold onto as I make the measurements with the calipers.  i think these have greater error.  tried to measure at the base of the tooth, and then tried a bit of an angle to encompass the area the tooth occupied if you made it a rectangle.  i almost wonder if a ruler would be easier?  need to do these an additional time since the error is too high.</t>
  </si>
  <si>
    <t>Measured by</t>
  </si>
  <si>
    <t>Date measured</t>
  </si>
  <si>
    <t>FAS</t>
  </si>
  <si>
    <t>Take 1 (mm)</t>
  </si>
  <si>
    <t xml:space="preserve"> Take 2 (mm)</t>
  </si>
  <si>
    <t xml:space="preserve"> Take 3 (mm)</t>
  </si>
  <si>
    <t>Tooth Mean</t>
  </si>
  <si>
    <t>Tooth Stdev</t>
  </si>
  <si>
    <t>Mean Age (ybp)</t>
  </si>
  <si>
    <r>
      <t>Equation typically used for rodents (</t>
    </r>
    <r>
      <rPr>
        <i/>
        <sz val="12"/>
        <color theme="1"/>
        <rFont val="Calibri"/>
        <family val="2"/>
        <scheme val="minor"/>
      </rPr>
      <t>35</t>
    </r>
    <r>
      <rPr>
        <sz val="12"/>
        <color theme="1"/>
        <rFont val="Calibri"/>
        <family val="2"/>
        <scheme val="minor"/>
      </rPr>
      <t xml:space="preserve">) is: </t>
    </r>
    <r>
      <rPr>
        <i/>
        <sz val="12"/>
        <color theme="1"/>
        <rFont val="Calibri"/>
        <family val="2"/>
        <scheme val="minor"/>
      </rPr>
      <t>Log mass (g) = 3.310* Log M1 length + 0.611</t>
    </r>
    <r>
      <rPr>
        <sz val="12"/>
        <color theme="1"/>
        <rFont val="Calibri"/>
        <family val="2"/>
        <scheme val="minor"/>
      </rPr>
      <t xml:space="preserve">; r2 = 0.96, P&lt;0.0001, predictive error (%PE) =15.58. </t>
    </r>
  </si>
  <si>
    <t>41229-925</t>
  </si>
  <si>
    <t>41229-927</t>
  </si>
  <si>
    <t>41229-1470</t>
  </si>
  <si>
    <t>UM1</t>
  </si>
  <si>
    <t>41229-1464</t>
  </si>
  <si>
    <t>41229-1458</t>
  </si>
  <si>
    <t>UM1?</t>
  </si>
  <si>
    <t>41229-1471</t>
  </si>
  <si>
    <t>41229-8291</t>
  </si>
  <si>
    <t>41229-8297</t>
  </si>
  <si>
    <t>M1</t>
  </si>
  <si>
    <t>41229-8293</t>
  </si>
  <si>
    <t>41229-926</t>
  </si>
  <si>
    <t>41229-1477</t>
  </si>
  <si>
    <t>41229-1466</t>
  </si>
  <si>
    <t>41229-1474</t>
  </si>
  <si>
    <t>41229-1475</t>
  </si>
  <si>
    <t>41229-8298</t>
  </si>
  <si>
    <t>41229-8294</t>
  </si>
  <si>
    <t>41229-8485</t>
  </si>
  <si>
    <t>41229-1614</t>
  </si>
  <si>
    <t>41229-1615</t>
  </si>
  <si>
    <t>41229-796</t>
  </si>
  <si>
    <t>41229-798</t>
  </si>
  <si>
    <t>41229-797</t>
  </si>
  <si>
    <t>41229-1304</t>
  </si>
  <si>
    <t>41229-2836</t>
  </si>
  <si>
    <t>195-200</t>
  </si>
  <si>
    <t>41229-1352</t>
  </si>
  <si>
    <t>41229-1768</t>
  </si>
  <si>
    <t>41229-11083</t>
  </si>
  <si>
    <t>145-150</t>
  </si>
  <si>
    <t>41229-1814</t>
  </si>
  <si>
    <t>41229-1815</t>
  </si>
  <si>
    <t>41229-1816</t>
  </si>
  <si>
    <t>41229-2626</t>
  </si>
  <si>
    <t>41229-2627</t>
  </si>
  <si>
    <t>41229-2631</t>
  </si>
  <si>
    <t>LM1-left</t>
  </si>
  <si>
    <t>41229-2629</t>
  </si>
  <si>
    <t>41229-2634</t>
  </si>
  <si>
    <t>41229-2628</t>
  </si>
  <si>
    <t>41229-2632</t>
  </si>
  <si>
    <t>41229-2635</t>
  </si>
  <si>
    <t>41229-2633</t>
  </si>
  <si>
    <t>41229-14535</t>
  </si>
  <si>
    <t>41229-14536</t>
  </si>
  <si>
    <t>41229-14537</t>
  </si>
  <si>
    <t>41229-14538</t>
  </si>
  <si>
    <t>41229-2630</t>
  </si>
  <si>
    <t>150-155</t>
  </si>
  <si>
    <t>41229-14517</t>
  </si>
  <si>
    <t>41229-14504</t>
  </si>
  <si>
    <t>41229-1552</t>
  </si>
  <si>
    <t>41229-14511</t>
  </si>
  <si>
    <t>41229-14510</t>
  </si>
  <si>
    <t>41229-14520</t>
  </si>
  <si>
    <t>41229-14525</t>
  </si>
  <si>
    <t>41229-41526</t>
  </si>
  <si>
    <t>41229-14522</t>
  </si>
  <si>
    <t>41229-14521</t>
  </si>
  <si>
    <t>41229-14524</t>
  </si>
  <si>
    <t>41229-41527</t>
  </si>
  <si>
    <t>41229-14512</t>
  </si>
  <si>
    <t>025-30</t>
  </si>
  <si>
    <t>085-90</t>
  </si>
  <si>
    <t>060-65</t>
  </si>
  <si>
    <t>080-85</t>
  </si>
  <si>
    <t>41229-958</t>
  </si>
  <si>
    <t>41229-954</t>
  </si>
  <si>
    <t>41229-953</t>
  </si>
  <si>
    <t>41229-956</t>
  </si>
  <si>
    <t>41229-955</t>
  </si>
  <si>
    <t>41229-957</t>
  </si>
  <si>
    <t>41229-960</t>
  </si>
  <si>
    <t>185-190</t>
  </si>
  <si>
    <t>41229-10575</t>
  </si>
  <si>
    <t>120-125</t>
  </si>
  <si>
    <t>41229-6540</t>
  </si>
  <si>
    <t>41229-6533</t>
  </si>
  <si>
    <t>41229-6534</t>
  </si>
  <si>
    <t>41229-6541</t>
  </si>
  <si>
    <t>41229-6537</t>
  </si>
  <si>
    <t>41229-6536</t>
  </si>
  <si>
    <t>UM1-right?</t>
  </si>
  <si>
    <t>130-135</t>
  </si>
  <si>
    <t>41229-14531</t>
  </si>
  <si>
    <t>41229-14532</t>
  </si>
  <si>
    <t>41229-14508</t>
  </si>
  <si>
    <t>41229-14534</t>
  </si>
  <si>
    <t>41229-752</t>
  </si>
  <si>
    <t>41229-758</t>
  </si>
  <si>
    <t>41229-759</t>
  </si>
  <si>
    <t>41229-753</t>
  </si>
  <si>
    <t>41229-754</t>
  </si>
  <si>
    <t>41229-751</t>
  </si>
  <si>
    <t>41229-755</t>
  </si>
  <si>
    <t>41229-756</t>
  </si>
  <si>
    <t>41229-757</t>
  </si>
  <si>
    <t>41229-761</t>
  </si>
  <si>
    <t>41229-760</t>
  </si>
  <si>
    <t>41229-948</t>
  </si>
  <si>
    <t>41229-748</t>
  </si>
  <si>
    <t>41229-749</t>
  </si>
  <si>
    <t>41229-14539</t>
  </si>
  <si>
    <t>41229-14507</t>
  </si>
  <si>
    <t>190-220</t>
  </si>
  <si>
    <t>41229-14500</t>
  </si>
  <si>
    <t>41229-14503</t>
  </si>
  <si>
    <t>41229-14514</t>
  </si>
  <si>
    <t>41229-14501</t>
  </si>
  <si>
    <t>41229-10406</t>
  </si>
  <si>
    <t>41229-10402</t>
  </si>
  <si>
    <t>41229-10396</t>
  </si>
  <si>
    <t>41229-10400</t>
  </si>
  <si>
    <t>41229-10404</t>
  </si>
  <si>
    <t>41229-10395</t>
  </si>
  <si>
    <t>41229-10397</t>
  </si>
  <si>
    <t>41229-10407</t>
  </si>
  <si>
    <t>075-80</t>
  </si>
  <si>
    <t>41229-14579</t>
  </si>
  <si>
    <t>41229-14578</t>
  </si>
  <si>
    <t>41229-1308</t>
  </si>
  <si>
    <t>41229-9063</t>
  </si>
  <si>
    <t>41229-9059</t>
  </si>
  <si>
    <t>41229-9064</t>
  </si>
  <si>
    <t>41229-9060</t>
  </si>
  <si>
    <t>41229-9061</t>
  </si>
  <si>
    <t>41229-9062</t>
  </si>
  <si>
    <t>41229-14573</t>
  </si>
  <si>
    <t>41229-14575</t>
  </si>
  <si>
    <t>41229-14574</t>
  </si>
  <si>
    <t>41229-4896</t>
  </si>
  <si>
    <t>LM1?</t>
  </si>
  <si>
    <t>41229-4897</t>
  </si>
  <si>
    <t>41229-4895</t>
  </si>
  <si>
    <t>41229-4898</t>
  </si>
  <si>
    <t>125-130</t>
  </si>
  <si>
    <t>41229-14554</t>
  </si>
  <si>
    <t>41229-14556</t>
  </si>
  <si>
    <t>41229-14555</t>
  </si>
  <si>
    <t>41229-14540</t>
  </si>
  <si>
    <t>LM1--left</t>
  </si>
  <si>
    <t>41229-14541</t>
  </si>
  <si>
    <t>41229-14547</t>
  </si>
  <si>
    <t>41229-14543</t>
  </si>
  <si>
    <t>41229-14549</t>
  </si>
  <si>
    <t>41229-14544</t>
  </si>
  <si>
    <t>41229-14546</t>
  </si>
  <si>
    <t>41229-14548</t>
  </si>
  <si>
    <t>41229-14550</t>
  </si>
  <si>
    <t>41229-14559</t>
  </si>
  <si>
    <t>41229-14552</t>
  </si>
  <si>
    <t>41229-14553</t>
  </si>
  <si>
    <t>41229-14557</t>
  </si>
  <si>
    <t>41229-14551</t>
  </si>
  <si>
    <t>41229-14560</t>
  </si>
  <si>
    <t>41229-7102</t>
  </si>
  <si>
    <t>41229-7101</t>
  </si>
  <si>
    <t>41229-1327</t>
  </si>
  <si>
    <t>41229-928</t>
  </si>
  <si>
    <t>41229-929</t>
  </si>
  <si>
    <t>41229-14567</t>
  </si>
  <si>
    <t>41229-14571</t>
  </si>
  <si>
    <t>41229-14570</t>
  </si>
  <si>
    <t>41229-14569</t>
  </si>
  <si>
    <t>41229-14568</t>
  </si>
  <si>
    <t>41229-14617</t>
  </si>
  <si>
    <t>155-160</t>
  </si>
  <si>
    <t>41229-14618</t>
  </si>
  <si>
    <t>41229-14606</t>
  </si>
  <si>
    <t>41229-14608</t>
  </si>
  <si>
    <t>41229-14607</t>
  </si>
  <si>
    <t>170-220</t>
  </si>
  <si>
    <t>41229-2571</t>
  </si>
  <si>
    <t>41229-2572</t>
  </si>
  <si>
    <t>41229-2570</t>
  </si>
  <si>
    <t>41229-14704</t>
  </si>
  <si>
    <t>41229-14703</t>
  </si>
  <si>
    <t>41229-14702</t>
  </si>
  <si>
    <t>41229-14705</t>
  </si>
  <si>
    <t>41229-14701</t>
  </si>
  <si>
    <t>41229-14700</t>
  </si>
  <si>
    <t>41229-14584</t>
  </si>
  <si>
    <t>41229-14583</t>
  </si>
  <si>
    <t>41229-14586</t>
  </si>
  <si>
    <t>41229-14587</t>
  </si>
  <si>
    <t>41229-14722</t>
  </si>
  <si>
    <t>41229-14724</t>
  </si>
  <si>
    <t>41229-14725</t>
  </si>
  <si>
    <t>41229-14723</t>
  </si>
  <si>
    <t>&gt; 5% deviation</t>
  </si>
  <si>
    <t>measured lots more teeth. Got good samples for all strata in lab and included most of those we did isotopes on. Meaured inside dimension 3 times. If Stdev &gt; 10%, then used the two most consistent measurements and deleted the outlier. If 2 of 3 were not clustered then maintained all 3 measurents, but this was the case for only 3/200 animals; 26 of ~200 samples fell into the category where I had to investigate the std deviation. Many of these were loose teeth, which were hard to measure.</t>
  </si>
  <si>
    <t>Lower Age Range (ybp)</t>
  </si>
  <si>
    <t>Upper Age Range (ybp)</t>
  </si>
  <si>
    <t>150-160</t>
  </si>
  <si>
    <t>cpt</t>
  </si>
  <si>
    <t>copied morphology sheet v1.4 and added results from isotope analysis</t>
  </si>
  <si>
    <t>D13C</t>
  </si>
  <si>
    <t>D15N</t>
  </si>
  <si>
    <t>41229-8299</t>
  </si>
  <si>
    <t>41229-10403</t>
  </si>
  <si>
    <t>41229-14509</t>
  </si>
  <si>
    <t>41229-959</t>
  </si>
  <si>
    <t>41229-10405</t>
  </si>
  <si>
    <t>41229-10398</t>
  </si>
  <si>
    <t>41229-14505</t>
  </si>
  <si>
    <t>41229-114</t>
  </si>
  <si>
    <t>41229-10399</t>
  </si>
  <si>
    <t>41229-14502</t>
  </si>
  <si>
    <t>41229-5196</t>
  </si>
  <si>
    <t>41229-5849</t>
  </si>
  <si>
    <t>41229-10401</t>
  </si>
  <si>
    <t>41229-417</t>
  </si>
  <si>
    <t>41229-8292</t>
  </si>
  <si>
    <t>41229-416</t>
  </si>
  <si>
    <t>41229-762</t>
  </si>
  <si>
    <t>41229-14506</t>
  </si>
  <si>
    <t>41229-14513</t>
  </si>
  <si>
    <t>41229-6539</t>
  </si>
  <si>
    <t>180-195</t>
  </si>
  <si>
    <t>190-195</t>
  </si>
  <si>
    <t>025-030</t>
  </si>
  <si>
    <t>060-065</t>
  </si>
  <si>
    <t>075-080</t>
  </si>
  <si>
    <t>080-085</t>
  </si>
  <si>
    <t>085-090</t>
  </si>
  <si>
    <t>090-150</t>
  </si>
  <si>
    <t>000-015</t>
  </si>
  <si>
    <t>41229-14713</t>
  </si>
  <si>
    <t>41229-14718</t>
  </si>
  <si>
    <t>41229-14717</t>
  </si>
  <si>
    <t>41229-14719</t>
  </si>
  <si>
    <t>41229-14716</t>
  </si>
  <si>
    <t>41229-14714</t>
  </si>
  <si>
    <t>41229-4899</t>
  </si>
  <si>
    <t>41229-4902</t>
  </si>
  <si>
    <t>41229-14615</t>
  </si>
  <si>
    <t>41229-14613</t>
  </si>
  <si>
    <t>41229-14611</t>
  </si>
  <si>
    <t>41229-14612</t>
  </si>
  <si>
    <t>41229-14610</t>
  </si>
  <si>
    <t>41229-14614</t>
  </si>
  <si>
    <t>41229-14526</t>
  </si>
  <si>
    <t>41229-14527</t>
  </si>
  <si>
    <t>specimens from new loan (October 2015)</t>
  </si>
  <si>
    <t>000-15</t>
  </si>
  <si>
    <t>000-5</t>
  </si>
  <si>
    <t xml:space="preserve"> 005-10</t>
  </si>
  <si>
    <t xml:space="preserve"> 010-15</t>
  </si>
  <si>
    <t xml:space="preserve"> 015-20</t>
  </si>
  <si>
    <t>035-40</t>
  </si>
  <si>
    <t>040-45</t>
  </si>
  <si>
    <t>045-50</t>
  </si>
  <si>
    <t>050-55</t>
  </si>
  <si>
    <t>055-60</t>
  </si>
  <si>
    <t>total number of specimens</t>
  </si>
  <si>
    <t>Body mass (g)</t>
  </si>
  <si>
    <t>Tooth Mean (mm)</t>
  </si>
  <si>
    <t>Element Used</t>
  </si>
  <si>
    <t>065-70</t>
  </si>
  <si>
    <t>070-75</t>
  </si>
  <si>
    <t>090-95</t>
  </si>
  <si>
    <t>095-100</t>
  </si>
  <si>
    <t>100-105</t>
  </si>
  <si>
    <t>105-110</t>
  </si>
  <si>
    <t>110-115</t>
  </si>
  <si>
    <t>115-120</t>
  </si>
  <si>
    <t>135-140</t>
  </si>
  <si>
    <t>Age Model for Hall's Cave -- 13 K or younger</t>
  </si>
  <si>
    <t>Stats for 0 -13 K regression:</t>
  </si>
  <si>
    <t>Depth (cm)</t>
  </si>
  <si>
    <t>0-13K regression</t>
  </si>
  <si>
    <t>12-23K regression</t>
  </si>
  <si>
    <t>13-23K regression</t>
  </si>
  <si>
    <t>Fit Algorithm: Linear Regression</t>
  </si>
  <si>
    <t xml:space="preserve">Chi squared = 26340  </t>
  </si>
  <si>
    <t>Fitted parameters and Standard deviations:</t>
  </si>
  <si>
    <t>Constant: = -12.125</t>
  </si>
  <si>
    <t xml:space="preserve"> ∆const= 6.637</t>
  </si>
  <si>
    <t>SLOPE = 1.518e-2</t>
  </si>
  <si>
    <t xml:space="preserve">   ∆a1 = 0.0005211 </t>
  </si>
  <si>
    <t>Correlation coefficient:  0.966</t>
  </si>
  <si>
    <t>Significance of correlation: 0.0000000003703</t>
  </si>
  <si>
    <t>Coefficient of Determination : 0.934</t>
  </si>
  <si>
    <t>Stats for &gt;13 K regression:</t>
  </si>
  <si>
    <t>Fit Algorithm:</t>
  </si>
  <si>
    <t>Linear Regression</t>
  </si>
  <si>
    <t xml:space="preserve">Chi squared       </t>
  </si>
  <si>
    <t>=</t>
  </si>
  <si>
    <t>Fitted parameters:</t>
  </si>
  <si>
    <t>Standard deviations:</t>
  </si>
  <si>
    <t>const</t>
  </si>
  <si>
    <t>∆const</t>
  </si>
  <si>
    <t xml:space="preserve">a1   </t>
  </si>
  <si>
    <t xml:space="preserve">∆a1   </t>
  </si>
  <si>
    <t>Correlation coefficient:      :</t>
  </si>
  <si>
    <t>Significance of correlation:  :</t>
  </si>
  <si>
    <t>Coefficient of Determination :</t>
  </si>
  <si>
    <t>Mean value of y-values y[i]  :</t>
  </si>
  <si>
    <t>Sum of squares of y[i]-yMean :</t>
  </si>
  <si>
    <t>Sum of squares of residuals  :</t>
  </si>
  <si>
    <t>Stats for &gt;12K regression:</t>
  </si>
  <si>
    <t>Depth</t>
  </si>
  <si>
    <t>020-25</t>
  </si>
  <si>
    <t>030-35</t>
  </si>
  <si>
    <t>160-165</t>
  </si>
  <si>
    <t>165-170</t>
  </si>
  <si>
    <t>170-175</t>
  </si>
  <si>
    <t>175-180</t>
  </si>
  <si>
    <t>200-205</t>
  </si>
  <si>
    <t>205-210</t>
  </si>
  <si>
    <t>210-215</t>
  </si>
  <si>
    <t>215-220</t>
  </si>
  <si>
    <t>specimens from 1st loan (July 2014)</t>
  </si>
  <si>
    <t>060-75</t>
  </si>
  <si>
    <t>&gt;10</t>
  </si>
  <si>
    <t>&gt;13</t>
  </si>
  <si>
    <t>&gt;20</t>
  </si>
  <si>
    <t>105-120</t>
  </si>
  <si>
    <t>135-150</t>
  </si>
  <si>
    <t>165-220</t>
  </si>
  <si>
    <t>180-220</t>
  </si>
  <si>
    <t>220-230</t>
  </si>
  <si>
    <t>&gt;30</t>
  </si>
  <si>
    <t>&gt;35</t>
  </si>
  <si>
    <t>Stratum</t>
  </si>
  <si>
    <t>Calendar Age</t>
  </si>
  <si>
    <t>SUMMARY of Sigmodon hispidus specimens from Hall's Cave by depth (red indicates &gt;5 cm interval); plus hundreds from Schulze Cave - check date on this site</t>
  </si>
  <si>
    <t>Tom Stafford's Age Model translated in calendar years</t>
  </si>
  <si>
    <t>Other age (intersection of split line regression)</t>
  </si>
  <si>
    <t>41229-8295</t>
  </si>
  <si>
    <t>41229-14516</t>
  </si>
  <si>
    <t>41229-6727</t>
  </si>
  <si>
    <t>entered missing isotope data in master sheet from July specimens</t>
  </si>
  <si>
    <t>Estimated Mass (g)</t>
  </si>
  <si>
    <t>%C</t>
  </si>
  <si>
    <t>%N</t>
  </si>
  <si>
    <t>C:N</t>
  </si>
  <si>
    <t>41229-6</t>
  </si>
  <si>
    <t>UM1-RIGHT</t>
  </si>
  <si>
    <t>41229-14856</t>
  </si>
  <si>
    <t>000-005</t>
  </si>
  <si>
    <t>41229-14857</t>
  </si>
  <si>
    <t>41229-14858</t>
  </si>
  <si>
    <t>41229-1590</t>
  </si>
  <si>
    <t>41229-763</t>
  </si>
  <si>
    <t>41229-14861</t>
  </si>
  <si>
    <t>005-010</t>
  </si>
  <si>
    <t>41229-14862</t>
  </si>
  <si>
    <t>41229-14863</t>
  </si>
  <si>
    <t>41229-14865</t>
  </si>
  <si>
    <t>41229-8219</t>
  </si>
  <si>
    <t>41229-8220</t>
  </si>
  <si>
    <t>UM1-LEFT</t>
  </si>
  <si>
    <t>41229-4826</t>
  </si>
  <si>
    <t>010-015</t>
  </si>
  <si>
    <t>41229-4828</t>
  </si>
  <si>
    <t>41229-4831</t>
  </si>
  <si>
    <t>41229-6880</t>
  </si>
  <si>
    <t>41229-7153</t>
  </si>
  <si>
    <t>41229-7399</t>
  </si>
  <si>
    <t>41229-1602</t>
  </si>
  <si>
    <t>41229-4792</t>
  </si>
  <si>
    <t>41229-4793</t>
  </si>
  <si>
    <t>41229-4827</t>
  </si>
  <si>
    <t>41229-4830</t>
  </si>
  <si>
    <t>41229-6879</t>
  </si>
  <si>
    <t>41229-7396</t>
  </si>
  <si>
    <t>LM1-LEFT</t>
  </si>
  <si>
    <t>41229-7397</t>
  </si>
  <si>
    <t>41229-7398</t>
  </si>
  <si>
    <t>41229-995</t>
  </si>
  <si>
    <t>41229-996</t>
  </si>
  <si>
    <t>41229-997</t>
  </si>
  <si>
    <t>41229-998</t>
  </si>
  <si>
    <t>41229-10240</t>
  </si>
  <si>
    <t>015-020</t>
  </si>
  <si>
    <t>41229-862</t>
  </si>
  <si>
    <t>41229-10237</t>
  </si>
  <si>
    <t>41229-10238</t>
  </si>
  <si>
    <t>41229-10239</t>
  </si>
  <si>
    <t>41229-1280</t>
  </si>
  <si>
    <t>41229-6976</t>
  </si>
  <si>
    <t>41229-8990</t>
  </si>
  <si>
    <t>020-025</t>
  </si>
  <si>
    <t>41229-10020</t>
  </si>
  <si>
    <t>030-035</t>
  </si>
  <si>
    <t>41229-10021</t>
  </si>
  <si>
    <t>41229-5254</t>
  </si>
  <si>
    <t>41229-919</t>
  </si>
  <si>
    <t>41229-4086</t>
  </si>
  <si>
    <t>040-045</t>
  </si>
  <si>
    <t>41229-14866</t>
  </si>
  <si>
    <t>055-060</t>
  </si>
  <si>
    <t>41229-3988</t>
  </si>
  <si>
    <t>41229-74</t>
  </si>
  <si>
    <t>060-075</t>
  </si>
  <si>
    <t>41229-10194</t>
  </si>
  <si>
    <t>065-070</t>
  </si>
  <si>
    <t>41229-10195</t>
  </si>
  <si>
    <t>41229-7216</t>
  </si>
  <si>
    <t>070-075</t>
  </si>
  <si>
    <t>41229-879</t>
  </si>
  <si>
    <t>41229-9904</t>
  </si>
  <si>
    <t>41229-14898</t>
  </si>
  <si>
    <t>41229-14899</t>
  </si>
  <si>
    <t>41229-14900</t>
  </si>
  <si>
    <t>41229-14901</t>
  </si>
  <si>
    <t>41229-14902</t>
  </si>
  <si>
    <t>41229-14903</t>
  </si>
  <si>
    <t>41229-14904</t>
  </si>
  <si>
    <t>41229-14905</t>
  </si>
  <si>
    <t>41229-14906</t>
  </si>
  <si>
    <t>41229-14907</t>
  </si>
  <si>
    <t>41229-14908</t>
  </si>
  <si>
    <t>41229-14909</t>
  </si>
  <si>
    <t>41229-14942</t>
  </si>
  <si>
    <t>41229-14943</t>
  </si>
  <si>
    <t>41229-14944</t>
  </si>
  <si>
    <t>41229-14945</t>
  </si>
  <si>
    <t>41229-14946</t>
  </si>
  <si>
    <t>41229-14947</t>
  </si>
  <si>
    <t>41229-14948</t>
  </si>
  <si>
    <t>41229-14949</t>
  </si>
  <si>
    <t>41229-14950</t>
  </si>
  <si>
    <t>41229-14951</t>
  </si>
  <si>
    <t>41229-14952</t>
  </si>
  <si>
    <t>41229-14953</t>
  </si>
  <si>
    <t>41229-14954</t>
  </si>
  <si>
    <t>41229-10385</t>
  </si>
  <si>
    <t>090-095</t>
  </si>
  <si>
    <t>41229-14910</t>
  </si>
  <si>
    <t>41229-14911</t>
  </si>
  <si>
    <t>41229-2541</t>
  </si>
  <si>
    <t>41229-2543</t>
  </si>
  <si>
    <t>41229-2544</t>
  </si>
  <si>
    <t>41229-14912</t>
  </si>
  <si>
    <t>41229-6315</t>
  </si>
  <si>
    <t>41229-6316</t>
  </si>
  <si>
    <t>41229-6317</t>
  </si>
  <si>
    <t>41229-6318</t>
  </si>
  <si>
    <t>41229-6319</t>
  </si>
  <si>
    <t>41229-6352</t>
  </si>
  <si>
    <t>41229-14869</t>
  </si>
  <si>
    <t>41229-14871</t>
  </si>
  <si>
    <t>41229-14872</t>
  </si>
  <si>
    <t>41229-14873</t>
  </si>
  <si>
    <t>41229-902</t>
  </si>
  <si>
    <t>41229-14874</t>
  </si>
  <si>
    <t>41229-14875</t>
  </si>
  <si>
    <t>LM1-right?</t>
  </si>
  <si>
    <t>41229-14876</t>
  </si>
  <si>
    <t>41229-14933</t>
  </si>
  <si>
    <t>41229-14934</t>
  </si>
  <si>
    <t>41229-14935</t>
  </si>
  <si>
    <t>41229-14936</t>
  </si>
  <si>
    <t>41229-14937</t>
  </si>
  <si>
    <t>41229-14938</t>
  </si>
  <si>
    <t>41229-14939</t>
  </si>
  <si>
    <t>41229-14955</t>
  </si>
  <si>
    <t>41229-895</t>
  </si>
  <si>
    <t>41229-896</t>
  </si>
  <si>
    <t>LM1-left?</t>
  </si>
  <si>
    <t>41229-14893</t>
  </si>
  <si>
    <t>41229-14894</t>
  </si>
  <si>
    <t>41229-14895</t>
  </si>
  <si>
    <t>41229-14896</t>
  </si>
  <si>
    <t>41229-14897</t>
  </si>
  <si>
    <t>41229-14918</t>
  </si>
  <si>
    <t>2.20</t>
  </si>
  <si>
    <t>2.31</t>
  </si>
  <si>
    <t>41229-14919</t>
  </si>
  <si>
    <t>41229-14920</t>
  </si>
  <si>
    <t>41229-14921</t>
  </si>
  <si>
    <t>41229-14922</t>
  </si>
  <si>
    <t>41229-14923</t>
  </si>
  <si>
    <t>41229-14924</t>
  </si>
  <si>
    <t>41229-14925</t>
  </si>
  <si>
    <t>41229-14940</t>
  </si>
  <si>
    <t>41229-14941</t>
  </si>
  <si>
    <t>41229-14913</t>
  </si>
  <si>
    <t>41229-14914</t>
  </si>
  <si>
    <t>41229-14915</t>
  </si>
  <si>
    <t>41229-14916</t>
  </si>
  <si>
    <t>41229-14917</t>
  </si>
  <si>
    <t>41229-14926</t>
  </si>
  <si>
    <t>41229-14927</t>
  </si>
  <si>
    <t>41229-14928</t>
  </si>
  <si>
    <t>41229-14929</t>
  </si>
  <si>
    <t>41229-14930</t>
  </si>
  <si>
    <t>41229-14931</t>
  </si>
  <si>
    <t>41229-14932</t>
  </si>
  <si>
    <t>41229-14956</t>
  </si>
  <si>
    <t>41229-14957</t>
  </si>
  <si>
    <t>41229-14958</t>
  </si>
  <si>
    <t>41229-14959</t>
  </si>
  <si>
    <t>41229-14960</t>
  </si>
  <si>
    <t>41229-14961</t>
  </si>
  <si>
    <t>41229-14962</t>
  </si>
  <si>
    <t>41229-14964</t>
  </si>
  <si>
    <t>41229-14965</t>
  </si>
  <si>
    <t>41229-875</t>
  </si>
  <si>
    <t>41229-876</t>
  </si>
  <si>
    <t>41229-14966</t>
  </si>
  <si>
    <t>41229-14967</t>
  </si>
  <si>
    <t>41229-14968</t>
  </si>
  <si>
    <t>41229-14972</t>
  </si>
  <si>
    <t>41229-14973</t>
  </si>
  <si>
    <t>41229-14974</t>
  </si>
  <si>
    <t>41229-14975</t>
  </si>
  <si>
    <t>41229-14969</t>
  </si>
  <si>
    <t>41229-14970</t>
  </si>
  <si>
    <t>41229-14971</t>
  </si>
  <si>
    <t>41229-14981</t>
  </si>
  <si>
    <t>41229-14982</t>
  </si>
  <si>
    <t>41229-14983</t>
  </si>
  <si>
    <t>41229-14985</t>
  </si>
  <si>
    <t>41229-14986</t>
  </si>
  <si>
    <t>41229-14987</t>
  </si>
  <si>
    <t>41229-14988</t>
  </si>
  <si>
    <t>41229-14989</t>
  </si>
  <si>
    <t>uM1</t>
  </si>
  <si>
    <t>41229-14976</t>
  </si>
  <si>
    <t>41229-14977</t>
  </si>
  <si>
    <t>41229-14978</t>
  </si>
  <si>
    <t>41229-14979</t>
  </si>
  <si>
    <t>41229-14980</t>
  </si>
  <si>
    <t>41229-14619</t>
  </si>
  <si>
    <t>145-155</t>
  </si>
  <si>
    <t>41229-14877</t>
  </si>
  <si>
    <t>41229-14878</t>
  </si>
  <si>
    <t>41229-14879</t>
  </si>
  <si>
    <t>41229-14880</t>
  </si>
  <si>
    <t>41229-14881</t>
  </si>
  <si>
    <t>41229-14882</t>
  </si>
  <si>
    <t>41229-14883</t>
  </si>
  <si>
    <t>41229-14886</t>
  </si>
  <si>
    <t>LM2,M3-left</t>
  </si>
  <si>
    <t>41229-14887</t>
  </si>
  <si>
    <t>41229-14888</t>
  </si>
  <si>
    <t>41229-3860</t>
  </si>
  <si>
    <t>41229-14889</t>
  </si>
  <si>
    <t>41229-14890</t>
  </si>
  <si>
    <t>41229-4764</t>
  </si>
  <si>
    <t>41229-14891</t>
  </si>
  <si>
    <t>Groups by ecography paper</t>
  </si>
  <si>
    <t>groups by 19 levels</t>
  </si>
  <si>
    <t>CPT</t>
  </si>
  <si>
    <t>added data from SIA - Hall's Cave Data run 5 (12.09.16)</t>
  </si>
  <si>
    <t>41229-10077</t>
  </si>
  <si>
    <t>Corrected D13C</t>
  </si>
  <si>
    <t>41229-10242</t>
  </si>
  <si>
    <t>41229-11632</t>
  </si>
  <si>
    <t>41229-14859</t>
  </si>
  <si>
    <t>41229-14860</t>
  </si>
  <si>
    <t>41229-14864</t>
  </si>
  <si>
    <t>41229-14867</t>
  </si>
  <si>
    <t>41229-14868</t>
  </si>
  <si>
    <t>41229-14870</t>
  </si>
  <si>
    <t>41229-14884</t>
  </si>
  <si>
    <t>41229-14885</t>
  </si>
  <si>
    <t>41229-14892</t>
  </si>
  <si>
    <t>41229-1601</t>
  </si>
  <si>
    <t>41229-2542</t>
  </si>
  <si>
    <t>41229-39</t>
  </si>
  <si>
    <t>41229-40</t>
  </si>
  <si>
    <t>41229-7668</t>
  </si>
  <si>
    <t>41229-7669</t>
  </si>
  <si>
    <t>41229-7670</t>
  </si>
  <si>
    <t>41229-7965</t>
  </si>
  <si>
    <t>41229-8203</t>
  </si>
  <si>
    <t>41229-907</t>
  </si>
  <si>
    <t>030-045</t>
  </si>
  <si>
    <t>035-040</t>
  </si>
  <si>
    <t>41229-14992</t>
  </si>
  <si>
    <t>41229-14991</t>
  </si>
  <si>
    <t>41229-14990</t>
  </si>
  <si>
    <t>41229-14993</t>
  </si>
  <si>
    <t>41229-14994</t>
  </si>
  <si>
    <t>41229-14995</t>
  </si>
  <si>
    <t>41229-14996</t>
  </si>
  <si>
    <t>41229-14997</t>
  </si>
  <si>
    <t>41229-14998</t>
  </si>
  <si>
    <t>41229-14999</t>
  </si>
  <si>
    <t>41229-15001</t>
  </si>
  <si>
    <t>41229-15002</t>
  </si>
  <si>
    <t>41229-15000</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</si>
  <si>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</si>
  <si>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</si>
  <si>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</si>
  <si>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</si>
  <si>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</si>
  <si>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</si>
  <si>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</si>
  <si>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</si>
  <si>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</si>
  <si>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</si>
  <si>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</si>
  <si>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</si>
  <si>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</si>
  <si>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</si>
  <si>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</si>
  <si>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</si>
  <si>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</si>
  <si>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</si>
  <si>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</si>
  <si>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</si>
  <si>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</si>
  <si>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</si>
  <si>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</si>
  <si>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</si>
  <si>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</si>
  <si>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</si>
  <si>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</si>
  <si>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d15N</t>
  </si>
  <si>
    <t>Strata d13C av</t>
  </si>
  <si>
    <t>Strata d15N av</t>
  </si>
  <si>
    <t>NA</t>
  </si>
  <si>
    <t>MAX</t>
  </si>
  <si>
    <t>MIN</t>
  </si>
  <si>
    <t>RANGE</t>
  </si>
  <si>
    <t>d13C RAW</t>
  </si>
  <si>
    <t>Notes</t>
  </si>
  <si>
    <t>previously 41229-AAA</t>
  </si>
  <si>
    <t>previously 41229-AAB</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</si>
  <si>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</si>
  <si>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</si>
  <si>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</si>
  <si>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</si>
  <si>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</si>
  <si>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</si>
  <si>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</si>
  <si>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</si>
  <si>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</si>
  <si>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</si>
  <si>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</si>
  <si>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</si>
  <si>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</si>
  <si>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</si>
  <si>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</si>
  <si>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</si>
  <si>
    <t>previously 41229-AAC</t>
  </si>
  <si>
    <t>previously 41229-AAD</t>
  </si>
  <si>
    <t>previously 41229-AAE</t>
  </si>
  <si>
    <t>previously 41229-AAF</t>
  </si>
  <si>
    <t>previously 41229-AAG</t>
  </si>
  <si>
    <t>previously 41229-AAH</t>
  </si>
  <si>
    <t>previously 41229-AAI</t>
  </si>
  <si>
    <t>previously 41229-AAJ</t>
  </si>
  <si>
    <t>previously 41229-AAK</t>
  </si>
  <si>
    <t>previously 41229-AAL</t>
  </si>
  <si>
    <t>previously 41229-AAM</t>
  </si>
  <si>
    <t>previously 41229-AAN</t>
  </si>
  <si>
    <t>previously 41229-AAO</t>
  </si>
  <si>
    <t>previously 41229-AAP</t>
  </si>
  <si>
    <t>previously 41229-AAQ</t>
  </si>
  <si>
    <t>previously 41229-AAR</t>
  </si>
  <si>
    <t>previously 41229-AAS</t>
  </si>
  <si>
    <t>previously 41229-AAT</t>
  </si>
  <si>
    <t>previously 41229-AAU</t>
  </si>
  <si>
    <t>previously 41229-AAV</t>
  </si>
  <si>
    <t>previously 41229-AAW</t>
  </si>
  <si>
    <t>previously 41229-AAX</t>
  </si>
  <si>
    <t>previously 41229-AAY</t>
  </si>
  <si>
    <t>previously 41229-AAZ</t>
  </si>
  <si>
    <t>previously 41229-ABA</t>
  </si>
  <si>
    <t>previously 41229-ACA</t>
  </si>
  <si>
    <t>previously 41229-ADA</t>
  </si>
  <si>
    <t>previously 41229-AEA</t>
  </si>
  <si>
    <t>previously 41229-AFA</t>
  </si>
  <si>
    <t>previously 41229-AGA</t>
  </si>
  <si>
    <t>previously 41229-AHA</t>
  </si>
  <si>
    <t>previously 41229-AIA</t>
  </si>
  <si>
    <t>previously 41229-AJA</t>
  </si>
  <si>
    <t>previously 41229-AKA</t>
  </si>
  <si>
    <t>previously 41229-ALA</t>
  </si>
  <si>
    <t>previously 41229-AMA</t>
  </si>
  <si>
    <t>previously 41229-AOA</t>
  </si>
  <si>
    <t>previously 41229-APA</t>
  </si>
  <si>
    <t>previously 41229-AQA</t>
  </si>
  <si>
    <t>previously 41229-ARA</t>
  </si>
  <si>
    <t>previously 41229-ASA</t>
  </si>
  <si>
    <t>previously 41229-ATA</t>
  </si>
  <si>
    <t>previously 41229-AUA</t>
  </si>
  <si>
    <t>previously 41229-AVA</t>
  </si>
  <si>
    <t>previously 41229-AWA</t>
  </si>
  <si>
    <t>previously 41229-AXA</t>
  </si>
  <si>
    <t>previously 41229-AYA</t>
  </si>
  <si>
    <t>previously 41229-AZA</t>
  </si>
  <si>
    <t>previously 41229-BAA</t>
  </si>
  <si>
    <t>previously 41229-CAA</t>
  </si>
  <si>
    <t>previously 41229-DAA</t>
  </si>
  <si>
    <t>previously 41229-EAA</t>
  </si>
  <si>
    <t>previously 41229-FAA</t>
  </si>
  <si>
    <t>previously 41229-GAA</t>
  </si>
  <si>
    <t>removed Sigmodon sheet as it was duplicateed from the Sigmodon morphology sheet which is where the raw data of the measurements is. Double checked that isotope data was entered in correctly from the lab run data. Final isotope count is 323. Double checked the corrected D13C equations [subtracted 1.5 per mil to D13C values to correct for the Seuss Effect (Holocene values) and subtracted 1.2 per mil to D13C values to correct for differences with Pleistocene differences (11700 ya)]</t>
  </si>
  <si>
    <t>Standardized Mass (g)</t>
  </si>
  <si>
    <t>41229-14720</t>
  </si>
  <si>
    <t>Unique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</si>
</sst>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00"/>
    <numFmt numFmtId="166" formatCode="0.0"/>
    <numFmt numFmtId="167" formatCode="0.0000"/>
    <numFmt numFmtId="168" formatCode="_(* #,##0.0_);_(* \(#,##0.0\);_(* &quot;-&quot;??_);_(@_)"/>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b/>
      <sz val="12"/>
      <color rgb="FFFF0000"/>
      <name val="Calibri"/>
      <family val="2"/>
      <scheme val="minor"/>
    </font>
    <font>
      <b/>
      <sz val="14"/>
      <color theme="1"/>
      <name val="Calibri"/>
      <family val="2"/>
      <scheme val="minor"/>
    </font>
    <font>
      <sz val="12"/>
      <color rgb="FF000000"/>
      <name val="Calibri"/>
      <family val="2"/>
      <scheme val="minor"/>
    </font>
    <font>
      <sz val="12"/>
      <name val="Calibri"/>
      <family val="2"/>
      <scheme val="minor"/>
    </font>
    <font>
      <b/>
      <sz val="12"/>
      <name val="Calibri"/>
      <family val="2"/>
      <scheme val="minor"/>
    </font>
    <font>
      <sz val="12"/>
      <color rgb="FF0000FF"/>
      <name val="Calibri"/>
      <family val="2"/>
      <scheme val="minor"/>
    </font>
    <font>
      <b/>
      <sz val="12"/>
      <color rgb="FF0000FF"/>
      <name val="Calibri"/>
      <family val="2"/>
      <scheme val="minor"/>
    </font>
    <font>
      <sz val="12"/>
      <color theme="9" tint="-0.499984740745262"/>
      <name val="Calibri"/>
      <family val="2"/>
      <scheme val="minor"/>
    </font>
    <font>
      <sz val="11"/>
      <color rgb="FF9C0006"/>
      <name val="Calibri"/>
      <family val="2"/>
      <scheme val="minor"/>
    </font>
    <font>
      <sz val="12"/>
      <color rgb="FF800000"/>
      <name val="Calibri"/>
      <family val="2"/>
      <scheme val="minor"/>
    </font>
    <font>
      <sz val="10"/>
      <name val="MS Sans Serif"/>
    </font>
    <font>
      <sz val="12"/>
      <color rgb="FF9C0006"/>
      <name val="Calibri"/>
      <family val="2"/>
      <scheme val="minor"/>
    </font>
  </fonts>
  <fills count="4">
    <fill>
      <patternFill patternType="none"/>
    </fill>
    <fill>
      <patternFill patternType="gray125"/>
    </fill>
    <fill>
      <patternFill patternType="solid">
        <fgColor rgb="FFFFC7CE"/>
      </patternFill>
    </fill>
    <fill>
      <patternFill patternType="solid">
        <fgColor theme="6" tint="0.79998168889431442"/>
        <bgColor indexed="64"/>
      </patternFill>
    </fill>
  </fills>
  <borders count="4">
    <border>
      <left/>
      <right/>
      <top/>
      <bottom/>
      <diagonal/>
    </border>
    <border>
      <left/>
      <right/>
      <top/>
      <bottom style="medium">
        <color auto="1"/>
      </bottom>
      <diagonal/>
    </border>
    <border>
      <left/>
      <right/>
      <top/>
      <bottom style="thin">
        <color auto="1"/>
      </bottom>
      <diagonal/>
    </border>
    <border>
      <left/>
      <right/>
      <top style="thin">
        <color auto="1"/>
      </top>
      <bottom style="double">
        <color auto="1"/>
      </bottom>
      <diagonal/>
    </border>
  </borders>
  <cellStyleXfs count="103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6" fillId="2" borderId="0" applyNumberFormat="0" applyBorder="0" applyAlignment="0" applyProtection="0"/>
    <xf numFmtId="0" fontId="18"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9">
    <xf numFmtId="0" fontId="0" fillId="0" borderId="0" xfId="0"/>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wrapText="1"/>
    </xf>
    <xf numFmtId="15" fontId="0" fillId="0" borderId="0" xfId="0" applyNumberFormat="1" applyFont="1" applyAlignment="1">
      <alignment horizontal="center" vertical="center"/>
    </xf>
    <xf numFmtId="0" fontId="9" fillId="0" borderId="0" xfId="0" applyFont="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9" fillId="0" borderId="1" xfId="0" applyFont="1" applyBorder="1"/>
    <xf numFmtId="0" fontId="11" fillId="0" borderId="0" xfId="0" applyFont="1" applyAlignment="1">
      <alignment horizontal="center" vertical="center"/>
    </xf>
    <xf numFmtId="17" fontId="0" fillId="0" borderId="0" xfId="0" applyNumberFormat="1" applyFont="1" applyAlignment="1">
      <alignment horizontal="center" vertical="center"/>
    </xf>
    <xf numFmtId="0" fontId="0" fillId="0" borderId="0" xfId="0" applyAlignment="1">
      <alignment wrapText="1"/>
    </xf>
    <xf numFmtId="1" fontId="0" fillId="0" borderId="0" xfId="0" applyNumberFormat="1"/>
    <xf numFmtId="0" fontId="13" fillId="0" borderId="0" xfId="0" applyFont="1"/>
    <xf numFmtId="16" fontId="0"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1" fontId="0" fillId="0" borderId="0" xfId="0" applyNumberFormat="1" applyAlignment="1">
      <alignment horizontal="center" vertical="center" wrapText="1"/>
    </xf>
    <xf numFmtId="1" fontId="9" fillId="0" borderId="0" xfId="0" applyNumberFormat="1" applyFont="1" applyAlignment="1">
      <alignment horizontal="center"/>
    </xf>
    <xf numFmtId="0" fontId="9" fillId="0" borderId="0" xfId="0" applyFont="1"/>
    <xf numFmtId="0" fontId="9" fillId="0" borderId="0" xfId="0" applyFont="1" applyAlignment="1"/>
    <xf numFmtId="1" fontId="0" fillId="0" borderId="0" xfId="0" applyNumberFormat="1" applyAlignment="1">
      <alignment horizontal="center"/>
    </xf>
    <xf numFmtId="0" fontId="14" fillId="0" borderId="1" xfId="0" applyFont="1" applyBorder="1" applyAlignment="1"/>
    <xf numFmtId="0" fontId="13" fillId="0" borderId="1" xfId="0" applyFont="1" applyBorder="1"/>
    <xf numFmtId="0" fontId="11" fillId="0" borderId="0" xfId="0" applyFont="1" applyAlignment="1"/>
    <xf numFmtId="0" fontId="11" fillId="0" borderId="0" xfId="0" applyFont="1"/>
    <xf numFmtId="0" fontId="0" fillId="0" borderId="0" xfId="0" applyAlignment="1"/>
    <xf numFmtId="11" fontId="0" fillId="0" borderId="0" xfId="0" applyNumberFormat="1"/>
    <xf numFmtId="11" fontId="0" fillId="0" borderId="0" xfId="0" applyNumberFormat="1" applyAlignment="1"/>
    <xf numFmtId="0" fontId="2" fillId="0" borderId="0" xfId="0" applyFont="1" applyAlignment="1">
      <alignment horizontal="center" vertical="center"/>
    </xf>
    <xf numFmtId="0" fontId="2" fillId="0" borderId="0" xfId="0" applyFont="1"/>
    <xf numFmtId="1" fontId="2" fillId="0" borderId="0" xfId="0" applyNumberFormat="1" applyFont="1"/>
    <xf numFmtId="0" fontId="0" fillId="0" borderId="0" xfId="77" applyNumberFormat="1" applyFont="1" applyAlignment="1">
      <alignment horizontal="center" vertical="center" wrapText="1"/>
    </xf>
    <xf numFmtId="0" fontId="0" fillId="0" borderId="0" xfId="0" applyAlignment="1">
      <alignment vertical="center"/>
    </xf>
    <xf numFmtId="1" fontId="11" fillId="0" borderId="0" xfId="0" applyNumberFormat="1" applyFont="1"/>
    <xf numFmtId="16" fontId="11" fillId="0" borderId="0" xfId="0" applyNumberFormat="1" applyFont="1" applyAlignment="1">
      <alignment horizontal="center" vertical="center"/>
    </xf>
    <xf numFmtId="0" fontId="0" fillId="0" borderId="3" xfId="0" applyBorder="1" applyAlignment="1">
      <alignment horizontal="center" vertical="center" wrapText="1"/>
    </xf>
    <xf numFmtId="1" fontId="0" fillId="0" borderId="3" xfId="0" applyNumberFormat="1" applyBorder="1" applyAlignment="1">
      <alignment horizontal="center" vertical="center" wrapText="1"/>
    </xf>
    <xf numFmtId="2" fontId="0" fillId="0" borderId="3" xfId="0" applyNumberFormat="1" applyBorder="1" applyAlignment="1">
      <alignment horizontal="center" vertical="center" wrapText="1"/>
    </xf>
    <xf numFmtId="166" fontId="0" fillId="0" borderId="3" xfId="0" applyNumberFormat="1" applyBorder="1" applyAlignment="1">
      <alignment horizontal="center" vertical="center" wrapText="1"/>
    </xf>
    <xf numFmtId="0" fontId="0" fillId="0" borderId="3" xfId="77" applyNumberFormat="1" applyFont="1" applyBorder="1" applyAlignment="1">
      <alignment horizontal="center" vertical="center" wrapText="1"/>
    </xf>
    <xf numFmtId="1" fontId="0" fillId="0" borderId="0" xfId="0" applyNumberFormat="1" applyAlignment="1">
      <alignment horizontal="center" vertical="center"/>
    </xf>
    <xf numFmtId="1" fontId="11" fillId="0" borderId="0" xfId="0" applyNumberFormat="1" applyFont="1" applyAlignment="1">
      <alignment horizontal="center" vertical="center"/>
    </xf>
    <xf numFmtId="0" fontId="15" fillId="0" borderId="0" xfId="0" applyFont="1" applyAlignment="1">
      <alignment horizontal="center" vertical="center"/>
    </xf>
    <xf numFmtId="1" fontId="15" fillId="0" borderId="0" xfId="0" applyNumberFormat="1" applyFont="1" applyAlignment="1">
      <alignment horizontal="center" vertical="center"/>
    </xf>
    <xf numFmtId="0" fontId="15" fillId="0" borderId="0" xfId="0" applyFont="1"/>
    <xf numFmtId="0" fontId="11" fillId="0" borderId="0" xfId="0" applyFont="1" applyFill="1" applyBorder="1" applyAlignment="1">
      <alignment horizontal="center" vertical="center"/>
    </xf>
    <xf numFmtId="166" fontId="12" fillId="0" borderId="0" xfId="0" applyNumberFormat="1" applyFont="1" applyFill="1" applyBorder="1" applyAlignment="1">
      <alignment horizontal="center" vertical="center" wrapText="1"/>
    </xf>
    <xf numFmtId="0" fontId="0" fillId="0" borderId="0" xfId="0" applyAlignment="1">
      <alignment vertical="center" wrapText="1"/>
    </xf>
    <xf numFmtId="1" fontId="11" fillId="0" borderId="0" xfId="0" applyNumberFormat="1" applyFont="1" applyFill="1" applyBorder="1" applyAlignment="1">
      <alignment horizontal="center" vertical="center"/>
    </xf>
    <xf numFmtId="1" fontId="11" fillId="0" borderId="0" xfId="0" applyNumberFormat="1" applyFont="1" applyFill="1" applyBorder="1" applyAlignment="1">
      <alignment horizontal="right" vertical="center"/>
    </xf>
    <xf numFmtId="0" fontId="11" fillId="0" borderId="0" xfId="0" quotePrefix="1"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0" fillId="0" borderId="0" xfId="0" applyBorder="1" applyAlignment="1">
      <alignment horizontal="center" vertical="center" wrapText="1"/>
    </xf>
    <xf numFmtId="166" fontId="0" fillId="3" borderId="0" xfId="0" applyNumberFormat="1" applyFont="1" applyFill="1"/>
    <xf numFmtId="166" fontId="11" fillId="0" borderId="0" xfId="0" applyNumberFormat="1" applyFont="1" applyAlignment="1">
      <alignment horizontal="center"/>
    </xf>
    <xf numFmtId="166" fontId="0" fillId="0" borderId="0" xfId="0" applyNumberFormat="1" applyAlignment="1">
      <alignment horizontal="center"/>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wrapText="1"/>
    </xf>
    <xf numFmtId="1" fontId="3" fillId="0" borderId="1" xfId="77"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66" fontId="12" fillId="0" borderId="1" xfId="0" applyNumberFormat="1" applyFont="1" applyFill="1" applyBorder="1" applyAlignment="1">
      <alignment horizontal="center" vertical="center"/>
    </xf>
    <xf numFmtId="168" fontId="12" fillId="0" borderId="1" xfId="77" applyNumberFormat="1" applyFont="1" applyFill="1" applyBorder="1" applyAlignment="1">
      <alignment horizontal="center" vertical="center"/>
    </xf>
    <xf numFmtId="0" fontId="0" fillId="0" borderId="2" xfId="0" applyFont="1" applyFill="1" applyBorder="1" applyAlignment="1">
      <alignment wrapText="1"/>
    </xf>
    <xf numFmtId="0" fontId="0" fillId="0" borderId="0" xfId="0" applyFont="1" applyFill="1"/>
    <xf numFmtId="0" fontId="1" fillId="0" borderId="0" xfId="0" applyFont="1" applyFill="1" applyAlignment="1">
      <alignment horizontal="center" vertical="center"/>
    </xf>
    <xf numFmtId="49" fontId="1" fillId="0" borderId="0" xfId="0" applyNumberFormat="1" applyFont="1" applyFill="1" applyAlignment="1">
      <alignment horizontal="center" vertical="center"/>
    </xf>
    <xf numFmtId="15" fontId="1" fillId="0" borderId="0" xfId="0" applyNumberFormat="1" applyFont="1" applyFill="1"/>
    <xf numFmtId="1" fontId="1" fillId="0" borderId="0" xfId="0" applyNumberFormat="1" applyFont="1" applyFill="1" applyAlignment="1">
      <alignment horizontal="center" vertical="center"/>
    </xf>
    <xf numFmtId="1" fontId="1" fillId="0" borderId="0" xfId="0" applyNumberFormat="1" applyFont="1" applyFill="1" applyAlignment="1">
      <alignment horizontal="center"/>
    </xf>
    <xf numFmtId="1" fontId="1" fillId="0" borderId="0" xfId="77" applyNumberFormat="1" applyFont="1" applyFill="1" applyAlignment="1">
      <alignment horizontal="center" vertical="center"/>
    </xf>
    <xf numFmtId="2" fontId="1" fillId="0" borderId="0" xfId="0" applyNumberFormat="1" applyFont="1" applyFill="1" applyAlignment="1">
      <alignment horizontal="center" vertical="center"/>
    </xf>
    <xf numFmtId="0" fontId="17" fillId="0" borderId="0" xfId="0" applyFont="1" applyFill="1" applyAlignment="1">
      <alignment horizontal="center" vertical="center"/>
    </xf>
    <xf numFmtId="166" fontId="11" fillId="0" borderId="0" xfId="0" applyNumberFormat="1" applyFont="1" applyFill="1" applyAlignment="1">
      <alignment horizontal="center" vertical="center"/>
    </xf>
    <xf numFmtId="166" fontId="0" fillId="0" borderId="0" xfId="0" applyNumberFormat="1" applyFont="1" applyFill="1" applyAlignment="1">
      <alignment horizontal="center"/>
    </xf>
    <xf numFmtId="166" fontId="0" fillId="0" borderId="0" xfId="0" quotePrefix="1" applyNumberFormat="1" applyFont="1" applyFill="1" applyAlignment="1">
      <alignment horizontal="center"/>
    </xf>
    <xf numFmtId="1" fontId="0" fillId="0" borderId="0" xfId="0" applyNumberFormat="1" applyFont="1" applyFill="1" applyAlignment="1">
      <alignment horizontal="right"/>
    </xf>
    <xf numFmtId="0" fontId="0" fillId="0" borderId="0" xfId="0" applyFont="1" applyFill="1" applyAlignment="1">
      <alignment wrapText="1"/>
    </xf>
    <xf numFmtId="166" fontId="0" fillId="0" borderId="0" xfId="0" applyNumberFormat="1" applyFont="1" applyFill="1" applyAlignment="1">
      <alignment wrapText="1"/>
    </xf>
    <xf numFmtId="0" fontId="11" fillId="0" borderId="0" xfId="0" applyFont="1" applyFill="1" applyAlignment="1">
      <alignment horizontal="center" vertical="center"/>
    </xf>
    <xf numFmtId="49" fontId="11" fillId="0" borderId="0" xfId="0" applyNumberFormat="1" applyFont="1" applyFill="1" applyAlignment="1">
      <alignment horizontal="center" vertical="center"/>
    </xf>
    <xf numFmtId="15" fontId="11" fillId="0" borderId="0" xfId="0" applyNumberFormat="1" applyFont="1" applyFill="1"/>
    <xf numFmtId="1" fontId="11" fillId="0" borderId="0" xfId="0" applyNumberFormat="1" applyFont="1" applyFill="1" applyAlignment="1">
      <alignment horizontal="center" vertical="center"/>
    </xf>
    <xf numFmtId="1" fontId="11" fillId="0" borderId="0" xfId="0" applyNumberFormat="1" applyFont="1" applyFill="1" applyAlignment="1">
      <alignment horizontal="center"/>
    </xf>
    <xf numFmtId="1" fontId="11" fillId="0" borderId="0" xfId="77" applyNumberFormat="1" applyFont="1" applyFill="1" applyAlignment="1">
      <alignment horizontal="center" vertical="center"/>
    </xf>
    <xf numFmtId="2" fontId="11" fillId="0" borderId="0" xfId="0" applyNumberFormat="1" applyFont="1" applyFill="1" applyAlignment="1">
      <alignment horizontal="center" vertical="center"/>
    </xf>
    <xf numFmtId="166" fontId="11" fillId="0" borderId="0" xfId="751" applyNumberFormat="1" applyFont="1" applyFill="1" applyBorder="1" applyAlignment="1">
      <alignment horizontal="center" vertical="center"/>
    </xf>
    <xf numFmtId="166" fontId="11" fillId="0" borderId="0" xfId="751" quotePrefix="1" applyNumberFormat="1" applyFont="1" applyFill="1" applyBorder="1" applyAlignment="1">
      <alignment horizontal="center" vertical="center"/>
    </xf>
    <xf numFmtId="166" fontId="11" fillId="0" borderId="0" xfId="0" applyNumberFormat="1" applyFont="1" applyFill="1" applyBorder="1" applyAlignment="1">
      <alignment horizontal="center" vertical="center"/>
    </xf>
    <xf numFmtId="0" fontId="1" fillId="0" borderId="0" xfId="0" applyFont="1" applyFill="1"/>
    <xf numFmtId="166" fontId="0" fillId="0" borderId="0" xfId="0" applyNumberFormat="1" applyFont="1" applyFill="1"/>
    <xf numFmtId="0" fontId="0" fillId="0" borderId="0" xfId="0" applyFont="1" applyFill="1" applyAlignment="1">
      <alignment horizontal="center" vertical="center"/>
    </xf>
    <xf numFmtId="0" fontId="13" fillId="0" borderId="0" xfId="0" applyFont="1" applyFill="1"/>
    <xf numFmtId="15" fontId="11" fillId="0" borderId="0" xfId="0" applyNumberFormat="1" applyFont="1" applyFill="1" applyAlignment="1">
      <alignment horizontal="center" vertical="center"/>
    </xf>
    <xf numFmtId="166" fontId="11" fillId="0" borderId="0" xfId="0" quotePrefix="1" applyNumberFormat="1" applyFont="1" applyFill="1" applyBorder="1" applyAlignment="1">
      <alignment horizontal="center" vertical="center"/>
    </xf>
    <xf numFmtId="15" fontId="1" fillId="0" borderId="0" xfId="0" applyNumberFormat="1" applyFont="1" applyFill="1" applyAlignment="1">
      <alignment horizontal="center" vertical="center"/>
    </xf>
    <xf numFmtId="0" fontId="10" fillId="0" borderId="0" xfId="0" applyFont="1" applyFill="1" applyAlignment="1">
      <alignment horizontal="center" vertical="center"/>
    </xf>
    <xf numFmtId="2" fontId="19" fillId="0" borderId="0" xfId="750" applyNumberFormat="1" applyFont="1" applyFill="1" applyAlignment="1">
      <alignment horizontal="center" vertical="center"/>
    </xf>
    <xf numFmtId="49" fontId="11" fillId="0" borderId="0" xfId="0" applyNumberFormat="1" applyFont="1"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xf>
    <xf numFmtId="49" fontId="0" fillId="0" borderId="0" xfId="0" applyNumberFormat="1" applyFont="1" applyFill="1" applyAlignment="1">
      <alignment horizontal="center" vertical="center"/>
    </xf>
    <xf numFmtId="167" fontId="1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165" fontId="11" fillId="0" borderId="0" xfId="0" applyNumberFormat="1" applyFont="1" applyFill="1" applyAlignment="1">
      <alignment horizontal="center" vertical="center"/>
    </xf>
    <xf numFmtId="2" fontId="17" fillId="0" borderId="0" xfId="0" applyNumberFormat="1" applyFont="1" applyFill="1" applyAlignment="1">
      <alignment horizontal="center" vertical="center"/>
    </xf>
    <xf numFmtId="15" fontId="10" fillId="0" borderId="0" xfId="0" applyNumberFormat="1" applyFont="1" applyFill="1" applyAlignment="1">
      <alignment horizontal="center" vertical="center"/>
    </xf>
    <xf numFmtId="1" fontId="0" fillId="0" borderId="0" xfId="0" applyNumberFormat="1" applyFont="1" applyFill="1"/>
    <xf numFmtId="2" fontId="0" fillId="0" borderId="0" xfId="0" applyNumberFormat="1" applyFont="1" applyFill="1"/>
    <xf numFmtId="0" fontId="11" fillId="0" borderId="0" xfId="0" applyFont="1" applyFill="1"/>
    <xf numFmtId="0" fontId="11" fillId="0" borderId="0" xfId="0" applyFont="1" applyFill="1" applyAlignment="1">
      <alignment wrapText="1"/>
    </xf>
    <xf numFmtId="166" fontId="11" fillId="0" borderId="0" xfId="0" applyNumberFormat="1" applyFont="1" applyFill="1"/>
    <xf numFmtId="0" fontId="11" fillId="0" borderId="0" xfId="0" quotePrefix="1" applyNumberFormat="1" applyFont="1" applyFill="1" applyAlignment="1">
      <alignment horizontal="center" vertical="center"/>
    </xf>
    <xf numFmtId="0" fontId="11" fillId="0" borderId="0" xfId="0" applyFont="1" applyFill="1" applyAlignment="1">
      <alignment horizontal="center"/>
    </xf>
    <xf numFmtId="166" fontId="12" fillId="0" borderId="2" xfId="0" applyNumberFormat="1" applyFont="1" applyFill="1" applyBorder="1" applyAlignment="1">
      <alignment horizontal="center" vertical="center" wrapText="1"/>
    </xf>
    <xf numFmtId="0" fontId="0" fillId="0" borderId="0" xfId="0" applyBorder="1" applyAlignment="1">
      <alignment horizontal="left" vertical="center" wrapText="1"/>
    </xf>
  </cellXfs>
  <cellStyles count="1038">
    <cellStyle name="Bad" xfId="750" builtinId="27"/>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Normal" xfId="0" builtinId="0"/>
    <cellStyle name="Normal 2" xfId="75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8" sqref="C8"/>
    </sheetView>
  </sheetViews>
  <sheetFormatPr defaultColWidth="11" defaultRowHeight="15.75" x14ac:dyDescent="0.25"/>
  <cols>
    <col min="1" max="2" width="11" style="2"/>
    <col min="3" max="3" width="150.625" style="3" customWidth="1"/>
  </cols>
  <sheetData>
    <row r="1" spans="1:3" s="8" customFormat="1" ht="32.25" customHeight="1" thickBot="1" x14ac:dyDescent="0.35">
      <c r="A1" s="6" t="s">
        <v>23</v>
      </c>
      <c r="B1" s="6" t="s">
        <v>24</v>
      </c>
      <c r="C1" s="7" t="s">
        <v>25</v>
      </c>
    </row>
    <row r="2" spans="1:3" ht="78.75" x14ac:dyDescent="0.25">
      <c r="A2" s="4">
        <v>41917</v>
      </c>
      <c r="B2" s="2" t="s">
        <v>26</v>
      </c>
      <c r="C2" s="3" t="s">
        <v>27</v>
      </c>
    </row>
    <row r="3" spans="1:3" x14ac:dyDescent="0.25">
      <c r="C3" s="1" t="s">
        <v>37</v>
      </c>
    </row>
    <row r="4" spans="1:3" ht="47.25" x14ac:dyDescent="0.25">
      <c r="A4" s="10">
        <v>42186</v>
      </c>
      <c r="B4" s="2" t="s">
        <v>26</v>
      </c>
      <c r="C4" s="3" t="s">
        <v>230</v>
      </c>
    </row>
    <row r="5" spans="1:3" x14ac:dyDescent="0.25">
      <c r="A5" s="14">
        <v>42199</v>
      </c>
      <c r="B5" s="2" t="s">
        <v>234</v>
      </c>
      <c r="C5" s="3" t="s">
        <v>235</v>
      </c>
    </row>
    <row r="6" spans="1:3" x14ac:dyDescent="0.25">
      <c r="A6" s="14">
        <v>42303</v>
      </c>
      <c r="B6" s="2" t="s">
        <v>234</v>
      </c>
      <c r="C6" s="3" t="s">
        <v>372</v>
      </c>
    </row>
    <row r="7" spans="1:3" x14ac:dyDescent="0.25">
      <c r="A7" s="4">
        <v>42411</v>
      </c>
      <c r="B7" s="2" t="s">
        <v>586</v>
      </c>
      <c r="C7" s="49" t="s">
        <v>587</v>
      </c>
    </row>
    <row r="8" spans="1:3" ht="47.25" x14ac:dyDescent="0.25">
      <c r="A8" s="4">
        <v>42570</v>
      </c>
      <c r="B8" s="2" t="s">
        <v>586</v>
      </c>
      <c r="C8" s="3" t="s">
        <v>734</v>
      </c>
    </row>
    <row r="17" spans="3:3" x14ac:dyDescent="0.25">
      <c r="C17" s="11"/>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9"/>
  <sheetViews>
    <sheetView tabSelected="1" topLeftCell="I446" workbookViewId="0">
      <selection activeCell="AD448" sqref="AD448"/>
    </sheetView>
  </sheetViews>
  <sheetFormatPr defaultColWidth="11" defaultRowHeight="15.75" x14ac:dyDescent="0.25"/>
  <cols>
    <col min="1" max="1" width="11" style="67"/>
    <col min="2" max="2" width="15.5" style="94" customWidth="1"/>
    <col min="3" max="3" width="11" style="103"/>
    <col min="4" max="6" width="11" style="67"/>
    <col min="7" max="7" width="11" style="110"/>
    <col min="8" max="8" width="11" style="111"/>
    <col min="9" max="9" width="12.375" style="93" bestFit="1" customWidth="1"/>
    <col min="10" max="11" width="9.5" style="67" customWidth="1"/>
    <col min="12" max="14" width="11" style="67" customWidth="1"/>
    <col min="15" max="15" width="8.875" style="67" customWidth="1"/>
    <col min="16" max="17" width="12" style="67" customWidth="1"/>
    <col min="18" max="18" width="8.5" style="67" customWidth="1"/>
    <col min="19" max="22" width="7.5" style="67" customWidth="1"/>
    <col min="23" max="23" width="9" style="67" customWidth="1"/>
    <col min="24" max="24" width="11" style="67" customWidth="1"/>
    <col min="25" max="25" width="11" style="67"/>
    <col min="26" max="26" width="20.875" style="67" customWidth="1"/>
    <col min="27" max="28" width="13.5" style="67" customWidth="1"/>
    <col min="29" max="16384" width="11" style="67"/>
  </cols>
  <sheetData>
    <row r="1" spans="1:28" ht="42.95" customHeight="1" thickBot="1" x14ac:dyDescent="0.3">
      <c r="A1" s="67" t="s">
        <v>737</v>
      </c>
      <c r="B1" s="58" t="s">
        <v>0</v>
      </c>
      <c r="C1" s="59" t="s">
        <v>12</v>
      </c>
      <c r="D1" s="58" t="s">
        <v>14</v>
      </c>
      <c r="E1" s="58" t="s">
        <v>29</v>
      </c>
      <c r="F1" s="58" t="s">
        <v>28</v>
      </c>
      <c r="G1" s="60" t="s">
        <v>231</v>
      </c>
      <c r="H1" s="60" t="s">
        <v>232</v>
      </c>
      <c r="I1" s="61" t="s">
        <v>36</v>
      </c>
      <c r="J1" s="58" t="s">
        <v>31</v>
      </c>
      <c r="K1" s="58" t="s">
        <v>32</v>
      </c>
      <c r="L1" s="58" t="s">
        <v>33</v>
      </c>
      <c r="M1" s="62" t="s">
        <v>34</v>
      </c>
      <c r="N1" s="62" t="s">
        <v>35</v>
      </c>
      <c r="O1" s="63" t="s">
        <v>229</v>
      </c>
      <c r="P1" s="63" t="s">
        <v>373</v>
      </c>
      <c r="Q1" s="63" t="s">
        <v>735</v>
      </c>
      <c r="R1" s="64" t="s">
        <v>236</v>
      </c>
      <c r="S1" s="65" t="s">
        <v>237</v>
      </c>
      <c r="T1" s="64" t="s">
        <v>374</v>
      </c>
      <c r="U1" s="64" t="s">
        <v>375</v>
      </c>
      <c r="V1" s="64" t="s">
        <v>376</v>
      </c>
      <c r="W1" s="117" t="s">
        <v>589</v>
      </c>
      <c r="X1" s="66" t="s">
        <v>584</v>
      </c>
      <c r="Y1" s="48" t="s">
        <v>585</v>
      </c>
      <c r="Z1" s="48" t="s">
        <v>661</v>
      </c>
      <c r="AA1" s="48" t="s">
        <v>654</v>
      </c>
      <c r="AB1" s="48" t="s">
        <v>655</v>
      </c>
    </row>
    <row r="2" spans="1:28" s="80" customFormat="1" x14ac:dyDescent="0.25">
      <c r="A2" s="68">
        <v>6</v>
      </c>
      <c r="B2" s="68" t="s">
        <v>377</v>
      </c>
      <c r="C2" s="69" t="s">
        <v>266</v>
      </c>
      <c r="D2" s="68" t="s">
        <v>378</v>
      </c>
      <c r="E2" s="70">
        <v>42298</v>
      </c>
      <c r="F2" s="68" t="s">
        <v>30</v>
      </c>
      <c r="G2" s="71">
        <v>0</v>
      </c>
      <c r="H2" s="71">
        <v>1787</v>
      </c>
      <c r="I2" s="73">
        <v>893.5</v>
      </c>
      <c r="J2" s="74"/>
      <c r="K2" s="74">
        <v>2.72</v>
      </c>
      <c r="L2" s="74">
        <v>2.72</v>
      </c>
      <c r="M2" s="74">
        <v>2.72</v>
      </c>
      <c r="N2" s="74">
        <v>0</v>
      </c>
      <c r="O2" s="75">
        <v>2.67</v>
      </c>
      <c r="P2" s="76">
        <v>112.05289265196565</v>
      </c>
      <c r="Q2" s="76"/>
      <c r="R2" s="92"/>
      <c r="S2" s="92"/>
      <c r="T2" s="92"/>
      <c r="U2" s="92"/>
      <c r="V2" s="92"/>
      <c r="W2" s="77"/>
      <c r="X2" s="79">
        <v>1</v>
      </c>
      <c r="Y2" s="79">
        <v>1</v>
      </c>
      <c r="Z2" s="112"/>
      <c r="AA2" s="67"/>
      <c r="AB2" s="67"/>
    </row>
    <row r="3" spans="1:28" x14ac:dyDescent="0.25">
      <c r="A3" s="82">
        <v>39</v>
      </c>
      <c r="B3" s="82" t="s">
        <v>603</v>
      </c>
      <c r="C3" s="47" t="s">
        <v>611</v>
      </c>
      <c r="D3" s="82"/>
      <c r="E3" s="84"/>
      <c r="F3" s="82"/>
      <c r="G3" s="47">
        <v>2775</v>
      </c>
      <c r="H3" s="47">
        <v>3763</v>
      </c>
      <c r="I3" s="50">
        <v>3269</v>
      </c>
      <c r="J3" s="88"/>
      <c r="K3" s="88"/>
      <c r="L3" s="88"/>
      <c r="M3" s="88"/>
      <c r="N3" s="88"/>
      <c r="O3" s="75"/>
      <c r="P3" s="76"/>
      <c r="Q3" s="76"/>
      <c r="R3" s="77">
        <v>-19.501000000000001</v>
      </c>
      <c r="S3" s="78">
        <v>4.470833333333335</v>
      </c>
      <c r="T3" s="77">
        <v>43.593221098410439</v>
      </c>
      <c r="U3" s="78">
        <v>14.808833675899207</v>
      </c>
      <c r="V3" s="77">
        <v>2.943730887420033</v>
      </c>
      <c r="W3" s="77">
        <v>-21.001000000000001</v>
      </c>
      <c r="X3" s="79">
        <v>3</v>
      </c>
      <c r="Y3" s="79">
        <v>3</v>
      </c>
      <c r="Z3" s="112"/>
    </row>
    <row r="4" spans="1:28" x14ac:dyDescent="0.25">
      <c r="A4" s="82">
        <v>40</v>
      </c>
      <c r="B4" s="82" t="s">
        <v>604</v>
      </c>
      <c r="C4" s="47" t="s">
        <v>611</v>
      </c>
      <c r="D4" s="82"/>
      <c r="E4" s="84"/>
      <c r="F4" s="82"/>
      <c r="G4" s="47">
        <v>2775</v>
      </c>
      <c r="H4" s="47">
        <v>3763</v>
      </c>
      <c r="I4" s="50">
        <v>3269</v>
      </c>
      <c r="J4" s="88"/>
      <c r="K4" s="88"/>
      <c r="L4" s="88"/>
      <c r="M4" s="88"/>
      <c r="N4" s="88"/>
      <c r="O4" s="75"/>
      <c r="P4" s="76"/>
      <c r="Q4" s="76"/>
      <c r="R4" s="77">
        <v>-11.924999999999999</v>
      </c>
      <c r="S4" s="78">
        <v>6.5608333333333348</v>
      </c>
      <c r="T4" s="77">
        <v>43.513221031960668</v>
      </c>
      <c r="U4" s="78">
        <v>15.050898395514569</v>
      </c>
      <c r="V4" s="77">
        <v>2.8910713426202101</v>
      </c>
      <c r="W4" s="77">
        <v>-13.424999999999999</v>
      </c>
      <c r="X4" s="79">
        <v>3</v>
      </c>
      <c r="Y4" s="79">
        <v>3</v>
      </c>
      <c r="Z4" s="112"/>
    </row>
    <row r="5" spans="1:28" x14ac:dyDescent="0.25">
      <c r="A5" s="68">
        <v>74</v>
      </c>
      <c r="B5" s="68" t="s">
        <v>434</v>
      </c>
      <c r="C5" s="69" t="s">
        <v>435</v>
      </c>
      <c r="D5" s="68" t="s">
        <v>76</v>
      </c>
      <c r="E5" s="70">
        <v>42302</v>
      </c>
      <c r="F5" s="68" t="s">
        <v>30</v>
      </c>
      <c r="G5" s="71">
        <v>4751</v>
      </c>
      <c r="H5" s="71">
        <v>5081</v>
      </c>
      <c r="I5" s="73">
        <v>4916</v>
      </c>
      <c r="J5" s="74">
        <v>2.6</v>
      </c>
      <c r="K5" s="74">
        <v>2.61</v>
      </c>
      <c r="L5" s="74">
        <v>2.59</v>
      </c>
      <c r="M5" s="74">
        <v>2.6</v>
      </c>
      <c r="N5" s="74">
        <v>1.0000000000000009E-2</v>
      </c>
      <c r="O5" s="75"/>
      <c r="P5" s="76">
        <v>96.507659172657284</v>
      </c>
      <c r="Q5" s="76"/>
      <c r="R5" s="89">
        <v>-18.970300000000002</v>
      </c>
      <c r="S5" s="90">
        <v>3.5432999999999995</v>
      </c>
      <c r="T5" s="89">
        <v>44.061888299006149</v>
      </c>
      <c r="U5" s="90">
        <v>15.166628185924173</v>
      </c>
      <c r="V5" s="89">
        <v>2.9051868193023322</v>
      </c>
      <c r="W5" s="91">
        <v>-20.470300000000002</v>
      </c>
      <c r="X5" s="79">
        <v>4</v>
      </c>
      <c r="Y5" s="79">
        <v>4</v>
      </c>
      <c r="Z5" s="112"/>
      <c r="AA5" s="89">
        <v>-18.970300000000002</v>
      </c>
      <c r="AB5" s="90">
        <v>3.5432999999999995</v>
      </c>
    </row>
    <row r="6" spans="1:28" x14ac:dyDescent="0.25">
      <c r="A6" s="52">
        <v>114</v>
      </c>
      <c r="B6" s="52" t="s">
        <v>245</v>
      </c>
      <c r="C6" s="47" t="s">
        <v>265</v>
      </c>
      <c r="D6" s="68"/>
      <c r="E6" s="98"/>
      <c r="F6" s="68"/>
      <c r="G6" s="71">
        <v>6728</v>
      </c>
      <c r="H6" s="85">
        <v>10680</v>
      </c>
      <c r="I6" s="73">
        <v>8704</v>
      </c>
      <c r="J6" s="74"/>
      <c r="K6" s="74"/>
      <c r="L6" s="74"/>
      <c r="M6" s="74"/>
      <c r="N6" s="74"/>
      <c r="O6" s="75"/>
      <c r="P6" s="76"/>
      <c r="Q6" s="76"/>
      <c r="R6" s="91">
        <v>-13.269466666666666</v>
      </c>
      <c r="S6" s="97">
        <v>6.2623733333333336</v>
      </c>
      <c r="T6" s="91">
        <v>41.342835451630982</v>
      </c>
      <c r="U6" s="97">
        <v>14.694690852108891</v>
      </c>
      <c r="V6" s="97">
        <v>2.8134539111925387</v>
      </c>
      <c r="W6" s="77">
        <v>-14.769466666666666</v>
      </c>
      <c r="X6" s="79">
        <v>5</v>
      </c>
      <c r="Y6" s="79">
        <v>8</v>
      </c>
      <c r="Z6" s="112"/>
      <c r="AA6" s="91">
        <v>-13.269466666666666</v>
      </c>
      <c r="AB6" s="97">
        <v>6.2623733333333336</v>
      </c>
    </row>
    <row r="7" spans="1:28" x14ac:dyDescent="0.25">
      <c r="A7" s="68">
        <v>357</v>
      </c>
      <c r="B7" s="68" t="s">
        <v>17</v>
      </c>
      <c r="C7" s="69" t="s">
        <v>16</v>
      </c>
      <c r="D7" s="68" t="s">
        <v>20</v>
      </c>
      <c r="E7" s="98">
        <v>42187</v>
      </c>
      <c r="F7" s="98" t="s">
        <v>30</v>
      </c>
      <c r="G7" s="71">
        <v>11668</v>
      </c>
      <c r="H7" s="71">
        <v>12656</v>
      </c>
      <c r="I7" s="73">
        <v>12162</v>
      </c>
      <c r="J7" s="74">
        <v>2.48</v>
      </c>
      <c r="K7" s="74"/>
      <c r="L7" s="74">
        <v>2.48</v>
      </c>
      <c r="M7" s="74">
        <v>2.48</v>
      </c>
      <c r="N7" s="74">
        <v>0</v>
      </c>
      <c r="O7" s="75">
        <v>2.5</v>
      </c>
      <c r="P7" s="76">
        <v>82.53441236984186</v>
      </c>
      <c r="Q7" s="76"/>
      <c r="R7" s="91">
        <v>-17.230466666666665</v>
      </c>
      <c r="S7" s="97">
        <v>7.7211733333333328</v>
      </c>
      <c r="T7" s="91">
        <v>40.516468364888212</v>
      </c>
      <c r="U7" s="97">
        <v>13.985439217106938</v>
      </c>
      <c r="V7" s="97">
        <v>2.8970465450472673</v>
      </c>
      <c r="W7" s="91">
        <v>-18.430466666666664</v>
      </c>
      <c r="X7" s="79">
        <v>8</v>
      </c>
      <c r="Y7" s="79">
        <v>17</v>
      </c>
      <c r="Z7" s="112"/>
    </row>
    <row r="8" spans="1:28" x14ac:dyDescent="0.25">
      <c r="A8" s="68">
        <v>358</v>
      </c>
      <c r="B8" s="68" t="s">
        <v>18</v>
      </c>
      <c r="C8" s="69" t="s">
        <v>16</v>
      </c>
      <c r="D8" s="68" t="s">
        <v>20</v>
      </c>
      <c r="E8" s="98">
        <v>42196</v>
      </c>
      <c r="F8" s="98" t="s">
        <v>30</v>
      </c>
      <c r="G8" s="71">
        <v>11668</v>
      </c>
      <c r="H8" s="71">
        <v>12656</v>
      </c>
      <c r="I8" s="73">
        <v>12162</v>
      </c>
      <c r="J8" s="74">
        <v>2.41</v>
      </c>
      <c r="K8" s="74">
        <v>2.39</v>
      </c>
      <c r="L8" s="74"/>
      <c r="M8" s="74">
        <v>2.4000000000000004</v>
      </c>
      <c r="N8" s="74">
        <v>1.4142135623730963E-2</v>
      </c>
      <c r="O8" s="75">
        <v>2.5</v>
      </c>
      <c r="P8" s="76">
        <v>74.045592064062333</v>
      </c>
      <c r="Q8" s="76"/>
      <c r="R8" s="91">
        <v>-12.739466666666665</v>
      </c>
      <c r="S8" s="97">
        <v>8.2964733333333331</v>
      </c>
      <c r="T8" s="91">
        <v>39.665835504334432</v>
      </c>
      <c r="U8" s="97">
        <v>13.648121629928056</v>
      </c>
      <c r="V8" s="97">
        <v>2.9063219525648032</v>
      </c>
      <c r="W8" s="91">
        <v>-13.939466666666664</v>
      </c>
      <c r="X8" s="79">
        <v>8</v>
      </c>
      <c r="Y8" s="79">
        <v>17</v>
      </c>
      <c r="Z8" s="112"/>
    </row>
    <row r="9" spans="1:28" s="95" customFormat="1" x14ac:dyDescent="0.25">
      <c r="A9" s="68">
        <v>359</v>
      </c>
      <c r="B9" s="68" t="s">
        <v>19</v>
      </c>
      <c r="C9" s="69" t="s">
        <v>16</v>
      </c>
      <c r="D9" s="68" t="s">
        <v>22</v>
      </c>
      <c r="E9" s="98">
        <v>42187</v>
      </c>
      <c r="F9" s="98" t="s">
        <v>30</v>
      </c>
      <c r="G9" s="71">
        <v>11668</v>
      </c>
      <c r="H9" s="71">
        <v>12656</v>
      </c>
      <c r="I9" s="73">
        <v>12162</v>
      </c>
      <c r="J9" s="74">
        <v>2.69</v>
      </c>
      <c r="K9" s="74">
        <v>2.67</v>
      </c>
      <c r="L9" s="74"/>
      <c r="M9" s="74">
        <v>2.6799999999999997</v>
      </c>
      <c r="N9" s="74">
        <v>1.4142135623730963E-2</v>
      </c>
      <c r="O9" s="75">
        <v>2.59</v>
      </c>
      <c r="P9" s="76">
        <v>106.69060263871015</v>
      </c>
      <c r="Q9" s="76"/>
      <c r="R9" s="91">
        <v>-13.111466666666665</v>
      </c>
      <c r="S9" s="97">
        <v>7.2321733333333329</v>
      </c>
      <c r="T9" s="91">
        <v>41.120437832844594</v>
      </c>
      <c r="U9" s="97">
        <v>14.209045483457782</v>
      </c>
      <c r="V9" s="97">
        <v>2.8939620103769212</v>
      </c>
      <c r="W9" s="91">
        <v>-14.311466666666664</v>
      </c>
      <c r="X9" s="79">
        <v>8</v>
      </c>
      <c r="Y9" s="79">
        <v>17</v>
      </c>
      <c r="Z9" s="112"/>
      <c r="AA9" s="67"/>
      <c r="AB9" s="67"/>
    </row>
    <row r="10" spans="1:28" x14ac:dyDescent="0.25">
      <c r="A10" s="52">
        <v>416</v>
      </c>
      <c r="B10" s="52" t="s">
        <v>253</v>
      </c>
      <c r="C10" s="52" t="s">
        <v>258</v>
      </c>
      <c r="D10" s="68"/>
      <c r="E10" s="98"/>
      <c r="F10" s="68"/>
      <c r="G10" s="85">
        <v>12656</v>
      </c>
      <c r="H10" s="71">
        <v>14152</v>
      </c>
      <c r="I10" s="73">
        <v>13404</v>
      </c>
      <c r="J10" s="74"/>
      <c r="K10" s="74"/>
      <c r="L10" s="74"/>
      <c r="M10" s="74"/>
      <c r="N10" s="74"/>
      <c r="O10" s="75"/>
      <c r="P10" s="76"/>
      <c r="Q10" s="76"/>
      <c r="R10" s="91">
        <v>-16.413466666666665</v>
      </c>
      <c r="S10" s="97">
        <v>6.4983733333333333</v>
      </c>
      <c r="T10" s="91">
        <v>40.912099864562585</v>
      </c>
      <c r="U10" s="97">
        <v>14.189652201616399</v>
      </c>
      <c r="V10" s="97">
        <v>2.8832348589842201</v>
      </c>
      <c r="W10" s="77">
        <v>-17.613466666666664</v>
      </c>
      <c r="X10" s="79">
        <v>9</v>
      </c>
      <c r="Y10" s="79">
        <v>18</v>
      </c>
      <c r="Z10" s="112"/>
      <c r="AA10" s="93">
        <v>-15.570466666666665</v>
      </c>
      <c r="AB10" s="93">
        <v>7.3936733333333331</v>
      </c>
    </row>
    <row r="11" spans="1:28" x14ac:dyDescent="0.25">
      <c r="A11" s="52">
        <v>417</v>
      </c>
      <c r="B11" s="52" t="s">
        <v>251</v>
      </c>
      <c r="C11" s="52" t="s">
        <v>258</v>
      </c>
      <c r="D11" s="68"/>
      <c r="E11" s="98"/>
      <c r="F11" s="68"/>
      <c r="G11" s="85">
        <v>12656</v>
      </c>
      <c r="H11" s="71">
        <v>14152</v>
      </c>
      <c r="I11" s="73">
        <v>13404</v>
      </c>
      <c r="J11" s="74"/>
      <c r="K11" s="74"/>
      <c r="L11" s="74"/>
      <c r="M11" s="74"/>
      <c r="N11" s="74"/>
      <c r="O11" s="75"/>
      <c r="P11" s="76"/>
      <c r="Q11" s="76"/>
      <c r="R11" s="91">
        <v>-14.727466666666665</v>
      </c>
      <c r="S11" s="97">
        <v>8.2889733333333329</v>
      </c>
      <c r="T11" s="91">
        <v>40.965462181995605</v>
      </c>
      <c r="U11" s="97">
        <v>14.233474874058855</v>
      </c>
      <c r="V11" s="97">
        <v>2.8781068955028681</v>
      </c>
      <c r="W11" s="77">
        <v>-15.927466666666664</v>
      </c>
      <c r="X11" s="79">
        <v>9</v>
      </c>
      <c r="Y11" s="79">
        <v>18</v>
      </c>
      <c r="Z11" s="112"/>
    </row>
    <row r="12" spans="1:28" x14ac:dyDescent="0.25">
      <c r="A12" s="47">
        <v>748</v>
      </c>
      <c r="B12" s="47" t="s">
        <v>140</v>
      </c>
      <c r="C12" s="47" t="s">
        <v>88</v>
      </c>
      <c r="D12" s="68"/>
      <c r="E12" s="70"/>
      <c r="F12" s="68"/>
      <c r="G12" s="47">
        <v>10680</v>
      </c>
      <c r="H12" s="47">
        <v>11010</v>
      </c>
      <c r="I12" s="50">
        <v>10845</v>
      </c>
      <c r="J12" s="74"/>
      <c r="K12" s="74"/>
      <c r="L12" s="74"/>
      <c r="M12" s="74"/>
      <c r="N12" s="74"/>
      <c r="O12" s="75"/>
      <c r="P12" s="76"/>
      <c r="Q12" s="76"/>
      <c r="R12" s="91">
        <v>-19.615466666666666</v>
      </c>
      <c r="S12" s="97">
        <v>4.5751733333333329</v>
      </c>
      <c r="T12" s="91">
        <v>40.744883157111012</v>
      </c>
      <c r="U12" s="97">
        <v>14.248331929049883</v>
      </c>
      <c r="V12" s="97">
        <v>2.8596247869576401</v>
      </c>
      <c r="W12" s="91">
        <v>-21.115466666666666</v>
      </c>
      <c r="X12" s="79">
        <v>7</v>
      </c>
      <c r="Y12" s="79">
        <v>16</v>
      </c>
      <c r="Z12" s="112"/>
    </row>
    <row r="13" spans="1:28" x14ac:dyDescent="0.25">
      <c r="A13" s="82">
        <v>749</v>
      </c>
      <c r="B13" s="82" t="s">
        <v>141</v>
      </c>
      <c r="C13" s="83" t="s">
        <v>88</v>
      </c>
      <c r="D13" s="82" t="s">
        <v>20</v>
      </c>
      <c r="E13" s="96">
        <v>42191</v>
      </c>
      <c r="F13" s="82" t="s">
        <v>30</v>
      </c>
      <c r="G13" s="85">
        <v>10680</v>
      </c>
      <c r="H13" s="85">
        <v>11010</v>
      </c>
      <c r="I13" s="87">
        <v>10845</v>
      </c>
      <c r="J13" s="88">
        <v>2.61</v>
      </c>
      <c r="K13" s="88">
        <v>2.5099999999999998</v>
      </c>
      <c r="L13" s="88"/>
      <c r="M13" s="88">
        <v>2.5599999999999996</v>
      </c>
      <c r="N13" s="88">
        <v>7.0710678118654821E-2</v>
      </c>
      <c r="O13" s="75">
        <v>2.4</v>
      </c>
      <c r="P13" s="76">
        <v>91.679932565690223</v>
      </c>
      <c r="Q13" s="76"/>
      <c r="R13" s="91">
        <v>-11.105466666666665</v>
      </c>
      <c r="S13" s="97">
        <v>9.2517733333333325</v>
      </c>
      <c r="T13" s="91">
        <v>38.834188970567325</v>
      </c>
      <c r="U13" s="97">
        <v>13.120170403082572</v>
      </c>
      <c r="V13" s="97">
        <v>2.9598844967320903</v>
      </c>
      <c r="W13" s="91">
        <v>-12.605466666666665</v>
      </c>
      <c r="X13" s="79">
        <v>7</v>
      </c>
      <c r="Y13" s="79">
        <v>16</v>
      </c>
      <c r="Z13" s="112"/>
    </row>
    <row r="14" spans="1:28" x14ac:dyDescent="0.25">
      <c r="A14" s="68">
        <v>751</v>
      </c>
      <c r="B14" s="68" t="s">
        <v>133</v>
      </c>
      <c r="C14" s="69" t="s">
        <v>262</v>
      </c>
      <c r="D14" s="68" t="s">
        <v>20</v>
      </c>
      <c r="E14" s="98">
        <v>42191</v>
      </c>
      <c r="F14" s="68" t="s">
        <v>30</v>
      </c>
      <c r="G14" s="71">
        <v>5739</v>
      </c>
      <c r="H14" s="71">
        <v>6069</v>
      </c>
      <c r="I14" s="73">
        <v>5904</v>
      </c>
      <c r="J14" s="74">
        <v>2.66</v>
      </c>
      <c r="K14" s="74"/>
      <c r="L14" s="74">
        <v>2.65</v>
      </c>
      <c r="M14" s="74">
        <v>2.6550000000000002</v>
      </c>
      <c r="N14" s="74">
        <v>7.0710678118656384E-3</v>
      </c>
      <c r="O14" s="75">
        <v>2.59</v>
      </c>
      <c r="P14" s="76">
        <v>103.43168007538166</v>
      </c>
      <c r="Q14" s="76"/>
      <c r="R14" s="91">
        <v>-14.504466666666666</v>
      </c>
      <c r="S14" s="97">
        <v>6.3373733333333337</v>
      </c>
      <c r="T14" s="91">
        <v>41.024611919212923</v>
      </c>
      <c r="U14" s="97">
        <v>14.459513026857756</v>
      </c>
      <c r="V14" s="97">
        <v>2.8372056405365758</v>
      </c>
      <c r="W14" s="91">
        <v>-16.004466666666666</v>
      </c>
      <c r="X14" s="79">
        <v>4</v>
      </c>
      <c r="Y14" s="79">
        <v>5</v>
      </c>
      <c r="Z14" s="112"/>
    </row>
    <row r="15" spans="1:28" x14ac:dyDescent="0.25">
      <c r="A15" s="68">
        <v>752</v>
      </c>
      <c r="B15" s="68" t="s">
        <v>128</v>
      </c>
      <c r="C15" s="69" t="s">
        <v>262</v>
      </c>
      <c r="D15" s="68" t="s">
        <v>76</v>
      </c>
      <c r="E15" s="98">
        <v>42191</v>
      </c>
      <c r="F15" s="68" t="s">
        <v>30</v>
      </c>
      <c r="G15" s="71">
        <v>5739</v>
      </c>
      <c r="H15" s="71">
        <v>6069</v>
      </c>
      <c r="I15" s="73">
        <v>5904</v>
      </c>
      <c r="J15" s="74">
        <v>2.4500000000000002</v>
      </c>
      <c r="K15" s="74">
        <v>2.42</v>
      </c>
      <c r="L15" s="74"/>
      <c r="M15" s="74">
        <v>2.4350000000000001</v>
      </c>
      <c r="N15" s="74">
        <v>2.12132034355966E-2</v>
      </c>
      <c r="O15" s="75">
        <v>2.34</v>
      </c>
      <c r="P15" s="76">
        <v>77.680421956238803</v>
      </c>
      <c r="Q15" s="76"/>
      <c r="R15" s="91">
        <v>-19.362466666666666</v>
      </c>
      <c r="S15" s="97">
        <v>4.4802266666666659</v>
      </c>
      <c r="T15" s="91">
        <v>40.502423390491366</v>
      </c>
      <c r="U15" s="97">
        <v>14.350995334992509</v>
      </c>
      <c r="V15" s="91">
        <v>2.822272772379276</v>
      </c>
      <c r="W15" s="91">
        <v>-20.862466666666666</v>
      </c>
      <c r="X15" s="79">
        <v>4</v>
      </c>
      <c r="Y15" s="79">
        <v>5</v>
      </c>
      <c r="Z15" s="112"/>
    </row>
    <row r="16" spans="1:28" x14ac:dyDescent="0.25">
      <c r="A16" s="68">
        <v>753</v>
      </c>
      <c r="B16" s="68" t="s">
        <v>131</v>
      </c>
      <c r="C16" s="69" t="s">
        <v>262</v>
      </c>
      <c r="D16" s="68" t="s">
        <v>20</v>
      </c>
      <c r="E16" s="98">
        <v>42191</v>
      </c>
      <c r="F16" s="68" t="s">
        <v>30</v>
      </c>
      <c r="G16" s="71">
        <v>5739</v>
      </c>
      <c r="H16" s="71">
        <v>6069</v>
      </c>
      <c r="I16" s="73">
        <v>5904</v>
      </c>
      <c r="J16" s="74">
        <v>2.62</v>
      </c>
      <c r="K16" s="74"/>
      <c r="L16" s="74">
        <v>2.61</v>
      </c>
      <c r="M16" s="74">
        <v>2.6150000000000002</v>
      </c>
      <c r="N16" s="74">
        <v>7.0710678118656384E-3</v>
      </c>
      <c r="O16" s="75">
        <v>2.65</v>
      </c>
      <c r="P16" s="76">
        <v>98.362895490750162</v>
      </c>
      <c r="Q16" s="76"/>
      <c r="R16" s="91">
        <v>-17.077466666666666</v>
      </c>
      <c r="S16" s="97">
        <v>5.1998733333333336</v>
      </c>
      <c r="T16" s="91">
        <v>40.421025285637633</v>
      </c>
      <c r="U16" s="97">
        <v>14.366875469674373</v>
      </c>
      <c r="V16" s="97">
        <v>2.8134875513439512</v>
      </c>
      <c r="W16" s="91">
        <v>-18.577466666666666</v>
      </c>
      <c r="X16" s="79">
        <v>4</v>
      </c>
      <c r="Y16" s="79">
        <v>5</v>
      </c>
      <c r="Z16" s="112"/>
    </row>
    <row r="17" spans="1:26" x14ac:dyDescent="0.25">
      <c r="A17" s="68">
        <v>754</v>
      </c>
      <c r="B17" s="68" t="s">
        <v>132</v>
      </c>
      <c r="C17" s="69" t="s">
        <v>262</v>
      </c>
      <c r="D17" s="68" t="s">
        <v>20</v>
      </c>
      <c r="E17" s="98">
        <v>42191</v>
      </c>
      <c r="F17" s="68" t="s">
        <v>30</v>
      </c>
      <c r="G17" s="71">
        <v>5739</v>
      </c>
      <c r="H17" s="71">
        <v>6069</v>
      </c>
      <c r="I17" s="73">
        <v>5904</v>
      </c>
      <c r="J17" s="74">
        <v>2.57</v>
      </c>
      <c r="K17" s="74">
        <v>2.67</v>
      </c>
      <c r="L17" s="74">
        <v>2.62</v>
      </c>
      <c r="M17" s="74">
        <v>2.62</v>
      </c>
      <c r="N17" s="74">
        <v>5.0000000000000044E-2</v>
      </c>
      <c r="O17" s="75"/>
      <c r="P17" s="76">
        <v>98.986797598227227</v>
      </c>
      <c r="Q17" s="76"/>
      <c r="R17" s="91">
        <v>-17.994466666666664</v>
      </c>
      <c r="S17" s="97">
        <v>4.3148733333333329</v>
      </c>
      <c r="T17" s="91">
        <v>41.927089189248093</v>
      </c>
      <c r="U17" s="97">
        <v>14.596604100662214</v>
      </c>
      <c r="V17" s="97">
        <v>2.8723865427949753</v>
      </c>
      <c r="W17" s="91">
        <v>-19.494466666666664</v>
      </c>
      <c r="X17" s="79">
        <v>4</v>
      </c>
      <c r="Y17" s="79">
        <v>5</v>
      </c>
      <c r="Z17" s="112"/>
    </row>
    <row r="18" spans="1:26" x14ac:dyDescent="0.25">
      <c r="A18" s="68">
        <v>755</v>
      </c>
      <c r="B18" s="68" t="s">
        <v>134</v>
      </c>
      <c r="C18" s="69" t="s">
        <v>262</v>
      </c>
      <c r="D18" s="68" t="s">
        <v>20</v>
      </c>
      <c r="E18" s="98">
        <v>42191</v>
      </c>
      <c r="F18" s="68" t="s">
        <v>30</v>
      </c>
      <c r="G18" s="71">
        <v>5739</v>
      </c>
      <c r="H18" s="71">
        <v>6069</v>
      </c>
      <c r="I18" s="73">
        <v>5904</v>
      </c>
      <c r="J18" s="74"/>
      <c r="K18" s="74">
        <v>2.69</v>
      </c>
      <c r="L18" s="74">
        <v>2.62</v>
      </c>
      <c r="M18" s="74">
        <v>2.6550000000000002</v>
      </c>
      <c r="N18" s="74">
        <v>4.9497474683058214E-2</v>
      </c>
      <c r="O18" s="75">
        <v>2.5499999999999998</v>
      </c>
      <c r="P18" s="76">
        <v>103.43168007538166</v>
      </c>
      <c r="Q18" s="76"/>
      <c r="R18" s="91">
        <v>-19.331466666666664</v>
      </c>
      <c r="S18" s="97">
        <v>6.1065733333333325</v>
      </c>
      <c r="T18" s="91">
        <v>40.884630687246101</v>
      </c>
      <c r="U18" s="97">
        <v>13.958002376417376</v>
      </c>
      <c r="V18" s="97">
        <v>2.9291176190313868</v>
      </c>
      <c r="W18" s="91">
        <v>-20.831466666666664</v>
      </c>
      <c r="X18" s="79">
        <v>4</v>
      </c>
      <c r="Y18" s="79">
        <v>5</v>
      </c>
      <c r="Z18" s="112"/>
    </row>
    <row r="19" spans="1:26" x14ac:dyDescent="0.25">
      <c r="A19" s="68">
        <v>756</v>
      </c>
      <c r="B19" s="68" t="s">
        <v>135</v>
      </c>
      <c r="C19" s="69" t="s">
        <v>262</v>
      </c>
      <c r="D19" s="68" t="s">
        <v>20</v>
      </c>
      <c r="E19" s="98">
        <v>42191</v>
      </c>
      <c r="F19" s="68" t="s">
        <v>30</v>
      </c>
      <c r="G19" s="71">
        <v>5739</v>
      </c>
      <c r="H19" s="71">
        <v>6069</v>
      </c>
      <c r="I19" s="73">
        <v>5904</v>
      </c>
      <c r="J19" s="74">
        <v>2.34</v>
      </c>
      <c r="K19" s="74">
        <v>2.37</v>
      </c>
      <c r="L19" s="74"/>
      <c r="M19" s="74">
        <v>2.355</v>
      </c>
      <c r="N19" s="74">
        <v>2.12132034355966E-2</v>
      </c>
      <c r="O19" s="75">
        <v>2.46</v>
      </c>
      <c r="P19" s="76">
        <v>69.548844183905089</v>
      </c>
      <c r="Q19" s="76"/>
      <c r="R19" s="91">
        <v>-13.964466666666665</v>
      </c>
      <c r="S19" s="97">
        <v>5.0515733333333328</v>
      </c>
      <c r="T19" s="91">
        <v>40.069843016732897</v>
      </c>
      <c r="U19" s="97">
        <v>13.856712812240923</v>
      </c>
      <c r="V19" s="97">
        <v>2.8917278982166303</v>
      </c>
      <c r="W19" s="91">
        <v>-15.464466666666665</v>
      </c>
      <c r="X19" s="79">
        <v>4</v>
      </c>
      <c r="Y19" s="79">
        <v>5</v>
      </c>
      <c r="Z19" s="112"/>
    </row>
    <row r="20" spans="1:26" x14ac:dyDescent="0.25">
      <c r="A20" s="47">
        <v>757</v>
      </c>
      <c r="B20" s="47" t="s">
        <v>136</v>
      </c>
      <c r="C20" s="47" t="s">
        <v>262</v>
      </c>
      <c r="D20" s="68"/>
      <c r="E20" s="98"/>
      <c r="F20" s="68"/>
      <c r="G20" s="47">
        <v>5739</v>
      </c>
      <c r="H20" s="47">
        <v>6069</v>
      </c>
      <c r="I20" s="50">
        <v>5904</v>
      </c>
      <c r="J20" s="74"/>
      <c r="K20" s="74"/>
      <c r="L20" s="74"/>
      <c r="M20" s="74"/>
      <c r="N20" s="74"/>
      <c r="O20" s="75"/>
      <c r="P20" s="76"/>
      <c r="Q20" s="76"/>
      <c r="R20" s="91">
        <v>-10.484466666666666</v>
      </c>
      <c r="S20" s="97">
        <v>6.8213733333333337</v>
      </c>
      <c r="T20" s="91">
        <v>39.554076583581313</v>
      </c>
      <c r="U20" s="97">
        <v>13.963998664581711</v>
      </c>
      <c r="V20" s="97">
        <v>2.8325752195827891</v>
      </c>
      <c r="W20" s="91">
        <v>-11.984466666666666</v>
      </c>
      <c r="X20" s="79">
        <v>4</v>
      </c>
      <c r="Y20" s="79">
        <v>5</v>
      </c>
      <c r="Z20" s="112"/>
    </row>
    <row r="21" spans="1:26" x14ac:dyDescent="0.25">
      <c r="A21" s="68">
        <v>758</v>
      </c>
      <c r="B21" s="68" t="s">
        <v>129</v>
      </c>
      <c r="C21" s="69" t="s">
        <v>262</v>
      </c>
      <c r="D21" s="68" t="s">
        <v>20</v>
      </c>
      <c r="E21" s="98">
        <v>42191</v>
      </c>
      <c r="F21" s="68" t="s">
        <v>30</v>
      </c>
      <c r="G21" s="71">
        <v>5739</v>
      </c>
      <c r="H21" s="71">
        <v>6069</v>
      </c>
      <c r="I21" s="73">
        <v>5904</v>
      </c>
      <c r="J21" s="74"/>
      <c r="K21" s="74">
        <v>2.52</v>
      </c>
      <c r="L21" s="74">
        <v>2.5099999999999998</v>
      </c>
      <c r="M21" s="74">
        <v>2.5149999999999997</v>
      </c>
      <c r="N21" s="74">
        <v>7.0710678118656384E-3</v>
      </c>
      <c r="O21" s="75">
        <v>2.48</v>
      </c>
      <c r="P21" s="76">
        <v>86.453134685954439</v>
      </c>
      <c r="Q21" s="76"/>
      <c r="R21" s="91">
        <v>-9.401466666666666</v>
      </c>
      <c r="S21" s="97">
        <v>7.0102266666666662</v>
      </c>
      <c r="T21" s="91">
        <v>41.212833769908912</v>
      </c>
      <c r="U21" s="97">
        <v>14.623544472561266</v>
      </c>
      <c r="V21" s="91">
        <v>2.8182520214054931</v>
      </c>
      <c r="W21" s="91">
        <v>-10.901466666666666</v>
      </c>
      <c r="X21" s="79">
        <v>4</v>
      </c>
      <c r="Y21" s="79">
        <v>5</v>
      </c>
      <c r="Z21" s="112"/>
    </row>
    <row r="22" spans="1:26" x14ac:dyDescent="0.25">
      <c r="A22" s="47">
        <v>759</v>
      </c>
      <c r="B22" s="47" t="s">
        <v>130</v>
      </c>
      <c r="C22" s="47" t="s">
        <v>262</v>
      </c>
      <c r="D22" s="68"/>
      <c r="E22" s="98"/>
      <c r="F22" s="68"/>
      <c r="G22" s="47">
        <v>5739</v>
      </c>
      <c r="H22" s="47">
        <v>6069</v>
      </c>
      <c r="I22" s="50">
        <v>5904</v>
      </c>
      <c r="J22" s="74"/>
      <c r="K22" s="74"/>
      <c r="L22" s="74"/>
      <c r="M22" s="74"/>
      <c r="N22" s="74"/>
      <c r="O22" s="75"/>
      <c r="P22" s="76"/>
      <c r="Q22" s="76"/>
      <c r="R22" s="91">
        <v>-16.898466666666664</v>
      </c>
      <c r="S22" s="97">
        <v>6.3002266666666662</v>
      </c>
      <c r="T22" s="91">
        <v>37.017140814069052</v>
      </c>
      <c r="U22" s="97">
        <v>12.88738501133443</v>
      </c>
      <c r="V22" s="91">
        <v>2.8723546927101617</v>
      </c>
      <c r="W22" s="91">
        <v>-18.398466666666664</v>
      </c>
      <c r="X22" s="79">
        <v>4</v>
      </c>
      <c r="Y22" s="79">
        <v>5</v>
      </c>
      <c r="Z22" s="112"/>
    </row>
    <row r="23" spans="1:26" x14ac:dyDescent="0.25">
      <c r="A23" s="68">
        <v>760</v>
      </c>
      <c r="B23" s="68" t="s">
        <v>138</v>
      </c>
      <c r="C23" s="69" t="s">
        <v>262</v>
      </c>
      <c r="D23" s="68" t="s">
        <v>48</v>
      </c>
      <c r="E23" s="98">
        <v>42191</v>
      </c>
      <c r="F23" s="68" t="s">
        <v>30</v>
      </c>
      <c r="G23" s="71">
        <v>5739</v>
      </c>
      <c r="H23" s="71">
        <v>6069</v>
      </c>
      <c r="I23" s="73">
        <v>5904</v>
      </c>
      <c r="J23" s="74"/>
      <c r="K23" s="74">
        <v>2.3199999999999998</v>
      </c>
      <c r="L23" s="74">
        <v>2.37</v>
      </c>
      <c r="M23" s="74">
        <v>2.3449999999999998</v>
      </c>
      <c r="N23" s="74">
        <v>3.5355339059327563E-2</v>
      </c>
      <c r="O23" s="75">
        <v>2.58</v>
      </c>
      <c r="P23" s="76">
        <v>68.576106485675794</v>
      </c>
      <c r="Q23" s="76"/>
      <c r="R23" s="91">
        <v>-10.912466666666665</v>
      </c>
      <c r="S23" s="97">
        <v>5.7135733333333336</v>
      </c>
      <c r="T23" s="91">
        <v>37.573336520528223</v>
      </c>
      <c r="U23" s="97">
        <v>13.087138081247929</v>
      </c>
      <c r="V23" s="97">
        <v>2.871012461797561</v>
      </c>
      <c r="W23" s="91">
        <v>-12.412466666666665</v>
      </c>
      <c r="X23" s="79">
        <v>4</v>
      </c>
      <c r="Y23" s="79">
        <v>5</v>
      </c>
      <c r="Z23" s="112"/>
    </row>
    <row r="24" spans="1:26" x14ac:dyDescent="0.25">
      <c r="A24" s="68">
        <v>761</v>
      </c>
      <c r="B24" s="68" t="s">
        <v>137</v>
      </c>
      <c r="C24" s="69" t="s">
        <v>262</v>
      </c>
      <c r="D24" s="68" t="s">
        <v>22</v>
      </c>
      <c r="E24" s="98">
        <v>42191</v>
      </c>
      <c r="F24" s="68" t="s">
        <v>30</v>
      </c>
      <c r="G24" s="71">
        <v>5739</v>
      </c>
      <c r="H24" s="71">
        <v>6069</v>
      </c>
      <c r="I24" s="73">
        <v>5904</v>
      </c>
      <c r="J24" s="74">
        <v>2.44</v>
      </c>
      <c r="K24" s="74"/>
      <c r="L24" s="74">
        <v>2.4300000000000002</v>
      </c>
      <c r="M24" s="74">
        <v>2.4350000000000001</v>
      </c>
      <c r="N24" s="74">
        <v>7.0710678118653244E-3</v>
      </c>
      <c r="O24" s="75">
        <v>2.4900000000000002</v>
      </c>
      <c r="P24" s="76">
        <v>77.680421956238803</v>
      </c>
      <c r="Q24" s="76"/>
      <c r="R24" s="91">
        <v>-17.104466666666667</v>
      </c>
      <c r="S24" s="97">
        <v>5.1535733333333331</v>
      </c>
      <c r="T24" s="91">
        <v>41.445111225322592</v>
      </c>
      <c r="U24" s="97">
        <v>14.515693065175803</v>
      </c>
      <c r="V24" s="97">
        <v>2.8551934130346424</v>
      </c>
      <c r="W24" s="91">
        <v>-18.604466666666667</v>
      </c>
      <c r="X24" s="79">
        <v>4</v>
      </c>
      <c r="Y24" s="79">
        <v>5</v>
      </c>
      <c r="Z24" s="112"/>
    </row>
    <row r="25" spans="1:26" x14ac:dyDescent="0.25">
      <c r="A25" s="52">
        <v>762</v>
      </c>
      <c r="B25" s="52" t="s">
        <v>254</v>
      </c>
      <c r="C25" s="101" t="s">
        <v>262</v>
      </c>
      <c r="D25" s="68"/>
      <c r="E25" s="98"/>
      <c r="F25" s="68"/>
      <c r="G25" s="47">
        <v>5739</v>
      </c>
      <c r="H25" s="47">
        <v>6069</v>
      </c>
      <c r="I25" s="50">
        <v>5904</v>
      </c>
      <c r="J25" s="74"/>
      <c r="K25" s="74"/>
      <c r="L25" s="74"/>
      <c r="M25" s="74"/>
      <c r="N25" s="74"/>
      <c r="O25" s="75"/>
      <c r="P25" s="76"/>
      <c r="Q25" s="76"/>
      <c r="R25" s="91">
        <v>-14.388466666666666</v>
      </c>
      <c r="S25" s="97">
        <v>5.1872733333333327</v>
      </c>
      <c r="T25" s="91">
        <v>40.466776306963176</v>
      </c>
      <c r="U25" s="97">
        <v>14.103445674854758</v>
      </c>
      <c r="V25" s="97">
        <v>2.8692829567962947</v>
      </c>
      <c r="W25" s="91">
        <v>-15.888466666666666</v>
      </c>
      <c r="X25" s="79">
        <v>4</v>
      </c>
      <c r="Y25" s="79">
        <v>5</v>
      </c>
      <c r="Z25" s="112"/>
    </row>
    <row r="26" spans="1:26" x14ac:dyDescent="0.25">
      <c r="A26" s="82">
        <v>763</v>
      </c>
      <c r="B26" s="82" t="s">
        <v>384</v>
      </c>
      <c r="C26" s="83" t="s">
        <v>380</v>
      </c>
      <c r="D26" s="82" t="s">
        <v>20</v>
      </c>
      <c r="E26" s="84">
        <v>42298</v>
      </c>
      <c r="F26" s="82" t="s">
        <v>30</v>
      </c>
      <c r="G26" s="85">
        <v>0</v>
      </c>
      <c r="H26" s="86">
        <v>1128.129117259552</v>
      </c>
      <c r="I26" s="87">
        <v>564.064558629776</v>
      </c>
      <c r="J26" s="88"/>
      <c r="K26" s="88">
        <v>2.56</v>
      </c>
      <c r="L26" s="88">
        <v>2.46</v>
      </c>
      <c r="M26" s="88">
        <v>2.5099999999999998</v>
      </c>
      <c r="N26" s="88">
        <v>7.0710678118654821E-2</v>
      </c>
      <c r="O26" s="75">
        <v>2.3199999999999998</v>
      </c>
      <c r="P26" s="76">
        <v>85.885533573899892</v>
      </c>
      <c r="Q26" s="76"/>
      <c r="R26" s="92"/>
      <c r="S26" s="92"/>
      <c r="T26" s="92"/>
      <c r="U26" s="92"/>
      <c r="V26" s="92"/>
      <c r="W26" s="91"/>
      <c r="X26" s="79">
        <v>1</v>
      </c>
      <c r="Y26" s="79">
        <v>1</v>
      </c>
      <c r="Z26" s="112"/>
    </row>
    <row r="27" spans="1:26" x14ac:dyDescent="0.25">
      <c r="A27" s="68">
        <v>796</v>
      </c>
      <c r="B27" s="68" t="s">
        <v>60</v>
      </c>
      <c r="C27" s="69" t="s">
        <v>264</v>
      </c>
      <c r="D27" s="68" t="s">
        <v>48</v>
      </c>
      <c r="E27" s="98">
        <v>42187</v>
      </c>
      <c r="F27" s="68" t="s">
        <v>30</v>
      </c>
      <c r="G27" s="71">
        <v>6398</v>
      </c>
      <c r="H27" s="71">
        <v>6728</v>
      </c>
      <c r="I27" s="73">
        <v>6563</v>
      </c>
      <c r="J27" s="74">
        <v>2.72</v>
      </c>
      <c r="K27" s="74">
        <v>2.7</v>
      </c>
      <c r="L27" s="74"/>
      <c r="M27" s="74">
        <v>2.71</v>
      </c>
      <c r="N27" s="74">
        <v>1.4142135623730963E-2</v>
      </c>
      <c r="O27" s="75"/>
      <c r="P27" s="76">
        <v>110.69508874802516</v>
      </c>
      <c r="Q27" s="76"/>
      <c r="R27" s="92"/>
      <c r="S27" s="92"/>
      <c r="T27" s="92"/>
      <c r="U27" s="92"/>
      <c r="V27" s="92"/>
      <c r="W27" s="77"/>
      <c r="X27" s="79">
        <v>5</v>
      </c>
      <c r="Y27" s="79">
        <v>7</v>
      </c>
      <c r="Z27" s="112"/>
    </row>
    <row r="28" spans="1:26" x14ac:dyDescent="0.25">
      <c r="A28" s="47">
        <v>797</v>
      </c>
      <c r="B28" s="47" t="s">
        <v>62</v>
      </c>
      <c r="C28" s="47" t="s">
        <v>264</v>
      </c>
      <c r="D28" s="68"/>
      <c r="E28" s="98"/>
      <c r="F28" s="68"/>
      <c r="G28" s="47">
        <v>6398</v>
      </c>
      <c r="H28" s="47">
        <v>6728</v>
      </c>
      <c r="I28" s="50">
        <v>6563</v>
      </c>
      <c r="J28" s="74"/>
      <c r="K28" s="74"/>
      <c r="L28" s="74"/>
      <c r="M28" s="74"/>
      <c r="N28" s="74"/>
      <c r="O28" s="75"/>
      <c r="P28" s="76"/>
      <c r="Q28" s="76"/>
      <c r="R28" s="91">
        <v>-16.049466666666667</v>
      </c>
      <c r="S28" s="97">
        <v>6.0958733333333326</v>
      </c>
      <c r="T28" s="91">
        <v>41.106811737005543</v>
      </c>
      <c r="U28" s="97">
        <v>14.448508019332499</v>
      </c>
      <c r="V28" s="97">
        <v>2.8450558135139978</v>
      </c>
      <c r="W28" s="91">
        <v>-17.549466666666667</v>
      </c>
      <c r="X28" s="79">
        <v>5</v>
      </c>
      <c r="Y28" s="79">
        <v>7</v>
      </c>
      <c r="Z28" s="112"/>
    </row>
    <row r="29" spans="1:26" x14ac:dyDescent="0.25">
      <c r="A29" s="82">
        <v>798</v>
      </c>
      <c r="B29" s="82" t="s">
        <v>61</v>
      </c>
      <c r="C29" s="83" t="s">
        <v>264</v>
      </c>
      <c r="D29" s="82" t="s">
        <v>41</v>
      </c>
      <c r="E29" s="96">
        <v>42187</v>
      </c>
      <c r="F29" s="82" t="s">
        <v>30</v>
      </c>
      <c r="G29" s="85">
        <v>6398</v>
      </c>
      <c r="H29" s="85">
        <v>6728</v>
      </c>
      <c r="I29" s="87">
        <v>6563</v>
      </c>
      <c r="J29" s="88">
        <v>2.65</v>
      </c>
      <c r="K29" s="88"/>
      <c r="L29" s="88">
        <v>2.59</v>
      </c>
      <c r="M29" s="88">
        <v>2.62</v>
      </c>
      <c r="N29" s="88">
        <v>4.2426406871192889E-2</v>
      </c>
      <c r="O29" s="75">
        <v>2.4900000000000002</v>
      </c>
      <c r="P29" s="76">
        <v>98.986797598227227</v>
      </c>
      <c r="Q29" s="76"/>
      <c r="R29" s="91">
        <v>-10.827466666666666</v>
      </c>
      <c r="S29" s="97">
        <v>5.4735733333333334</v>
      </c>
      <c r="T29" s="91">
        <v>41.572528783842479</v>
      </c>
      <c r="U29" s="97">
        <v>14.617508070750777</v>
      </c>
      <c r="V29" s="97">
        <v>2.8440229745470735</v>
      </c>
      <c r="W29" s="91">
        <v>-12.327466666666666</v>
      </c>
      <c r="X29" s="79">
        <v>5</v>
      </c>
      <c r="Y29" s="79">
        <v>7</v>
      </c>
      <c r="Z29" s="112"/>
    </row>
    <row r="30" spans="1:26" x14ac:dyDescent="0.25">
      <c r="A30" s="47">
        <v>862</v>
      </c>
      <c r="B30" s="47" t="s">
        <v>416</v>
      </c>
      <c r="C30" s="47" t="s">
        <v>415</v>
      </c>
      <c r="D30" s="68"/>
      <c r="E30" s="98"/>
      <c r="F30" s="68"/>
      <c r="G30" s="47">
        <v>1787</v>
      </c>
      <c r="H30" s="47">
        <v>2116</v>
      </c>
      <c r="I30" s="50">
        <v>1951.5</v>
      </c>
      <c r="J30" s="74"/>
      <c r="K30" s="74"/>
      <c r="L30" s="74"/>
      <c r="M30" s="74"/>
      <c r="N30" s="74"/>
      <c r="O30" s="75"/>
      <c r="P30" s="76"/>
      <c r="Q30" s="76"/>
      <c r="R30" s="89">
        <v>-13.506300000000001</v>
      </c>
      <c r="S30" s="90">
        <v>5.2592999999999996</v>
      </c>
      <c r="T30" s="89">
        <v>43.210814488869296</v>
      </c>
      <c r="U30" s="90">
        <v>14.621290810622796</v>
      </c>
      <c r="V30" s="89">
        <v>2.9553351375430803</v>
      </c>
      <c r="W30" s="77">
        <v>-15.006300000000001</v>
      </c>
      <c r="X30" s="79">
        <v>2</v>
      </c>
      <c r="Y30" s="79">
        <v>2</v>
      </c>
      <c r="Z30" s="112"/>
    </row>
    <row r="31" spans="1:26" x14ac:dyDescent="0.25">
      <c r="A31" s="47">
        <v>875</v>
      </c>
      <c r="B31" s="47" t="s">
        <v>540</v>
      </c>
      <c r="C31" s="47" t="s">
        <v>305</v>
      </c>
      <c r="D31" s="68"/>
      <c r="E31" s="70"/>
      <c r="F31" s="68"/>
      <c r="G31" s="47">
        <v>8375</v>
      </c>
      <c r="H31" s="47">
        <v>8704</v>
      </c>
      <c r="I31" s="50">
        <v>8539.5</v>
      </c>
      <c r="J31" s="74"/>
      <c r="K31" s="74"/>
      <c r="L31" s="74"/>
      <c r="M31" s="74"/>
      <c r="N31" s="74"/>
      <c r="O31" s="75"/>
      <c r="P31" s="76"/>
      <c r="Q31" s="76"/>
      <c r="R31" s="89">
        <v>-18.37855555555555</v>
      </c>
      <c r="S31" s="90">
        <v>5.7944444444444443</v>
      </c>
      <c r="T31" s="89">
        <v>41.07325684627984</v>
      </c>
      <c r="U31" s="90">
        <v>14.461605844965513</v>
      </c>
      <c r="V31" s="89">
        <v>2.8401587822681935</v>
      </c>
      <c r="W31" s="91">
        <v>-19.87855555555555</v>
      </c>
      <c r="X31" s="79">
        <v>6</v>
      </c>
      <c r="Y31" s="51">
        <v>11</v>
      </c>
      <c r="Z31" s="112"/>
    </row>
    <row r="32" spans="1:26" x14ac:dyDescent="0.25">
      <c r="A32" s="47">
        <v>876</v>
      </c>
      <c r="B32" s="47" t="s">
        <v>541</v>
      </c>
      <c r="C32" s="47" t="s">
        <v>305</v>
      </c>
      <c r="D32" s="68"/>
      <c r="E32" s="70"/>
      <c r="F32" s="68"/>
      <c r="G32" s="47">
        <v>8375</v>
      </c>
      <c r="H32" s="47">
        <v>8704</v>
      </c>
      <c r="I32" s="50">
        <v>8539.5</v>
      </c>
      <c r="J32" s="74"/>
      <c r="K32" s="74"/>
      <c r="L32" s="74"/>
      <c r="M32" s="74"/>
      <c r="N32" s="74"/>
      <c r="O32" s="75"/>
      <c r="P32" s="76"/>
      <c r="Q32" s="76"/>
      <c r="R32" s="89">
        <v>-14.223555555555553</v>
      </c>
      <c r="S32" s="90">
        <v>7.8064444444444439</v>
      </c>
      <c r="T32" s="89">
        <v>41.968467440997294</v>
      </c>
      <c r="U32" s="90">
        <v>14.499475886814201</v>
      </c>
      <c r="V32" s="89">
        <v>2.8944816880700737</v>
      </c>
      <c r="W32" s="91">
        <v>-15.723555555555553</v>
      </c>
      <c r="X32" s="79">
        <v>6</v>
      </c>
      <c r="Y32" s="51">
        <v>11</v>
      </c>
      <c r="Z32" s="112"/>
    </row>
    <row r="33" spans="1:26" x14ac:dyDescent="0.25">
      <c r="A33" s="68">
        <v>879</v>
      </c>
      <c r="B33" s="68" t="s">
        <v>441</v>
      </c>
      <c r="C33" s="69" t="s">
        <v>440</v>
      </c>
      <c r="D33" s="68" t="s">
        <v>20</v>
      </c>
      <c r="E33" s="70">
        <v>42302</v>
      </c>
      <c r="F33" s="68" t="s">
        <v>30</v>
      </c>
      <c r="G33" s="71">
        <v>5410</v>
      </c>
      <c r="H33" s="71">
        <v>5739</v>
      </c>
      <c r="I33" s="73">
        <v>5574.5</v>
      </c>
      <c r="J33" s="74"/>
      <c r="K33" s="74">
        <v>2.72</v>
      </c>
      <c r="L33" s="74">
        <v>2.66</v>
      </c>
      <c r="M33" s="74">
        <v>2.6900000000000004</v>
      </c>
      <c r="N33" s="74">
        <v>4.2426406871192889E-2</v>
      </c>
      <c r="O33" s="75">
        <v>2.58</v>
      </c>
      <c r="P33" s="76">
        <v>108.01399938736766</v>
      </c>
      <c r="Q33" s="76"/>
      <c r="R33" s="91">
        <v>-14.519</v>
      </c>
      <c r="S33" s="97">
        <v>5.5034444444444448</v>
      </c>
      <c r="T33" s="97">
        <v>42.955935730778599</v>
      </c>
      <c r="U33" s="97">
        <v>15.031196315523975</v>
      </c>
      <c r="V33" s="91">
        <v>2.8577855567234134</v>
      </c>
      <c r="W33" s="91">
        <v>-16.018999999999998</v>
      </c>
      <c r="X33" s="79">
        <v>4</v>
      </c>
      <c r="Y33" s="79">
        <v>5</v>
      </c>
      <c r="Z33" s="112"/>
    </row>
    <row r="34" spans="1:26" x14ac:dyDescent="0.25">
      <c r="A34" s="68">
        <v>895</v>
      </c>
      <c r="B34" s="68" t="s">
        <v>499</v>
      </c>
      <c r="C34" s="69" t="s">
        <v>303</v>
      </c>
      <c r="D34" s="68" t="s">
        <v>20</v>
      </c>
      <c r="E34" s="70">
        <v>42302</v>
      </c>
      <c r="F34" s="68" t="s">
        <v>30</v>
      </c>
      <c r="G34" s="71">
        <v>7716</v>
      </c>
      <c r="H34" s="71">
        <v>8045</v>
      </c>
      <c r="I34" s="73">
        <v>7880.5</v>
      </c>
      <c r="J34" s="74">
        <v>2.48</v>
      </c>
      <c r="K34" s="74"/>
      <c r="L34" s="74">
        <v>2.48</v>
      </c>
      <c r="M34" s="74">
        <v>2.48</v>
      </c>
      <c r="N34" s="74">
        <v>0</v>
      </c>
      <c r="O34" s="75">
        <v>2.42</v>
      </c>
      <c r="P34" s="76">
        <v>82.53441236984186</v>
      </c>
      <c r="Q34" s="76"/>
      <c r="R34" s="77">
        <v>-9.984</v>
      </c>
      <c r="S34" s="78">
        <v>6.1668333333333347</v>
      </c>
      <c r="T34" s="77">
        <v>44.569244280673153</v>
      </c>
      <c r="U34" s="78">
        <v>15.735772631612802</v>
      </c>
      <c r="V34" s="77">
        <v>2.8323518218059771</v>
      </c>
      <c r="W34" s="77">
        <v>-11.484</v>
      </c>
      <c r="X34" s="79">
        <v>5</v>
      </c>
      <c r="Y34" s="79">
        <v>9</v>
      </c>
      <c r="Z34" s="112"/>
    </row>
    <row r="35" spans="1:26" x14ac:dyDescent="0.25">
      <c r="A35" s="68">
        <v>896</v>
      </c>
      <c r="B35" s="68" t="s">
        <v>500</v>
      </c>
      <c r="C35" s="69" t="s">
        <v>303</v>
      </c>
      <c r="D35" s="68" t="s">
        <v>76</v>
      </c>
      <c r="E35" s="70">
        <v>42302</v>
      </c>
      <c r="F35" s="68" t="s">
        <v>30</v>
      </c>
      <c r="G35" s="71">
        <v>7716</v>
      </c>
      <c r="H35" s="71">
        <v>8045</v>
      </c>
      <c r="I35" s="73">
        <v>7880.5</v>
      </c>
      <c r="J35" s="74"/>
      <c r="K35" s="74">
        <v>2.67</v>
      </c>
      <c r="L35" s="74">
        <v>2.66</v>
      </c>
      <c r="M35" s="74">
        <v>2.665</v>
      </c>
      <c r="N35" s="74">
        <v>7.0710678118653244E-3</v>
      </c>
      <c r="O35" s="75">
        <v>2.74</v>
      </c>
      <c r="P35" s="76">
        <v>104.72678617354116</v>
      </c>
      <c r="Q35" s="76"/>
      <c r="R35" s="92"/>
      <c r="S35" s="92"/>
      <c r="T35" s="92"/>
      <c r="U35" s="92"/>
      <c r="V35" s="92"/>
      <c r="W35" s="77"/>
      <c r="X35" s="79">
        <v>5</v>
      </c>
      <c r="Y35" s="79">
        <v>9</v>
      </c>
      <c r="Z35" s="112"/>
    </row>
    <row r="36" spans="1:26" x14ac:dyDescent="0.25">
      <c r="A36" s="68">
        <v>902</v>
      </c>
      <c r="B36" s="68" t="s">
        <v>486</v>
      </c>
      <c r="C36" s="69" t="s">
        <v>302</v>
      </c>
      <c r="D36" s="68" t="s">
        <v>22</v>
      </c>
      <c r="E36" s="70">
        <v>42302</v>
      </c>
      <c r="F36" s="68" t="s">
        <v>30</v>
      </c>
      <c r="G36" s="71">
        <v>7386</v>
      </c>
      <c r="H36" s="71">
        <v>7716</v>
      </c>
      <c r="I36" s="73">
        <v>7551</v>
      </c>
      <c r="J36" s="74">
        <v>2.27</v>
      </c>
      <c r="K36" s="74"/>
      <c r="L36" s="74">
        <v>2.27</v>
      </c>
      <c r="M36" s="74">
        <v>2.27</v>
      </c>
      <c r="N36" s="74">
        <v>0</v>
      </c>
      <c r="O36" s="75">
        <v>2.2000000000000002</v>
      </c>
      <c r="P36" s="76">
        <v>61.58083697431406</v>
      </c>
      <c r="Q36" s="76"/>
      <c r="R36" s="92"/>
      <c r="S36" s="92"/>
      <c r="T36" s="92"/>
      <c r="U36" s="92"/>
      <c r="V36" s="92"/>
      <c r="W36" s="77"/>
      <c r="X36" s="79">
        <v>5</v>
      </c>
      <c r="Y36" s="79">
        <v>8</v>
      </c>
      <c r="Z36" s="112"/>
    </row>
    <row r="37" spans="1:26" x14ac:dyDescent="0.25">
      <c r="A37" s="94">
        <v>907</v>
      </c>
      <c r="B37" s="94" t="s">
        <v>610</v>
      </c>
      <c r="C37" s="104" t="s">
        <v>302</v>
      </c>
      <c r="D37" s="68"/>
      <c r="E37" s="98"/>
      <c r="F37" s="68"/>
      <c r="G37" s="71">
        <v>7386</v>
      </c>
      <c r="H37" s="71">
        <v>7716</v>
      </c>
      <c r="I37" s="73">
        <v>7551</v>
      </c>
      <c r="J37" s="74"/>
      <c r="K37" s="74"/>
      <c r="L37" s="74"/>
      <c r="M37" s="74"/>
      <c r="N37" s="74"/>
      <c r="O37" s="75"/>
      <c r="P37" s="76"/>
      <c r="Q37" s="76"/>
      <c r="R37" s="77">
        <v>-14.343999999999999</v>
      </c>
      <c r="S37" s="78">
        <v>6.9978333333333342</v>
      </c>
      <c r="T37" s="77">
        <v>42.541772726093207</v>
      </c>
      <c r="U37" s="78">
        <v>14.502715386048683</v>
      </c>
      <c r="V37" s="77">
        <v>2.9333660348197639</v>
      </c>
      <c r="W37" s="77">
        <v>-15.843999999999999</v>
      </c>
      <c r="X37" s="79"/>
      <c r="Y37" s="79"/>
      <c r="Z37" s="112"/>
    </row>
    <row r="38" spans="1:26" x14ac:dyDescent="0.25">
      <c r="A38" s="68">
        <v>919</v>
      </c>
      <c r="B38" s="68" t="s">
        <v>428</v>
      </c>
      <c r="C38" s="69" t="s">
        <v>425</v>
      </c>
      <c r="D38" s="68" t="s">
        <v>392</v>
      </c>
      <c r="E38" s="70">
        <v>42298</v>
      </c>
      <c r="F38" s="68" t="s">
        <v>30</v>
      </c>
      <c r="G38" s="71">
        <v>2775</v>
      </c>
      <c r="H38" s="71">
        <v>3104</v>
      </c>
      <c r="I38" s="73">
        <v>2939.5</v>
      </c>
      <c r="J38" s="74"/>
      <c r="K38" s="74">
        <v>2.57</v>
      </c>
      <c r="L38" s="74">
        <v>2.57</v>
      </c>
      <c r="M38" s="74">
        <v>2.57</v>
      </c>
      <c r="N38" s="74">
        <v>0</v>
      </c>
      <c r="O38" s="75">
        <v>2.59</v>
      </c>
      <c r="P38" s="76">
        <v>92.870682728331374</v>
      </c>
      <c r="Q38" s="76"/>
      <c r="R38" s="89">
        <v>-15.329300000000002</v>
      </c>
      <c r="S38" s="90">
        <v>5.5142999999999995</v>
      </c>
      <c r="T38" s="89">
        <v>43.388400067615841</v>
      </c>
      <c r="U38" s="90">
        <v>14.802989410326784</v>
      </c>
      <c r="V38" s="89">
        <v>2.9310566173442947</v>
      </c>
      <c r="W38" s="77">
        <v>-16.829300000000003</v>
      </c>
      <c r="X38" s="79">
        <v>2</v>
      </c>
      <c r="Y38" s="79">
        <v>3</v>
      </c>
      <c r="Z38" s="112"/>
    </row>
    <row r="39" spans="1:26" x14ac:dyDescent="0.25">
      <c r="A39" s="68">
        <v>925</v>
      </c>
      <c r="B39" s="68" t="s">
        <v>38</v>
      </c>
      <c r="C39" s="69" t="s">
        <v>264</v>
      </c>
      <c r="D39" s="68" t="s">
        <v>15</v>
      </c>
      <c r="E39" s="98">
        <v>42186</v>
      </c>
      <c r="F39" s="68" t="s">
        <v>30</v>
      </c>
      <c r="G39" s="71">
        <v>6398</v>
      </c>
      <c r="H39" s="71">
        <v>6728</v>
      </c>
      <c r="I39" s="73">
        <v>6563</v>
      </c>
      <c r="J39" s="74">
        <v>2.85</v>
      </c>
      <c r="K39" s="74">
        <v>2.85</v>
      </c>
      <c r="L39" s="74"/>
      <c r="M39" s="74">
        <v>2.85</v>
      </c>
      <c r="N39" s="74">
        <v>0</v>
      </c>
      <c r="O39" s="75">
        <v>2.75</v>
      </c>
      <c r="P39" s="76">
        <v>130.77854060206661</v>
      </c>
      <c r="Q39" s="76"/>
      <c r="R39" s="91">
        <v>-16.505466666666663</v>
      </c>
      <c r="S39" s="97">
        <v>7.4562266666666659</v>
      </c>
      <c r="T39" s="91">
        <v>42.621285680022758</v>
      </c>
      <c r="U39" s="97">
        <v>15.080869353199461</v>
      </c>
      <c r="V39" s="91">
        <v>2.8261822764866338</v>
      </c>
      <c r="W39" s="91">
        <v>-18.005466666666663</v>
      </c>
      <c r="X39" s="79">
        <v>5</v>
      </c>
      <c r="Y39" s="79">
        <v>7</v>
      </c>
      <c r="Z39" s="112"/>
    </row>
    <row r="40" spans="1:26" x14ac:dyDescent="0.25">
      <c r="A40" s="82">
        <v>926</v>
      </c>
      <c r="B40" s="82" t="s">
        <v>50</v>
      </c>
      <c r="C40" s="83" t="s">
        <v>264</v>
      </c>
      <c r="D40" s="82" t="s">
        <v>15</v>
      </c>
      <c r="E40" s="96">
        <v>42186</v>
      </c>
      <c r="F40" s="82" t="s">
        <v>30</v>
      </c>
      <c r="G40" s="85">
        <v>6398</v>
      </c>
      <c r="H40" s="85">
        <v>6728</v>
      </c>
      <c r="I40" s="87">
        <v>6563</v>
      </c>
      <c r="J40" s="88">
        <v>2.54</v>
      </c>
      <c r="K40" s="88">
        <v>2.78</v>
      </c>
      <c r="L40" s="88"/>
      <c r="M40" s="88">
        <v>2.66</v>
      </c>
      <c r="N40" s="88">
        <v>0.16970562748477125</v>
      </c>
      <c r="O40" s="75"/>
      <c r="P40" s="76">
        <v>104.07782725504735</v>
      </c>
      <c r="Q40" s="76"/>
      <c r="R40" s="91">
        <v>-15.410466666666666</v>
      </c>
      <c r="S40" s="97">
        <v>6.544226666666666</v>
      </c>
      <c r="T40" s="91">
        <v>42.455653960963701</v>
      </c>
      <c r="U40" s="97">
        <v>14.932315433522721</v>
      </c>
      <c r="V40" s="91">
        <v>2.8432063433144257</v>
      </c>
      <c r="W40" s="91">
        <v>-16.910466666666665</v>
      </c>
      <c r="X40" s="79">
        <v>5</v>
      </c>
      <c r="Y40" s="79">
        <v>7</v>
      </c>
      <c r="Z40" s="112"/>
    </row>
    <row r="41" spans="1:26" x14ac:dyDescent="0.25">
      <c r="A41" s="68">
        <v>927</v>
      </c>
      <c r="B41" s="68" t="s">
        <v>39</v>
      </c>
      <c r="C41" s="69" t="s">
        <v>264</v>
      </c>
      <c r="D41" s="68" t="s">
        <v>15</v>
      </c>
      <c r="E41" s="98">
        <v>42186</v>
      </c>
      <c r="F41" s="68" t="s">
        <v>30</v>
      </c>
      <c r="G41" s="71">
        <v>6398</v>
      </c>
      <c r="H41" s="71">
        <v>6728</v>
      </c>
      <c r="I41" s="73">
        <v>6563</v>
      </c>
      <c r="J41" s="74">
        <v>2.62</v>
      </c>
      <c r="K41" s="74">
        <v>2.59</v>
      </c>
      <c r="L41" s="74"/>
      <c r="M41" s="74">
        <v>2.605</v>
      </c>
      <c r="N41" s="74">
        <v>2.12132034355966E-2</v>
      </c>
      <c r="O41" s="75"/>
      <c r="P41" s="76">
        <v>97.123333160996566</v>
      </c>
      <c r="Q41" s="76"/>
      <c r="R41" s="91">
        <v>-14.905466666666666</v>
      </c>
      <c r="S41" s="97">
        <v>5.4412266666666662</v>
      </c>
      <c r="T41" s="91">
        <v>42.21708657917484</v>
      </c>
      <c r="U41" s="97">
        <v>14.357004658660834</v>
      </c>
      <c r="V41" s="91">
        <v>2.9405218973518594</v>
      </c>
      <c r="W41" s="91">
        <v>-16.405466666666666</v>
      </c>
      <c r="X41" s="79">
        <v>5</v>
      </c>
      <c r="Y41" s="79">
        <v>7</v>
      </c>
      <c r="Z41" s="112"/>
    </row>
    <row r="42" spans="1:26" x14ac:dyDescent="0.25">
      <c r="A42" s="68">
        <v>928</v>
      </c>
      <c r="B42" s="68" t="s">
        <v>198</v>
      </c>
      <c r="C42" s="69" t="s">
        <v>263</v>
      </c>
      <c r="D42" s="68" t="s">
        <v>20</v>
      </c>
      <c r="E42" s="98">
        <v>42196</v>
      </c>
      <c r="F42" s="68" t="s">
        <v>30</v>
      </c>
      <c r="G42" s="71">
        <v>6069</v>
      </c>
      <c r="H42" s="71">
        <v>6398</v>
      </c>
      <c r="I42" s="73">
        <v>6233.5</v>
      </c>
      <c r="J42" s="74">
        <v>2.46</v>
      </c>
      <c r="K42" s="74">
        <v>2.44</v>
      </c>
      <c r="L42" s="74"/>
      <c r="M42" s="74">
        <v>2.4500000000000002</v>
      </c>
      <c r="N42" s="74">
        <v>1.4142135623730963E-2</v>
      </c>
      <c r="O42" s="75">
        <v>2.37</v>
      </c>
      <c r="P42" s="76">
        <v>79.275636793059704</v>
      </c>
      <c r="Q42" s="76"/>
      <c r="R42" s="91">
        <v>-17.121466666666663</v>
      </c>
      <c r="S42" s="97">
        <v>4.600226666666666</v>
      </c>
      <c r="T42" s="91">
        <v>40.957414353477979</v>
      </c>
      <c r="U42" s="97">
        <v>14.175317829825755</v>
      </c>
      <c r="V42" s="91">
        <v>2.8893471628058327</v>
      </c>
      <c r="W42" s="91">
        <v>-18.621466666666663</v>
      </c>
      <c r="X42" s="79">
        <v>4</v>
      </c>
      <c r="Y42" s="79">
        <v>6</v>
      </c>
      <c r="Z42" s="112"/>
    </row>
    <row r="43" spans="1:26" x14ac:dyDescent="0.25">
      <c r="A43" s="68">
        <v>929</v>
      </c>
      <c r="B43" s="68" t="s">
        <v>199</v>
      </c>
      <c r="C43" s="69" t="s">
        <v>263</v>
      </c>
      <c r="D43" s="68" t="s">
        <v>76</v>
      </c>
      <c r="E43" s="98">
        <v>42196</v>
      </c>
      <c r="F43" s="68" t="s">
        <v>30</v>
      </c>
      <c r="G43" s="71">
        <v>6069</v>
      </c>
      <c r="H43" s="71">
        <v>6398</v>
      </c>
      <c r="I43" s="73">
        <v>6233.5</v>
      </c>
      <c r="J43" s="74"/>
      <c r="K43" s="74">
        <v>2.52</v>
      </c>
      <c r="L43" s="74">
        <v>2.52</v>
      </c>
      <c r="M43" s="74">
        <v>2.52</v>
      </c>
      <c r="N43" s="74">
        <v>0</v>
      </c>
      <c r="O43" s="75">
        <v>2.64</v>
      </c>
      <c r="P43" s="76">
        <v>87.023348469501087</v>
      </c>
      <c r="Q43" s="76"/>
      <c r="R43" s="91">
        <v>-15.171466666666666</v>
      </c>
      <c r="S43" s="97">
        <v>6.092226666666666</v>
      </c>
      <c r="T43" s="91">
        <v>39.717553852421112</v>
      </c>
      <c r="U43" s="97">
        <v>13.781507308308397</v>
      </c>
      <c r="V43" s="91">
        <v>2.8819455640005911</v>
      </c>
      <c r="W43" s="91">
        <v>-16.671466666666667</v>
      </c>
      <c r="X43" s="79">
        <v>4</v>
      </c>
      <c r="Y43" s="79">
        <v>6</v>
      </c>
      <c r="Z43" s="112"/>
    </row>
    <row r="44" spans="1:26" x14ac:dyDescent="0.25">
      <c r="A44" s="68">
        <v>948</v>
      </c>
      <c r="B44" s="68" t="s">
        <v>139</v>
      </c>
      <c r="C44" s="69" t="s">
        <v>123</v>
      </c>
      <c r="D44" s="68" t="s">
        <v>20</v>
      </c>
      <c r="E44" s="98">
        <v>42191</v>
      </c>
      <c r="F44" s="68" t="s">
        <v>30</v>
      </c>
      <c r="G44" s="71">
        <v>9363</v>
      </c>
      <c r="H44" s="71">
        <v>9692</v>
      </c>
      <c r="I44" s="73">
        <v>9527.5</v>
      </c>
      <c r="J44" s="74">
        <v>2.5299999999999998</v>
      </c>
      <c r="K44" s="74">
        <v>2.5099999999999998</v>
      </c>
      <c r="L44" s="74"/>
      <c r="M44" s="74">
        <v>2.5199999999999996</v>
      </c>
      <c r="N44" s="74">
        <v>1.4142135623730963E-2</v>
      </c>
      <c r="O44" s="75">
        <v>2.61</v>
      </c>
      <c r="P44" s="76">
        <v>87.023348469501087</v>
      </c>
      <c r="Q44" s="76"/>
      <c r="R44" s="91">
        <v>-13.418466666666665</v>
      </c>
      <c r="S44" s="97">
        <v>6.8702733333333335</v>
      </c>
      <c r="T44" s="91">
        <v>41.881631494944777</v>
      </c>
      <c r="U44" s="97">
        <v>13.973079146820609</v>
      </c>
      <c r="V44" s="97">
        <v>2.9973086858578619</v>
      </c>
      <c r="W44" s="91">
        <v>-14.918466666666665</v>
      </c>
      <c r="X44" s="79">
        <v>6</v>
      </c>
      <c r="Y44" s="79">
        <v>13</v>
      </c>
      <c r="Z44" s="112"/>
    </row>
    <row r="45" spans="1:26" x14ac:dyDescent="0.25">
      <c r="A45" s="68">
        <v>953</v>
      </c>
      <c r="B45" s="68" t="s">
        <v>108</v>
      </c>
      <c r="C45" s="69" t="s">
        <v>263</v>
      </c>
      <c r="D45" s="68" t="s">
        <v>76</v>
      </c>
      <c r="E45" s="98">
        <v>42191</v>
      </c>
      <c r="F45" s="68" t="s">
        <v>30</v>
      </c>
      <c r="G45" s="71">
        <v>6069</v>
      </c>
      <c r="H45" s="71">
        <v>6398</v>
      </c>
      <c r="I45" s="73">
        <v>6233.5</v>
      </c>
      <c r="J45" s="74">
        <v>2.4900000000000002</v>
      </c>
      <c r="K45" s="74"/>
      <c r="L45" s="74">
        <v>2.4300000000000002</v>
      </c>
      <c r="M45" s="74">
        <v>2.46</v>
      </c>
      <c r="N45" s="74">
        <v>4.2426406871192889E-2</v>
      </c>
      <c r="O45" s="75">
        <v>2.36</v>
      </c>
      <c r="P45" s="76">
        <v>80.351724968409059</v>
      </c>
      <c r="Q45" s="76"/>
      <c r="R45" s="91">
        <v>-16.113466666666667</v>
      </c>
      <c r="S45" s="97">
        <v>5.7567733333333324</v>
      </c>
      <c r="T45" s="91">
        <v>39.67291183704311</v>
      </c>
      <c r="U45" s="97">
        <v>13.99535068464577</v>
      </c>
      <c r="V45" s="97">
        <v>2.8347208105737618</v>
      </c>
      <c r="W45" s="91">
        <v>-17.613466666666667</v>
      </c>
      <c r="X45" s="79">
        <v>4</v>
      </c>
      <c r="Y45" s="79">
        <v>6</v>
      </c>
      <c r="Z45" s="112"/>
    </row>
    <row r="46" spans="1:26" x14ac:dyDescent="0.25">
      <c r="A46" s="82">
        <v>954</v>
      </c>
      <c r="B46" s="82" t="s">
        <v>107</v>
      </c>
      <c r="C46" s="83" t="s">
        <v>263</v>
      </c>
      <c r="D46" s="82" t="s">
        <v>20</v>
      </c>
      <c r="E46" s="96">
        <v>42191</v>
      </c>
      <c r="F46" s="82" t="s">
        <v>30</v>
      </c>
      <c r="G46" s="85">
        <v>6069</v>
      </c>
      <c r="H46" s="85">
        <v>6398</v>
      </c>
      <c r="I46" s="87">
        <v>6233.5</v>
      </c>
      <c r="J46" s="88"/>
      <c r="K46" s="88">
        <v>2.69</v>
      </c>
      <c r="L46" s="88">
        <v>2.64</v>
      </c>
      <c r="M46" s="88">
        <v>2.665</v>
      </c>
      <c r="N46" s="88">
        <v>3.5355339059327251E-2</v>
      </c>
      <c r="O46" s="75">
        <v>2.5</v>
      </c>
      <c r="P46" s="76">
        <v>104.72678617354116</v>
      </c>
      <c r="Q46" s="76"/>
      <c r="R46" s="91">
        <v>-15.914466666666666</v>
      </c>
      <c r="S46" s="97">
        <v>5.7051733333333337</v>
      </c>
      <c r="T46" s="91">
        <v>38.858280414645307</v>
      </c>
      <c r="U46" s="97">
        <v>13.307457492661031</v>
      </c>
      <c r="V46" s="97">
        <v>2.9200379137844608</v>
      </c>
      <c r="W46" s="91">
        <v>-17.414466666666666</v>
      </c>
      <c r="X46" s="79">
        <v>4</v>
      </c>
      <c r="Y46" s="79">
        <v>6</v>
      </c>
      <c r="Z46" s="112"/>
    </row>
    <row r="47" spans="1:26" x14ac:dyDescent="0.25">
      <c r="A47" s="68">
        <v>955</v>
      </c>
      <c r="B47" s="68" t="s">
        <v>110</v>
      </c>
      <c r="C47" s="69" t="s">
        <v>263</v>
      </c>
      <c r="D47" s="68" t="s">
        <v>76</v>
      </c>
      <c r="E47" s="98">
        <v>42191</v>
      </c>
      <c r="F47" s="68" t="s">
        <v>30</v>
      </c>
      <c r="G47" s="71">
        <v>6069</v>
      </c>
      <c r="H47" s="71">
        <v>6398</v>
      </c>
      <c r="I47" s="73">
        <v>6233.5</v>
      </c>
      <c r="J47" s="74">
        <v>2.4900000000000002</v>
      </c>
      <c r="K47" s="74">
        <v>2.48</v>
      </c>
      <c r="L47" s="74"/>
      <c r="M47" s="74">
        <v>2.4850000000000003</v>
      </c>
      <c r="N47" s="74">
        <v>7.0710678118656384E-3</v>
      </c>
      <c r="O47" s="75">
        <v>2.54</v>
      </c>
      <c r="P47" s="76">
        <v>83.086480153518039</v>
      </c>
      <c r="Q47" s="76"/>
      <c r="R47" s="91">
        <v>-19.474466666666665</v>
      </c>
      <c r="S47" s="97">
        <v>4.9222733333333331</v>
      </c>
      <c r="T47" s="91">
        <v>39.892222409486891</v>
      </c>
      <c r="U47" s="97">
        <v>13.709028487657804</v>
      </c>
      <c r="V47" s="97">
        <v>2.909923372425824</v>
      </c>
      <c r="W47" s="91">
        <v>-20.974466666666665</v>
      </c>
      <c r="X47" s="79">
        <v>4</v>
      </c>
      <c r="Y47" s="79">
        <v>6</v>
      </c>
      <c r="Z47" s="112"/>
    </row>
    <row r="48" spans="1:26" x14ac:dyDescent="0.25">
      <c r="A48" s="68">
        <v>956</v>
      </c>
      <c r="B48" s="68" t="s">
        <v>109</v>
      </c>
      <c r="C48" s="69" t="s">
        <v>263</v>
      </c>
      <c r="D48" s="68" t="s">
        <v>76</v>
      </c>
      <c r="E48" s="98">
        <v>42191</v>
      </c>
      <c r="F48" s="68" t="s">
        <v>30</v>
      </c>
      <c r="G48" s="71">
        <v>6069</v>
      </c>
      <c r="H48" s="71">
        <v>6398</v>
      </c>
      <c r="I48" s="73">
        <v>6233.5</v>
      </c>
      <c r="J48" s="74"/>
      <c r="K48" s="74">
        <v>2.56</v>
      </c>
      <c r="L48" s="74">
        <v>2.57</v>
      </c>
      <c r="M48" s="74">
        <v>2.5649999999999999</v>
      </c>
      <c r="N48" s="74">
        <v>7.0710678118653244E-3</v>
      </c>
      <c r="O48" s="75">
        <v>2.64</v>
      </c>
      <c r="P48" s="76">
        <v>92.273967185043091</v>
      </c>
      <c r="Q48" s="76"/>
      <c r="R48" s="91">
        <v>-15.488466666666666</v>
      </c>
      <c r="S48" s="97">
        <v>5.6305733333333334</v>
      </c>
      <c r="T48" s="91">
        <v>38.622766147159282</v>
      </c>
      <c r="U48" s="97">
        <v>13.448419773278307</v>
      </c>
      <c r="V48" s="97">
        <v>2.8719185449506721</v>
      </c>
      <c r="W48" s="91">
        <v>-16.988466666666667</v>
      </c>
      <c r="X48" s="79">
        <v>4</v>
      </c>
      <c r="Y48" s="79">
        <v>6</v>
      </c>
      <c r="Z48" s="112"/>
    </row>
    <row r="49" spans="1:28" x14ac:dyDescent="0.25">
      <c r="A49" s="68">
        <v>957</v>
      </c>
      <c r="B49" s="68" t="s">
        <v>111</v>
      </c>
      <c r="C49" s="69" t="s">
        <v>263</v>
      </c>
      <c r="D49" s="68" t="s">
        <v>20</v>
      </c>
      <c r="E49" s="98">
        <v>42191</v>
      </c>
      <c r="F49" s="68" t="s">
        <v>30</v>
      </c>
      <c r="G49" s="71">
        <v>6069</v>
      </c>
      <c r="H49" s="71">
        <v>6398</v>
      </c>
      <c r="I49" s="73">
        <v>6233.5</v>
      </c>
      <c r="J49" s="74">
        <v>2.4900000000000002</v>
      </c>
      <c r="K49" s="74">
        <v>2.4300000000000002</v>
      </c>
      <c r="L49" s="74">
        <v>2.46</v>
      </c>
      <c r="M49" s="74">
        <v>2.46</v>
      </c>
      <c r="N49" s="74">
        <v>3.0000000000000027E-2</v>
      </c>
      <c r="O49" s="75"/>
      <c r="P49" s="76">
        <v>80.351724968409059</v>
      </c>
      <c r="Q49" s="76"/>
      <c r="R49" s="91">
        <v>-12.522466666666665</v>
      </c>
      <c r="S49" s="97">
        <v>6.2138733333333329</v>
      </c>
      <c r="T49" s="91">
        <v>39.756701118861315</v>
      </c>
      <c r="U49" s="97">
        <v>13.377991173677369</v>
      </c>
      <c r="V49" s="97">
        <v>2.9717990244370083</v>
      </c>
      <c r="W49" s="91">
        <v>-14.022466666666665</v>
      </c>
      <c r="X49" s="79">
        <v>4</v>
      </c>
      <c r="Y49" s="79">
        <v>6</v>
      </c>
      <c r="Z49" s="112"/>
    </row>
    <row r="50" spans="1:28" x14ac:dyDescent="0.25">
      <c r="A50" s="82">
        <v>958</v>
      </c>
      <c r="B50" s="82" t="s">
        <v>106</v>
      </c>
      <c r="C50" s="83" t="s">
        <v>263</v>
      </c>
      <c r="D50" s="82" t="s">
        <v>20</v>
      </c>
      <c r="E50" s="96">
        <v>42191</v>
      </c>
      <c r="F50" s="82" t="s">
        <v>30</v>
      </c>
      <c r="G50" s="85">
        <v>6069</v>
      </c>
      <c r="H50" s="85">
        <v>6398</v>
      </c>
      <c r="I50" s="87">
        <v>6233.5</v>
      </c>
      <c r="J50" s="88">
        <v>2.52</v>
      </c>
      <c r="K50" s="88"/>
      <c r="L50" s="88">
        <v>2.44</v>
      </c>
      <c r="M50" s="88">
        <v>2.48</v>
      </c>
      <c r="N50" s="88">
        <v>5.6568542494923851E-2</v>
      </c>
      <c r="O50" s="75">
        <v>2.37</v>
      </c>
      <c r="P50" s="76">
        <v>82.53441236984186</v>
      </c>
      <c r="Q50" s="76"/>
      <c r="R50" s="91">
        <v>-21.317466666666665</v>
      </c>
      <c r="S50" s="97">
        <v>2.8519733333333335</v>
      </c>
      <c r="T50" s="91">
        <v>39.823594438138443</v>
      </c>
      <c r="U50" s="97">
        <v>13.617450978549247</v>
      </c>
      <c r="V50" s="97">
        <v>2.9244529318203649</v>
      </c>
      <c r="W50" s="91">
        <v>-22.817466666666665</v>
      </c>
      <c r="X50" s="79">
        <v>4</v>
      </c>
      <c r="Y50" s="79">
        <v>6</v>
      </c>
      <c r="Z50" s="112"/>
    </row>
    <row r="51" spans="1:28" x14ac:dyDescent="0.25">
      <c r="A51" s="52">
        <v>959</v>
      </c>
      <c r="B51" s="52" t="s">
        <v>241</v>
      </c>
      <c r="C51" s="47" t="s">
        <v>263</v>
      </c>
      <c r="D51" s="92"/>
      <c r="E51" s="92"/>
      <c r="F51" s="92"/>
      <c r="G51" s="47">
        <v>6069</v>
      </c>
      <c r="H51" s="47">
        <v>6398</v>
      </c>
      <c r="I51" s="50">
        <v>6233.5</v>
      </c>
      <c r="J51" s="92"/>
      <c r="K51" s="92"/>
      <c r="L51" s="92"/>
      <c r="M51" s="92"/>
      <c r="N51" s="92"/>
      <c r="O51" s="92"/>
      <c r="P51" s="92"/>
      <c r="Q51" s="92"/>
      <c r="R51" s="91">
        <v>-12.892466666666666</v>
      </c>
      <c r="S51" s="97">
        <v>7.6796733333333336</v>
      </c>
      <c r="T51" s="91">
        <v>36.895542457375583</v>
      </c>
      <c r="U51" s="97">
        <v>12.384991467224955</v>
      </c>
      <c r="V51" s="97">
        <v>2.9790527151362332</v>
      </c>
      <c r="W51" s="91">
        <v>-14.392466666666666</v>
      </c>
      <c r="X51" s="79">
        <v>4</v>
      </c>
      <c r="Y51" s="79">
        <v>6</v>
      </c>
      <c r="Z51" s="112"/>
    </row>
    <row r="52" spans="1:28" x14ac:dyDescent="0.25">
      <c r="A52" s="68">
        <v>960</v>
      </c>
      <c r="B52" s="68" t="s">
        <v>112</v>
      </c>
      <c r="C52" s="69" t="s">
        <v>263</v>
      </c>
      <c r="D52" s="68" t="s">
        <v>22</v>
      </c>
      <c r="E52" s="98">
        <v>42191</v>
      </c>
      <c r="F52" s="68" t="s">
        <v>30</v>
      </c>
      <c r="G52" s="71">
        <v>6069</v>
      </c>
      <c r="H52" s="71">
        <v>6398</v>
      </c>
      <c r="I52" s="73">
        <v>6233.5</v>
      </c>
      <c r="J52" s="74">
        <v>2.5099999999999998</v>
      </c>
      <c r="K52" s="74">
        <v>2.46</v>
      </c>
      <c r="L52" s="74">
        <v>2.4900000000000002</v>
      </c>
      <c r="M52" s="74">
        <v>2.4866666666666668</v>
      </c>
      <c r="N52" s="74">
        <v>2.5166114784235766E-2</v>
      </c>
      <c r="O52" s="75"/>
      <c r="P52" s="76">
        <v>83.271073951278439</v>
      </c>
      <c r="Q52" s="76"/>
      <c r="R52" s="91">
        <v>-12.784466666666665</v>
      </c>
      <c r="S52" s="97">
        <v>5.1610733333333334</v>
      </c>
      <c r="T52" s="91">
        <v>40.689478179670608</v>
      </c>
      <c r="U52" s="97">
        <v>13.937790352222615</v>
      </c>
      <c r="V52" s="97">
        <v>2.9193636258979878</v>
      </c>
      <c r="W52" s="91">
        <v>-14.284466666666665</v>
      </c>
      <c r="X52" s="79">
        <v>4</v>
      </c>
      <c r="Y52" s="79">
        <v>6</v>
      </c>
      <c r="Z52" s="112"/>
    </row>
    <row r="53" spans="1:28" x14ac:dyDescent="0.25">
      <c r="A53" s="82">
        <v>995</v>
      </c>
      <c r="B53" s="82" t="s">
        <v>410</v>
      </c>
      <c r="C53" s="83" t="s">
        <v>394</v>
      </c>
      <c r="D53" s="82" t="s">
        <v>407</v>
      </c>
      <c r="E53" s="84">
        <v>42298</v>
      </c>
      <c r="F53" s="82" t="s">
        <v>30</v>
      </c>
      <c r="G53" s="85">
        <v>1458</v>
      </c>
      <c r="H53" s="85">
        <v>1787</v>
      </c>
      <c r="I53" s="87">
        <v>1622.5</v>
      </c>
      <c r="J53" s="88">
        <v>2.38</v>
      </c>
      <c r="K53" s="88">
        <v>2.44</v>
      </c>
      <c r="L53" s="88"/>
      <c r="M53" s="88">
        <v>2.41</v>
      </c>
      <c r="N53" s="88">
        <v>4.2426406871192889E-2</v>
      </c>
      <c r="O53" s="75">
        <v>2.57</v>
      </c>
      <c r="P53" s="76">
        <v>75.071727715989212</v>
      </c>
      <c r="Q53" s="76"/>
      <c r="R53" s="77">
        <v>-17.841000000000001</v>
      </c>
      <c r="S53" s="78">
        <v>3.9118333333333348</v>
      </c>
      <c r="T53" s="77">
        <v>43.069030165821331</v>
      </c>
      <c r="U53" s="78">
        <v>15.120094314524918</v>
      </c>
      <c r="V53" s="77">
        <v>2.8484630631204224</v>
      </c>
      <c r="W53" s="77">
        <v>-19.341000000000001</v>
      </c>
      <c r="X53" s="79">
        <v>2</v>
      </c>
      <c r="Y53" s="79">
        <v>2</v>
      </c>
      <c r="Z53" s="47"/>
    </row>
    <row r="54" spans="1:28" x14ac:dyDescent="0.25">
      <c r="A54" s="68">
        <v>996</v>
      </c>
      <c r="B54" s="68" t="s">
        <v>411</v>
      </c>
      <c r="C54" s="69" t="s">
        <v>394</v>
      </c>
      <c r="D54" s="68" t="s">
        <v>20</v>
      </c>
      <c r="E54" s="70">
        <v>42298</v>
      </c>
      <c r="F54" s="68" t="s">
        <v>30</v>
      </c>
      <c r="G54" s="71">
        <v>1458</v>
      </c>
      <c r="H54" s="71">
        <v>1787</v>
      </c>
      <c r="I54" s="73">
        <v>1622.5</v>
      </c>
      <c r="J54" s="74">
        <v>2.31</v>
      </c>
      <c r="K54" s="74">
        <v>2.31</v>
      </c>
      <c r="L54" s="74"/>
      <c r="M54" s="74">
        <v>2.31</v>
      </c>
      <c r="N54" s="74">
        <v>0</v>
      </c>
      <c r="O54" s="75">
        <v>2.2000000000000002</v>
      </c>
      <c r="P54" s="76">
        <v>65.246264663379819</v>
      </c>
      <c r="Q54" s="76"/>
      <c r="R54" s="77">
        <v>-11.978</v>
      </c>
      <c r="S54" s="78">
        <v>4.994833333333335</v>
      </c>
      <c r="T54" s="77">
        <v>44.132874991012386</v>
      </c>
      <c r="U54" s="78">
        <v>15.641273898434207</v>
      </c>
      <c r="V54" s="77">
        <v>2.8215652559751141</v>
      </c>
      <c r="W54" s="77">
        <v>-13.478</v>
      </c>
      <c r="X54" s="79">
        <v>2</v>
      </c>
      <c r="Y54" s="79">
        <v>2</v>
      </c>
      <c r="Z54" s="52"/>
    </row>
    <row r="55" spans="1:28" x14ac:dyDescent="0.25">
      <c r="A55" s="68">
        <v>997</v>
      </c>
      <c r="B55" s="68" t="s">
        <v>412</v>
      </c>
      <c r="C55" s="69" t="s">
        <v>394</v>
      </c>
      <c r="D55" s="68" t="s">
        <v>20</v>
      </c>
      <c r="E55" s="70">
        <v>42298</v>
      </c>
      <c r="F55" s="68" t="s">
        <v>30</v>
      </c>
      <c r="G55" s="71">
        <v>1458</v>
      </c>
      <c r="H55" s="71">
        <v>1787</v>
      </c>
      <c r="I55" s="73">
        <v>1622.5</v>
      </c>
      <c r="J55" s="74">
        <v>2.4500000000000002</v>
      </c>
      <c r="K55" s="74"/>
      <c r="L55" s="74">
        <v>2.4</v>
      </c>
      <c r="M55" s="74">
        <v>2.4249999999999998</v>
      </c>
      <c r="N55" s="74">
        <v>3.5355339059327563E-2</v>
      </c>
      <c r="O55" s="75">
        <v>2.54</v>
      </c>
      <c r="P55" s="76">
        <v>76.629478348117118</v>
      </c>
      <c r="Q55" s="76"/>
      <c r="R55" s="77">
        <v>-15.385</v>
      </c>
      <c r="S55" s="78">
        <v>5.1328333333333349</v>
      </c>
      <c r="T55" s="77">
        <v>40.530231934378762</v>
      </c>
      <c r="U55" s="78">
        <v>13.964042537921019</v>
      </c>
      <c r="V55" s="77">
        <v>2.9024712452940538</v>
      </c>
      <c r="W55" s="77">
        <v>-16.884999999999998</v>
      </c>
      <c r="X55" s="79">
        <v>2</v>
      </c>
      <c r="Y55" s="79">
        <v>2</v>
      </c>
      <c r="Z55" s="52"/>
    </row>
    <row r="56" spans="1:28" x14ac:dyDescent="0.25">
      <c r="A56" s="82">
        <v>998</v>
      </c>
      <c r="B56" s="82" t="s">
        <v>413</v>
      </c>
      <c r="C56" s="83" t="s">
        <v>394</v>
      </c>
      <c r="D56" s="82" t="s">
        <v>392</v>
      </c>
      <c r="E56" s="84">
        <v>42298</v>
      </c>
      <c r="F56" s="82" t="s">
        <v>30</v>
      </c>
      <c r="G56" s="85">
        <v>1458</v>
      </c>
      <c r="H56" s="85">
        <v>1787</v>
      </c>
      <c r="I56" s="87">
        <v>1622.5</v>
      </c>
      <c r="J56" s="88">
        <v>2.4</v>
      </c>
      <c r="K56" s="88">
        <v>2.38</v>
      </c>
      <c r="L56" s="88"/>
      <c r="M56" s="88">
        <v>2.3899999999999997</v>
      </c>
      <c r="N56" s="88">
        <v>1.4142135623730963E-2</v>
      </c>
      <c r="O56" s="75">
        <v>2.2599999999999998</v>
      </c>
      <c r="P56" s="76">
        <v>73.029285584602718</v>
      </c>
      <c r="Q56" s="76"/>
      <c r="R56" s="77">
        <v>-18.689</v>
      </c>
      <c r="S56" s="78">
        <v>4.5838333333333345</v>
      </c>
      <c r="T56" s="77">
        <v>44.889098870629503</v>
      </c>
      <c r="U56" s="78">
        <v>15.778508033916109</v>
      </c>
      <c r="V56" s="77">
        <v>2.8449520559320183</v>
      </c>
      <c r="W56" s="77">
        <v>-20.189</v>
      </c>
      <c r="X56" s="79">
        <v>2</v>
      </c>
      <c r="Y56" s="79">
        <v>2</v>
      </c>
      <c r="Z56" s="47"/>
    </row>
    <row r="57" spans="1:28" x14ac:dyDescent="0.25">
      <c r="A57" s="82">
        <v>1280</v>
      </c>
      <c r="B57" s="82" t="s">
        <v>420</v>
      </c>
      <c r="C57" s="83" t="s">
        <v>415</v>
      </c>
      <c r="D57" s="82" t="s">
        <v>392</v>
      </c>
      <c r="E57" s="84">
        <v>42298</v>
      </c>
      <c r="F57" s="82" t="s">
        <v>30</v>
      </c>
      <c r="G57" s="85">
        <v>1787</v>
      </c>
      <c r="H57" s="85">
        <v>2116</v>
      </c>
      <c r="I57" s="87">
        <v>1951.5</v>
      </c>
      <c r="J57" s="88">
        <v>2.39</v>
      </c>
      <c r="K57" s="88">
        <v>2.39</v>
      </c>
      <c r="L57" s="88"/>
      <c r="M57" s="88">
        <v>2.39</v>
      </c>
      <c r="N57" s="88">
        <v>0</v>
      </c>
      <c r="O57" s="75">
        <v>2.61</v>
      </c>
      <c r="P57" s="76">
        <v>73.029285584602718</v>
      </c>
      <c r="Q57" s="76"/>
      <c r="R57" s="89">
        <v>-12.400300000000001</v>
      </c>
      <c r="S57" s="90">
        <v>5.5182999999999991</v>
      </c>
      <c r="T57" s="89">
        <v>43.492979081228874</v>
      </c>
      <c r="U57" s="90">
        <v>14.827103852106108</v>
      </c>
      <c r="V57" s="89">
        <v>2.9333428507045185</v>
      </c>
      <c r="W57" s="77">
        <v>-13.900300000000001</v>
      </c>
      <c r="X57" s="79">
        <v>2</v>
      </c>
      <c r="Y57" s="79">
        <v>2</v>
      </c>
      <c r="Z57" s="52"/>
    </row>
    <row r="58" spans="1:28" x14ac:dyDescent="0.25">
      <c r="A58" s="82">
        <v>1304</v>
      </c>
      <c r="B58" s="82" t="s">
        <v>63</v>
      </c>
      <c r="C58" s="83" t="s">
        <v>266</v>
      </c>
      <c r="D58" s="82" t="s">
        <v>41</v>
      </c>
      <c r="E58" s="96">
        <v>42187</v>
      </c>
      <c r="F58" s="82" t="s">
        <v>30</v>
      </c>
      <c r="G58" s="85">
        <v>0</v>
      </c>
      <c r="H58" s="85">
        <v>1787</v>
      </c>
      <c r="I58" s="87">
        <v>893.5</v>
      </c>
      <c r="J58" s="88">
        <v>2.57</v>
      </c>
      <c r="K58" s="88">
        <v>2.4900000000000002</v>
      </c>
      <c r="L58" s="88"/>
      <c r="M58" s="88">
        <v>2.5300000000000002</v>
      </c>
      <c r="N58" s="88">
        <v>5.6568542494923539E-2</v>
      </c>
      <c r="O58" s="75">
        <v>2.68</v>
      </c>
      <c r="P58" s="76">
        <v>88.171641281128387</v>
      </c>
      <c r="Q58" s="76"/>
      <c r="R58" s="91">
        <v>-16.028466666666667</v>
      </c>
      <c r="S58" s="97">
        <v>4.5122733333333329</v>
      </c>
      <c r="T58" s="91">
        <v>42.301277067059509</v>
      </c>
      <c r="U58" s="97">
        <v>14.35666020097778</v>
      </c>
      <c r="V58" s="97">
        <v>2.9464566601763358</v>
      </c>
      <c r="W58" s="77">
        <v>-17.528466666666667</v>
      </c>
      <c r="X58" s="79">
        <v>1</v>
      </c>
      <c r="Y58" s="79">
        <v>1</v>
      </c>
      <c r="Z58" s="112"/>
      <c r="AA58" s="93">
        <v>-16.028466666666667</v>
      </c>
      <c r="AB58" s="93">
        <v>4.5122733333333329</v>
      </c>
    </row>
    <row r="59" spans="1:28" x14ac:dyDescent="0.25">
      <c r="A59" s="82">
        <v>1308</v>
      </c>
      <c r="B59" s="82" t="s">
        <v>160</v>
      </c>
      <c r="C59" s="83" t="s">
        <v>262</v>
      </c>
      <c r="D59" s="82" t="s">
        <v>20</v>
      </c>
      <c r="E59" s="96">
        <v>42194</v>
      </c>
      <c r="F59" s="82" t="s">
        <v>30</v>
      </c>
      <c r="G59" s="85">
        <v>5739</v>
      </c>
      <c r="H59" s="85">
        <v>6069</v>
      </c>
      <c r="I59" s="87">
        <v>5904</v>
      </c>
      <c r="J59" s="88">
        <v>2.52</v>
      </c>
      <c r="K59" s="88">
        <v>2.5099999999999998</v>
      </c>
      <c r="L59" s="88"/>
      <c r="M59" s="88">
        <v>2.5149999999999997</v>
      </c>
      <c r="N59" s="88">
        <v>7.0710678118656384E-3</v>
      </c>
      <c r="O59" s="75">
        <v>2.36</v>
      </c>
      <c r="P59" s="76">
        <v>86.453134685954439</v>
      </c>
      <c r="Q59" s="76"/>
      <c r="R59" s="91">
        <v>-18.079466666666665</v>
      </c>
      <c r="S59" s="97">
        <v>5.632226666666666</v>
      </c>
      <c r="T59" s="91">
        <v>38.210197339753705</v>
      </c>
      <c r="U59" s="97">
        <v>13.342718437244171</v>
      </c>
      <c r="V59" s="91">
        <v>2.8637490567960833</v>
      </c>
      <c r="W59" s="91">
        <v>-19.579466666666665</v>
      </c>
      <c r="X59" s="79">
        <v>4</v>
      </c>
      <c r="Y59" s="79">
        <v>5</v>
      </c>
      <c r="Z59" s="112"/>
      <c r="AA59" s="93">
        <v>-15.143850666666665</v>
      </c>
      <c r="AB59" s="93">
        <v>5.6864182222222226</v>
      </c>
    </row>
    <row r="60" spans="1:28" x14ac:dyDescent="0.25">
      <c r="A60" s="68">
        <v>1327</v>
      </c>
      <c r="B60" s="68" t="s">
        <v>197</v>
      </c>
      <c r="C60" s="69" t="s">
        <v>263</v>
      </c>
      <c r="D60" s="68" t="s">
        <v>20</v>
      </c>
      <c r="E60" s="98">
        <v>42196</v>
      </c>
      <c r="F60" s="68" t="s">
        <v>30</v>
      </c>
      <c r="G60" s="71">
        <v>6069</v>
      </c>
      <c r="H60" s="71">
        <v>6398</v>
      </c>
      <c r="I60" s="73">
        <v>6233.5</v>
      </c>
      <c r="J60" s="74">
        <v>2.75</v>
      </c>
      <c r="K60" s="74">
        <v>2.79</v>
      </c>
      <c r="L60" s="74"/>
      <c r="M60" s="74">
        <v>2.77</v>
      </c>
      <c r="N60" s="74">
        <v>2.8284271247461926E-2</v>
      </c>
      <c r="O60" s="75">
        <v>2.83</v>
      </c>
      <c r="P60" s="76">
        <v>119.01673597626414</v>
      </c>
      <c r="Q60" s="76"/>
      <c r="R60" s="91">
        <v>-10.440466666666666</v>
      </c>
      <c r="S60" s="97">
        <v>7.0982266666666662</v>
      </c>
      <c r="T60" s="91">
        <v>37.766966676239839</v>
      </c>
      <c r="U60" s="97">
        <v>13.362519417747091</v>
      </c>
      <c r="V60" s="91">
        <v>2.8263357751293969</v>
      </c>
      <c r="W60" s="91">
        <v>-11.940466666666666</v>
      </c>
      <c r="X60" s="79">
        <v>4</v>
      </c>
      <c r="Y60" s="79">
        <v>6</v>
      </c>
      <c r="Z60" s="112"/>
      <c r="AA60" s="93">
        <v>-15.109782758620693</v>
      </c>
      <c r="AB60" s="93">
        <v>5.8566586206896538</v>
      </c>
    </row>
    <row r="61" spans="1:28" x14ac:dyDescent="0.25">
      <c r="A61" s="68">
        <v>1352</v>
      </c>
      <c r="B61" s="68" t="s">
        <v>66</v>
      </c>
      <c r="C61" s="69" t="s">
        <v>260</v>
      </c>
      <c r="D61" s="68" t="s">
        <v>41</v>
      </c>
      <c r="E61" s="98">
        <v>42187</v>
      </c>
      <c r="F61" s="68" t="s">
        <v>30</v>
      </c>
      <c r="G61" s="71">
        <v>2446</v>
      </c>
      <c r="H61" s="71">
        <v>2775</v>
      </c>
      <c r="I61" s="73">
        <v>2610.5</v>
      </c>
      <c r="J61" s="74">
        <v>2.5</v>
      </c>
      <c r="K61" s="74">
        <v>2.58</v>
      </c>
      <c r="L61" s="74"/>
      <c r="M61" s="74">
        <v>2.54</v>
      </c>
      <c r="N61" s="74">
        <v>5.6568542494923851E-2</v>
      </c>
      <c r="O61" s="75"/>
      <c r="P61" s="76">
        <v>89.330466510741147</v>
      </c>
      <c r="Q61" s="76"/>
      <c r="R61" s="91">
        <v>-16.971466666666664</v>
      </c>
      <c r="S61" s="97">
        <v>6.579673333333333</v>
      </c>
      <c r="T61" s="91">
        <v>42.151145504164511</v>
      </c>
      <c r="U61" s="97">
        <v>14.776683387321292</v>
      </c>
      <c r="V61" s="97">
        <v>2.8525444038633925</v>
      </c>
      <c r="W61" s="77">
        <v>-18.471466666666664</v>
      </c>
      <c r="X61" s="79">
        <v>2</v>
      </c>
      <c r="Y61" s="79">
        <v>2</v>
      </c>
      <c r="Z61" s="112"/>
      <c r="AA61" s="91">
        <v>-16.971466666666664</v>
      </c>
      <c r="AB61" s="97">
        <v>6.579673333333333</v>
      </c>
    </row>
    <row r="62" spans="1:28" x14ac:dyDescent="0.25">
      <c r="A62" s="68">
        <v>1457</v>
      </c>
      <c r="B62" s="68" t="s">
        <v>3</v>
      </c>
      <c r="C62" s="69" t="s">
        <v>13</v>
      </c>
      <c r="D62" s="68" t="s">
        <v>15</v>
      </c>
      <c r="E62" s="98">
        <v>42187</v>
      </c>
      <c r="F62" s="98" t="s">
        <v>30</v>
      </c>
      <c r="G62" s="71">
        <v>10021</v>
      </c>
      <c r="H62" s="71">
        <v>10351</v>
      </c>
      <c r="I62" s="73">
        <v>10186</v>
      </c>
      <c r="J62" s="74"/>
      <c r="K62" s="74">
        <v>2.41</v>
      </c>
      <c r="L62" s="74">
        <v>2.4</v>
      </c>
      <c r="M62" s="74">
        <v>2.4050000000000002</v>
      </c>
      <c r="N62" s="74">
        <v>7.0710678118656384E-3</v>
      </c>
      <c r="O62" s="75">
        <v>2.4700000000000002</v>
      </c>
      <c r="P62" s="76">
        <v>74.557427889747444</v>
      </c>
      <c r="Q62" s="76"/>
      <c r="R62" s="92"/>
      <c r="S62" s="92"/>
      <c r="T62" s="92"/>
      <c r="U62" s="92"/>
      <c r="V62" s="92"/>
      <c r="W62" s="91"/>
      <c r="X62" s="79">
        <v>7</v>
      </c>
      <c r="Y62" s="79">
        <v>15</v>
      </c>
      <c r="Z62" s="112"/>
    </row>
    <row r="63" spans="1:28" x14ac:dyDescent="0.25">
      <c r="A63" s="68">
        <v>1458</v>
      </c>
      <c r="B63" s="68" t="s">
        <v>43</v>
      </c>
      <c r="C63" s="69" t="s">
        <v>13</v>
      </c>
      <c r="D63" s="68" t="s">
        <v>44</v>
      </c>
      <c r="E63" s="98">
        <v>42186</v>
      </c>
      <c r="F63" s="98" t="s">
        <v>30</v>
      </c>
      <c r="G63" s="71">
        <v>10021</v>
      </c>
      <c r="H63" s="71">
        <v>10351</v>
      </c>
      <c r="I63" s="73">
        <v>10186</v>
      </c>
      <c r="J63" s="74">
        <v>2.6</v>
      </c>
      <c r="K63" s="74">
        <v>2.61</v>
      </c>
      <c r="L63" s="74"/>
      <c r="M63" s="74">
        <v>2.605</v>
      </c>
      <c r="N63" s="74">
        <v>7.0710678118653244E-3</v>
      </c>
      <c r="O63" s="75"/>
      <c r="P63" s="76">
        <v>97.123333160996566</v>
      </c>
      <c r="Q63" s="76"/>
      <c r="R63" s="92"/>
      <c r="S63" s="92"/>
      <c r="T63" s="92"/>
      <c r="U63" s="92"/>
      <c r="V63" s="92"/>
      <c r="W63" s="91"/>
      <c r="X63" s="79">
        <v>7</v>
      </c>
      <c r="Y63" s="79">
        <v>15</v>
      </c>
      <c r="Z63" s="112"/>
    </row>
    <row r="64" spans="1:28" x14ac:dyDescent="0.25">
      <c r="A64" s="68">
        <v>1459</v>
      </c>
      <c r="B64" s="68" t="s">
        <v>9</v>
      </c>
      <c r="C64" s="69" t="s">
        <v>13</v>
      </c>
      <c r="D64" s="68" t="s">
        <v>15</v>
      </c>
      <c r="E64" s="98">
        <v>42187</v>
      </c>
      <c r="F64" s="98" t="s">
        <v>30</v>
      </c>
      <c r="G64" s="71">
        <v>10021</v>
      </c>
      <c r="H64" s="71">
        <v>10351</v>
      </c>
      <c r="I64" s="73">
        <v>10186</v>
      </c>
      <c r="J64" s="74"/>
      <c r="K64" s="74">
        <v>2.66</v>
      </c>
      <c r="L64" s="74">
        <v>2.61</v>
      </c>
      <c r="M64" s="74">
        <v>2.6349999999999998</v>
      </c>
      <c r="N64" s="74">
        <v>3.5355339059327563E-2</v>
      </c>
      <c r="O64" s="75"/>
      <c r="P64" s="76">
        <v>100.87507037316401</v>
      </c>
      <c r="Q64" s="76"/>
      <c r="R64" s="92"/>
      <c r="S64" s="92"/>
      <c r="T64" s="92"/>
      <c r="U64" s="92"/>
      <c r="V64" s="92"/>
      <c r="W64" s="91"/>
      <c r="X64" s="79">
        <v>7</v>
      </c>
      <c r="Y64" s="79">
        <v>15</v>
      </c>
      <c r="Z64" s="112"/>
    </row>
    <row r="65" spans="1:26" x14ac:dyDescent="0.25">
      <c r="A65" s="68">
        <v>1460</v>
      </c>
      <c r="B65" s="68" t="s">
        <v>5</v>
      </c>
      <c r="C65" s="69" t="s">
        <v>13</v>
      </c>
      <c r="D65" s="68" t="s">
        <v>15</v>
      </c>
      <c r="E65" s="98">
        <v>42187</v>
      </c>
      <c r="F65" s="98" t="s">
        <v>30</v>
      </c>
      <c r="G65" s="71">
        <v>10021</v>
      </c>
      <c r="H65" s="71">
        <v>10351</v>
      </c>
      <c r="I65" s="73">
        <v>10186</v>
      </c>
      <c r="J65" s="74"/>
      <c r="K65" s="74">
        <v>2.4</v>
      </c>
      <c r="L65" s="74">
        <v>2.39</v>
      </c>
      <c r="M65" s="74">
        <v>2.395</v>
      </c>
      <c r="N65" s="74">
        <v>7.0710678118653244E-3</v>
      </c>
      <c r="O65" s="75">
        <v>2.4500000000000002</v>
      </c>
      <c r="P65" s="76">
        <v>73.536213530411189</v>
      </c>
      <c r="Q65" s="76"/>
      <c r="R65" s="91">
        <v>-15.460466666666665</v>
      </c>
      <c r="S65" s="97">
        <v>7.1440733333333339</v>
      </c>
      <c r="T65" s="91">
        <v>32.43453148988683</v>
      </c>
      <c r="U65" s="97">
        <v>10.617399807629454</v>
      </c>
      <c r="V65" s="97">
        <v>3.0548469566512901</v>
      </c>
      <c r="W65" s="91">
        <v>-16.960466666666665</v>
      </c>
      <c r="X65" s="79">
        <v>7</v>
      </c>
      <c r="Y65" s="79">
        <v>15</v>
      </c>
      <c r="Z65" s="112"/>
    </row>
    <row r="66" spans="1:26" x14ac:dyDescent="0.25">
      <c r="A66" s="68">
        <v>1461</v>
      </c>
      <c r="B66" s="68" t="s">
        <v>11</v>
      </c>
      <c r="C66" s="69" t="s">
        <v>13</v>
      </c>
      <c r="D66" s="68" t="s">
        <v>15</v>
      </c>
      <c r="E66" s="98">
        <v>42187</v>
      </c>
      <c r="F66" s="98" t="s">
        <v>30</v>
      </c>
      <c r="G66" s="71">
        <v>10021</v>
      </c>
      <c r="H66" s="71">
        <v>10351</v>
      </c>
      <c r="I66" s="73">
        <v>10186</v>
      </c>
      <c r="J66" s="74">
        <v>2.48</v>
      </c>
      <c r="K66" s="74"/>
      <c r="L66" s="74">
        <v>2.52</v>
      </c>
      <c r="M66" s="74">
        <v>2.5</v>
      </c>
      <c r="N66" s="74">
        <v>2.8284271247461926E-2</v>
      </c>
      <c r="O66" s="75">
        <v>2.4</v>
      </c>
      <c r="P66" s="76">
        <v>84.758142159370664</v>
      </c>
      <c r="Q66" s="76"/>
      <c r="R66" s="92"/>
      <c r="S66" s="92"/>
      <c r="T66" s="92"/>
      <c r="U66" s="92"/>
      <c r="V66" s="92"/>
      <c r="W66" s="91"/>
      <c r="X66" s="79">
        <v>7</v>
      </c>
      <c r="Y66" s="79">
        <v>15</v>
      </c>
      <c r="Z66" s="112"/>
    </row>
    <row r="67" spans="1:26" x14ac:dyDescent="0.25">
      <c r="A67" s="68">
        <v>1462</v>
      </c>
      <c r="B67" s="68" t="s">
        <v>10</v>
      </c>
      <c r="C67" s="69" t="s">
        <v>13</v>
      </c>
      <c r="D67" s="68" t="s">
        <v>15</v>
      </c>
      <c r="E67" s="98">
        <v>42187</v>
      </c>
      <c r="F67" s="98" t="s">
        <v>30</v>
      </c>
      <c r="G67" s="71">
        <v>10021</v>
      </c>
      <c r="H67" s="71">
        <v>10351</v>
      </c>
      <c r="I67" s="73">
        <v>10186</v>
      </c>
      <c r="J67" s="74"/>
      <c r="K67" s="74">
        <v>2.41</v>
      </c>
      <c r="L67" s="74">
        <v>2.4300000000000002</v>
      </c>
      <c r="M67" s="74">
        <v>2.42</v>
      </c>
      <c r="N67" s="74">
        <v>1.4142135623730963E-2</v>
      </c>
      <c r="O67" s="75">
        <v>2.48</v>
      </c>
      <c r="P67" s="76">
        <v>76.107746225851386</v>
      </c>
      <c r="Q67" s="76"/>
      <c r="R67" s="92"/>
      <c r="S67" s="92"/>
      <c r="T67" s="92"/>
      <c r="U67" s="92"/>
      <c r="V67" s="92"/>
      <c r="W67" s="91"/>
      <c r="X67" s="79">
        <v>7</v>
      </c>
      <c r="Y67" s="79">
        <v>15</v>
      </c>
      <c r="Z67" s="112"/>
    </row>
    <row r="68" spans="1:26" x14ac:dyDescent="0.25">
      <c r="A68" s="68">
        <v>1463</v>
      </c>
      <c r="B68" s="68" t="s">
        <v>8</v>
      </c>
      <c r="C68" s="69" t="s">
        <v>13</v>
      </c>
      <c r="D68" s="68" t="s">
        <v>15</v>
      </c>
      <c r="E68" s="98">
        <v>42187</v>
      </c>
      <c r="F68" s="98" t="s">
        <v>30</v>
      </c>
      <c r="G68" s="71">
        <v>10021</v>
      </c>
      <c r="H68" s="71">
        <v>10351</v>
      </c>
      <c r="I68" s="73">
        <v>10186</v>
      </c>
      <c r="J68" s="74">
        <v>2.52</v>
      </c>
      <c r="K68" s="74">
        <v>2.5</v>
      </c>
      <c r="L68" s="74"/>
      <c r="M68" s="74">
        <v>2.5099999999999998</v>
      </c>
      <c r="N68" s="74">
        <v>1.4142135623730963E-2</v>
      </c>
      <c r="O68" s="75">
        <v>2.62</v>
      </c>
      <c r="P68" s="76">
        <v>85.885533573899892</v>
      </c>
      <c r="Q68" s="76"/>
      <c r="R68" s="92"/>
      <c r="S68" s="92"/>
      <c r="T68" s="92"/>
      <c r="U68" s="92"/>
      <c r="V68" s="92"/>
      <c r="W68" s="91"/>
      <c r="X68" s="79">
        <v>7</v>
      </c>
      <c r="Y68" s="79">
        <v>15</v>
      </c>
      <c r="Z68" s="112"/>
    </row>
    <row r="69" spans="1:26" x14ac:dyDescent="0.25">
      <c r="A69" s="82">
        <v>1464</v>
      </c>
      <c r="B69" s="82" t="s">
        <v>42</v>
      </c>
      <c r="C69" s="83" t="s">
        <v>13</v>
      </c>
      <c r="D69" s="82" t="s">
        <v>15</v>
      </c>
      <c r="E69" s="96">
        <v>42186</v>
      </c>
      <c r="F69" s="96" t="s">
        <v>30</v>
      </c>
      <c r="G69" s="85">
        <v>10021</v>
      </c>
      <c r="H69" s="85">
        <v>10351</v>
      </c>
      <c r="I69" s="87">
        <v>10186</v>
      </c>
      <c r="J69" s="88">
        <v>2.4</v>
      </c>
      <c r="K69" s="88">
        <v>2.5299999999999998</v>
      </c>
      <c r="L69" s="88"/>
      <c r="M69" s="88">
        <v>2.4649999999999999</v>
      </c>
      <c r="N69" s="88">
        <v>9.1923881554251102E-2</v>
      </c>
      <c r="O69" s="75"/>
      <c r="P69" s="76">
        <v>80.893572795805753</v>
      </c>
      <c r="Q69" s="76"/>
      <c r="R69" s="92"/>
      <c r="S69" s="92"/>
      <c r="T69" s="92"/>
      <c r="U69" s="92"/>
      <c r="V69" s="92"/>
      <c r="W69" s="91"/>
      <c r="X69" s="79">
        <v>7</v>
      </c>
      <c r="Y69" s="79">
        <v>15</v>
      </c>
      <c r="Z69" s="112"/>
    </row>
    <row r="70" spans="1:26" x14ac:dyDescent="0.25">
      <c r="A70" s="68">
        <v>1466</v>
      </c>
      <c r="B70" s="68" t="s">
        <v>52</v>
      </c>
      <c r="C70" s="69" t="s">
        <v>13</v>
      </c>
      <c r="D70" s="68" t="s">
        <v>44</v>
      </c>
      <c r="E70" s="98">
        <v>42187</v>
      </c>
      <c r="F70" s="98" t="s">
        <v>30</v>
      </c>
      <c r="G70" s="71">
        <v>10021</v>
      </c>
      <c r="H70" s="71">
        <v>10351</v>
      </c>
      <c r="I70" s="73">
        <v>10186</v>
      </c>
      <c r="J70" s="74">
        <v>2.46</v>
      </c>
      <c r="K70" s="74"/>
      <c r="L70" s="74">
        <v>2.4900000000000002</v>
      </c>
      <c r="M70" s="74">
        <v>2.4750000000000001</v>
      </c>
      <c r="N70" s="74">
        <v>2.12132034355966E-2</v>
      </c>
      <c r="O70" s="75">
        <v>2.39</v>
      </c>
      <c r="P70" s="76">
        <v>81.984909730128834</v>
      </c>
      <c r="Q70" s="76"/>
      <c r="R70" s="91">
        <v>-9.8264666666666649</v>
      </c>
      <c r="S70" s="97">
        <v>7.2802266666666657</v>
      </c>
      <c r="T70" s="91">
        <v>42.951650104521576</v>
      </c>
      <c r="U70" s="97">
        <v>15.105767088614982</v>
      </c>
      <c r="V70" s="91">
        <v>2.8433941720770783</v>
      </c>
      <c r="W70" s="91">
        <v>-11.326466666666665</v>
      </c>
      <c r="X70" s="79">
        <v>7</v>
      </c>
      <c r="Y70" s="79">
        <v>15</v>
      </c>
      <c r="Z70" s="112"/>
    </row>
    <row r="71" spans="1:26" x14ac:dyDescent="0.25">
      <c r="A71" s="68">
        <v>1467</v>
      </c>
      <c r="B71" s="68" t="s">
        <v>2</v>
      </c>
      <c r="C71" s="69" t="s">
        <v>13</v>
      </c>
      <c r="D71" s="68" t="s">
        <v>15</v>
      </c>
      <c r="E71" s="98">
        <v>42187</v>
      </c>
      <c r="F71" s="98" t="s">
        <v>30</v>
      </c>
      <c r="G71" s="71">
        <v>10021</v>
      </c>
      <c r="H71" s="71">
        <v>10351</v>
      </c>
      <c r="I71" s="73">
        <v>10186</v>
      </c>
      <c r="J71" s="74"/>
      <c r="K71" s="74">
        <v>2.5299999999999998</v>
      </c>
      <c r="L71" s="74">
        <v>2.5099999999999998</v>
      </c>
      <c r="M71" s="74">
        <v>2.5199999999999996</v>
      </c>
      <c r="N71" s="74">
        <v>1.4142135623730963E-2</v>
      </c>
      <c r="O71" s="75">
        <v>2.59</v>
      </c>
      <c r="P71" s="76">
        <v>87.023348469501087</v>
      </c>
      <c r="Q71" s="76"/>
      <c r="R71" s="91">
        <v>-13.428466666666665</v>
      </c>
      <c r="S71" s="97">
        <v>6.3863733333333332</v>
      </c>
      <c r="T71" s="91">
        <v>40.478051904453288</v>
      </c>
      <c r="U71" s="97">
        <v>14.186783840625612</v>
      </c>
      <c r="V71" s="97">
        <v>2.8532225738535169</v>
      </c>
      <c r="W71" s="91">
        <v>-14.928466666666665</v>
      </c>
      <c r="X71" s="79">
        <v>7</v>
      </c>
      <c r="Y71" s="79">
        <v>15</v>
      </c>
      <c r="Z71" s="112"/>
    </row>
    <row r="72" spans="1:26" x14ac:dyDescent="0.25">
      <c r="A72" s="82">
        <v>1468</v>
      </c>
      <c r="B72" s="82" t="s">
        <v>4</v>
      </c>
      <c r="C72" s="83" t="s">
        <v>13</v>
      </c>
      <c r="D72" s="82" t="s">
        <v>15</v>
      </c>
      <c r="E72" s="96">
        <v>42187</v>
      </c>
      <c r="F72" s="96" t="s">
        <v>30</v>
      </c>
      <c r="G72" s="85">
        <v>10021</v>
      </c>
      <c r="H72" s="85">
        <v>10351</v>
      </c>
      <c r="I72" s="87">
        <v>10186</v>
      </c>
      <c r="J72" s="88">
        <v>2.4500000000000002</v>
      </c>
      <c r="K72" s="88"/>
      <c r="L72" s="88">
        <v>2.4300000000000002</v>
      </c>
      <c r="M72" s="88">
        <v>2.4400000000000004</v>
      </c>
      <c r="N72" s="88">
        <v>1.4142135623730963E-2</v>
      </c>
      <c r="O72" s="75">
        <v>2.59</v>
      </c>
      <c r="P72" s="76">
        <v>78.209646906560451</v>
      </c>
      <c r="Q72" s="76"/>
      <c r="R72" s="92"/>
      <c r="S72" s="92"/>
      <c r="T72" s="92"/>
      <c r="U72" s="92"/>
      <c r="V72" s="92"/>
      <c r="W72" s="91"/>
      <c r="X72" s="79">
        <v>7</v>
      </c>
      <c r="Y72" s="79">
        <v>15</v>
      </c>
      <c r="Z72" s="112"/>
    </row>
    <row r="73" spans="1:26" x14ac:dyDescent="0.25">
      <c r="A73" s="68">
        <v>1469</v>
      </c>
      <c r="B73" s="68" t="s">
        <v>1</v>
      </c>
      <c r="C73" s="69" t="s">
        <v>13</v>
      </c>
      <c r="D73" s="68" t="s">
        <v>41</v>
      </c>
      <c r="E73" s="98">
        <v>41883</v>
      </c>
      <c r="F73" s="98" t="s">
        <v>30</v>
      </c>
      <c r="G73" s="71">
        <v>10021</v>
      </c>
      <c r="H73" s="71">
        <v>10351</v>
      </c>
      <c r="I73" s="73">
        <v>10186</v>
      </c>
      <c r="J73" s="74">
        <v>2.57</v>
      </c>
      <c r="K73" s="74">
        <v>2.58</v>
      </c>
      <c r="L73" s="74"/>
      <c r="M73" s="74">
        <v>2.5750000000000002</v>
      </c>
      <c r="N73" s="74">
        <v>7.0710678118656384E-3</v>
      </c>
      <c r="O73" s="75">
        <v>2.61</v>
      </c>
      <c r="P73" s="76">
        <v>93.470086043645793</v>
      </c>
      <c r="Q73" s="76"/>
      <c r="R73" s="92"/>
      <c r="S73" s="92"/>
      <c r="T73" s="92"/>
      <c r="U73" s="92"/>
      <c r="V73" s="92"/>
      <c r="W73" s="91"/>
      <c r="X73" s="79">
        <v>7</v>
      </c>
      <c r="Y73" s="79">
        <v>15</v>
      </c>
      <c r="Z73" s="112"/>
    </row>
    <row r="74" spans="1:26" x14ac:dyDescent="0.25">
      <c r="A74" s="68">
        <v>1470</v>
      </c>
      <c r="B74" s="68" t="s">
        <v>40</v>
      </c>
      <c r="C74" s="69" t="s">
        <v>13</v>
      </c>
      <c r="D74" s="68" t="s">
        <v>15</v>
      </c>
      <c r="E74" s="98">
        <v>42186</v>
      </c>
      <c r="F74" s="98" t="s">
        <v>30</v>
      </c>
      <c r="G74" s="71">
        <v>10021</v>
      </c>
      <c r="H74" s="71">
        <v>10351</v>
      </c>
      <c r="I74" s="73">
        <v>10186</v>
      </c>
      <c r="J74" s="74">
        <v>2.5499999999999998</v>
      </c>
      <c r="K74" s="74"/>
      <c r="L74" s="74"/>
      <c r="M74" s="74">
        <v>2.5499999999999998</v>
      </c>
      <c r="N74" s="74"/>
      <c r="O74" s="75"/>
      <c r="P74" s="76">
        <v>90.499878727120972</v>
      </c>
      <c r="Q74" s="76"/>
      <c r="R74" s="92"/>
      <c r="S74" s="92"/>
      <c r="T74" s="92"/>
      <c r="U74" s="92"/>
      <c r="V74" s="92"/>
      <c r="W74" s="91"/>
      <c r="X74" s="79">
        <v>7</v>
      </c>
      <c r="Y74" s="79">
        <v>15</v>
      </c>
      <c r="Z74" s="112"/>
    </row>
    <row r="75" spans="1:26" x14ac:dyDescent="0.25">
      <c r="A75" s="68">
        <v>1471</v>
      </c>
      <c r="B75" s="68" t="s">
        <v>45</v>
      </c>
      <c r="C75" s="69" t="s">
        <v>13</v>
      </c>
      <c r="D75" s="68" t="s">
        <v>15</v>
      </c>
      <c r="E75" s="98">
        <v>42186</v>
      </c>
      <c r="F75" s="98" t="s">
        <v>30</v>
      </c>
      <c r="G75" s="71">
        <v>10021</v>
      </c>
      <c r="H75" s="71">
        <v>10351</v>
      </c>
      <c r="I75" s="73">
        <v>10186</v>
      </c>
      <c r="J75" s="74">
        <v>2.63</v>
      </c>
      <c r="K75" s="74"/>
      <c r="L75" s="74"/>
      <c r="M75" s="74">
        <v>2.63</v>
      </c>
      <c r="N75" s="74"/>
      <c r="O75" s="75"/>
      <c r="P75" s="76">
        <v>100.242878144164</v>
      </c>
      <c r="Q75" s="76"/>
      <c r="R75" s="92"/>
      <c r="S75" s="92"/>
      <c r="T75" s="92"/>
      <c r="U75" s="92"/>
      <c r="V75" s="92"/>
      <c r="W75" s="91"/>
      <c r="X75" s="79">
        <v>7</v>
      </c>
      <c r="Y75" s="79">
        <v>15</v>
      </c>
      <c r="Z75" s="112"/>
    </row>
    <row r="76" spans="1:26" x14ac:dyDescent="0.25">
      <c r="A76" s="68">
        <v>1472</v>
      </c>
      <c r="B76" s="68" t="s">
        <v>6</v>
      </c>
      <c r="C76" s="69" t="s">
        <v>13</v>
      </c>
      <c r="D76" s="68" t="s">
        <v>15</v>
      </c>
      <c r="E76" s="98">
        <v>41883</v>
      </c>
      <c r="F76" s="98" t="s">
        <v>30</v>
      </c>
      <c r="G76" s="71">
        <v>10021</v>
      </c>
      <c r="H76" s="71">
        <v>10351</v>
      </c>
      <c r="I76" s="73">
        <v>10186</v>
      </c>
      <c r="J76" s="74">
        <v>2.63</v>
      </c>
      <c r="K76" s="74">
        <v>2.65</v>
      </c>
      <c r="L76" s="74"/>
      <c r="M76" s="74">
        <v>2.6399999999999997</v>
      </c>
      <c r="N76" s="74">
        <v>1.4142135623730963E-2</v>
      </c>
      <c r="O76" s="75"/>
      <c r="P76" s="76">
        <v>101.51003977332563</v>
      </c>
      <c r="Q76" s="76"/>
      <c r="R76" s="92"/>
      <c r="S76" s="92"/>
      <c r="T76" s="92"/>
      <c r="U76" s="92"/>
      <c r="V76" s="92"/>
      <c r="W76" s="91"/>
      <c r="X76" s="79">
        <v>7</v>
      </c>
      <c r="Y76" s="79">
        <v>15</v>
      </c>
      <c r="Z76" s="112"/>
    </row>
    <row r="77" spans="1:26" x14ac:dyDescent="0.25">
      <c r="A77" s="68">
        <v>1473</v>
      </c>
      <c r="B77" s="68" t="s">
        <v>7</v>
      </c>
      <c r="C77" s="69" t="s">
        <v>13</v>
      </c>
      <c r="D77" s="68" t="s">
        <v>15</v>
      </c>
      <c r="E77" s="98">
        <v>42187</v>
      </c>
      <c r="F77" s="98" t="s">
        <v>30</v>
      </c>
      <c r="G77" s="71">
        <v>10021</v>
      </c>
      <c r="H77" s="71">
        <v>10351</v>
      </c>
      <c r="I77" s="73">
        <v>10186</v>
      </c>
      <c r="J77" s="74">
        <v>2.5</v>
      </c>
      <c r="K77" s="74">
        <v>2.5099999999999998</v>
      </c>
      <c r="L77" s="74"/>
      <c r="M77" s="74">
        <v>2.5049999999999999</v>
      </c>
      <c r="N77" s="74">
        <v>7.0710678118653244E-3</v>
      </c>
      <c r="O77" s="75">
        <v>2.58</v>
      </c>
      <c r="P77" s="76">
        <v>85.32053833106356</v>
      </c>
      <c r="Q77" s="76"/>
      <c r="R77" s="91">
        <v>-18.722466666666666</v>
      </c>
      <c r="S77" s="97">
        <v>6.4806733333333328</v>
      </c>
      <c r="T77" s="91">
        <v>32.598398334722454</v>
      </c>
      <c r="U77" s="97">
        <v>11.09914394068589</v>
      </c>
      <c r="V77" s="97">
        <v>2.9370191529120744</v>
      </c>
      <c r="W77" s="91">
        <v>-20.222466666666666</v>
      </c>
      <c r="X77" s="79">
        <v>7</v>
      </c>
      <c r="Y77" s="79">
        <v>15</v>
      </c>
      <c r="Z77" s="112"/>
    </row>
    <row r="78" spans="1:26" x14ac:dyDescent="0.25">
      <c r="A78" s="68">
        <v>1474</v>
      </c>
      <c r="B78" s="68" t="s">
        <v>53</v>
      </c>
      <c r="C78" s="69" t="s">
        <v>13</v>
      </c>
      <c r="D78" s="68" t="s">
        <v>15</v>
      </c>
      <c r="E78" s="98">
        <v>42187</v>
      </c>
      <c r="F78" s="98" t="s">
        <v>30</v>
      </c>
      <c r="G78" s="71">
        <v>10021</v>
      </c>
      <c r="H78" s="71">
        <v>10351</v>
      </c>
      <c r="I78" s="73">
        <v>10186</v>
      </c>
      <c r="J78" s="74"/>
      <c r="K78" s="74">
        <v>2.2599999999999998</v>
      </c>
      <c r="L78" s="74">
        <v>2.25</v>
      </c>
      <c r="M78" s="74">
        <v>2.2549999999999999</v>
      </c>
      <c r="N78" s="74">
        <v>7.0710678118653244E-3</v>
      </c>
      <c r="O78" s="75">
        <v>2.2999999999999998</v>
      </c>
      <c r="P78" s="76">
        <v>60.244175909701966</v>
      </c>
      <c r="Q78" s="76"/>
      <c r="R78" s="91">
        <v>-12.457466666666665</v>
      </c>
      <c r="S78" s="97">
        <v>7.5012266666666658</v>
      </c>
      <c r="T78" s="91">
        <v>34.274203943736815</v>
      </c>
      <c r="U78" s="97">
        <v>11.784163646370139</v>
      </c>
      <c r="V78" s="91">
        <v>2.9084969432085455</v>
      </c>
      <c r="W78" s="91">
        <v>-13.957466666666665</v>
      </c>
      <c r="X78" s="79">
        <v>7</v>
      </c>
      <c r="Y78" s="79">
        <v>15</v>
      </c>
      <c r="Z78" s="112"/>
    </row>
    <row r="79" spans="1:26" x14ac:dyDescent="0.25">
      <c r="A79" s="68">
        <v>1475</v>
      </c>
      <c r="B79" s="68" t="s">
        <v>54</v>
      </c>
      <c r="C79" s="69" t="s">
        <v>13</v>
      </c>
      <c r="D79" s="68" t="s">
        <v>15</v>
      </c>
      <c r="E79" s="98">
        <v>42187</v>
      </c>
      <c r="F79" s="98" t="s">
        <v>30</v>
      </c>
      <c r="G79" s="71">
        <v>10021</v>
      </c>
      <c r="H79" s="71">
        <v>10351</v>
      </c>
      <c r="I79" s="73">
        <v>10186</v>
      </c>
      <c r="J79" s="74">
        <v>2.44</v>
      </c>
      <c r="K79" s="74"/>
      <c r="L79" s="74">
        <v>2.42</v>
      </c>
      <c r="M79" s="74">
        <v>2.4299999999999997</v>
      </c>
      <c r="N79" s="74">
        <v>1.4142135623730963E-2</v>
      </c>
      <c r="O79" s="75">
        <v>2.4900000000000002</v>
      </c>
      <c r="P79" s="76">
        <v>77.153701348217609</v>
      </c>
      <c r="Q79" s="76"/>
      <c r="R79" s="92"/>
      <c r="S79" s="92"/>
      <c r="T79" s="92"/>
      <c r="U79" s="92"/>
      <c r="V79" s="92"/>
      <c r="W79" s="91"/>
      <c r="X79" s="79">
        <v>7</v>
      </c>
      <c r="Y79" s="79">
        <v>15</v>
      </c>
      <c r="Z79" s="112"/>
    </row>
    <row r="80" spans="1:26" x14ac:dyDescent="0.25">
      <c r="A80" s="82">
        <v>1477</v>
      </c>
      <c r="B80" s="82" t="s">
        <v>51</v>
      </c>
      <c r="C80" s="83" t="s">
        <v>13</v>
      </c>
      <c r="D80" s="82" t="s">
        <v>15</v>
      </c>
      <c r="E80" s="96">
        <v>42187</v>
      </c>
      <c r="F80" s="96" t="s">
        <v>30</v>
      </c>
      <c r="G80" s="85">
        <v>10021</v>
      </c>
      <c r="H80" s="85">
        <v>10351</v>
      </c>
      <c r="I80" s="87">
        <v>10186</v>
      </c>
      <c r="J80" s="88"/>
      <c r="K80" s="88">
        <v>2.44</v>
      </c>
      <c r="L80" s="88">
        <v>2.5</v>
      </c>
      <c r="M80" s="88">
        <v>2.4699999999999998</v>
      </c>
      <c r="N80" s="88">
        <v>4.2426406871192889E-2</v>
      </c>
      <c r="O80" s="75">
        <v>2.62</v>
      </c>
      <c r="P80" s="76">
        <v>81.437965461622241</v>
      </c>
      <c r="Q80" s="76"/>
      <c r="R80" s="92"/>
      <c r="S80" s="92"/>
      <c r="T80" s="92"/>
      <c r="U80" s="92"/>
      <c r="V80" s="92"/>
      <c r="W80" s="91"/>
      <c r="X80" s="79">
        <v>7</v>
      </c>
      <c r="Y80" s="79">
        <v>15</v>
      </c>
      <c r="Z80" s="112"/>
    </row>
    <row r="81" spans="1:28" x14ac:dyDescent="0.25">
      <c r="A81" s="68">
        <v>1552</v>
      </c>
      <c r="B81" s="68" t="s">
        <v>91</v>
      </c>
      <c r="C81" s="69" t="s">
        <v>69</v>
      </c>
      <c r="D81" s="68" t="s">
        <v>76</v>
      </c>
      <c r="E81" s="98">
        <v>42187</v>
      </c>
      <c r="F81" s="68" t="s">
        <v>30</v>
      </c>
      <c r="G81" s="71">
        <v>10351</v>
      </c>
      <c r="H81" s="71">
        <v>10680</v>
      </c>
      <c r="I81" s="73">
        <v>10515.5</v>
      </c>
      <c r="J81" s="74">
        <v>2.2000000000000002</v>
      </c>
      <c r="K81" s="74"/>
      <c r="L81" s="74">
        <v>2.29</v>
      </c>
      <c r="M81" s="74">
        <v>2.2450000000000001</v>
      </c>
      <c r="N81" s="74">
        <v>6.3639610306789177E-2</v>
      </c>
      <c r="O81" s="75"/>
      <c r="P81" s="76">
        <v>59.36440278246446</v>
      </c>
      <c r="Q81" s="76"/>
      <c r="R81" s="91">
        <v>-15.348466666666665</v>
      </c>
      <c r="S81" s="97">
        <v>6.790073333333333</v>
      </c>
      <c r="T81" s="91">
        <v>33.893879730183393</v>
      </c>
      <c r="U81" s="97">
        <v>11.500562742804012</v>
      </c>
      <c r="V81" s="97">
        <v>2.9471496732967304</v>
      </c>
      <c r="W81" s="91">
        <v>-16.848466666666667</v>
      </c>
      <c r="X81" s="79">
        <v>7</v>
      </c>
      <c r="Y81" s="79">
        <v>16</v>
      </c>
      <c r="Z81" s="26"/>
    </row>
    <row r="82" spans="1:28" x14ac:dyDescent="0.25">
      <c r="A82" s="68">
        <v>1590</v>
      </c>
      <c r="B82" s="68" t="s">
        <v>383</v>
      </c>
      <c r="C82" s="69" t="s">
        <v>380</v>
      </c>
      <c r="D82" s="68" t="s">
        <v>20</v>
      </c>
      <c r="E82" s="70">
        <v>42298</v>
      </c>
      <c r="F82" s="68" t="s">
        <v>30</v>
      </c>
      <c r="G82" s="71">
        <v>0</v>
      </c>
      <c r="H82" s="72">
        <v>1128.129117259552</v>
      </c>
      <c r="I82" s="73">
        <v>564.064558629776</v>
      </c>
      <c r="J82" s="74">
        <v>2.79</v>
      </c>
      <c r="K82" s="74">
        <v>2.78</v>
      </c>
      <c r="L82" s="74"/>
      <c r="M82" s="74">
        <v>2.7850000000000001</v>
      </c>
      <c r="N82" s="74">
        <v>7.0710678118656384E-3</v>
      </c>
      <c r="O82" s="75">
        <v>2.75</v>
      </c>
      <c r="P82" s="76">
        <v>121.16338847405083</v>
      </c>
      <c r="Q82" s="76"/>
      <c r="R82" s="92"/>
      <c r="S82" s="92"/>
      <c r="T82" s="92"/>
      <c r="U82" s="92"/>
      <c r="V82" s="92"/>
      <c r="W82" s="91"/>
      <c r="X82" s="79">
        <v>1</v>
      </c>
      <c r="Y82" s="79">
        <v>1</v>
      </c>
      <c r="Z82" s="26"/>
    </row>
    <row r="83" spans="1:28" x14ac:dyDescent="0.25">
      <c r="A83" s="94">
        <v>1601</v>
      </c>
      <c r="B83" s="94" t="s">
        <v>601</v>
      </c>
      <c r="C83" s="47" t="s">
        <v>394</v>
      </c>
      <c r="D83" s="68"/>
      <c r="E83" s="70"/>
      <c r="F83" s="68"/>
      <c r="G83" s="47">
        <v>1458</v>
      </c>
      <c r="H83" s="47">
        <v>1787</v>
      </c>
      <c r="I83" s="50">
        <v>1622.5</v>
      </c>
      <c r="J83" s="74"/>
      <c r="K83" s="74"/>
      <c r="L83" s="74"/>
      <c r="M83" s="74"/>
      <c r="N83" s="74"/>
      <c r="O83" s="75"/>
      <c r="P83" s="76"/>
      <c r="Q83" s="76"/>
      <c r="R83" s="77">
        <v>-16.542000000000002</v>
      </c>
      <c r="S83" s="78">
        <v>5.9858333333333347</v>
      </c>
      <c r="T83" s="77">
        <v>42.619002957055606</v>
      </c>
      <c r="U83" s="78">
        <v>14.985733816019239</v>
      </c>
      <c r="V83" s="77">
        <v>2.8439717053760387</v>
      </c>
      <c r="W83" s="77">
        <v>-18.042000000000002</v>
      </c>
      <c r="X83" s="79">
        <v>2</v>
      </c>
      <c r="Y83" s="79">
        <v>2</v>
      </c>
      <c r="Z83" s="26"/>
      <c r="AA83" s="93">
        <v>-16.537411764705887</v>
      </c>
      <c r="AB83" s="93">
        <v>5.0858725490196068</v>
      </c>
    </row>
    <row r="84" spans="1:28" x14ac:dyDescent="0.25">
      <c r="A84" s="68">
        <v>1602</v>
      </c>
      <c r="B84" s="68" t="s">
        <v>400</v>
      </c>
      <c r="C84" s="69" t="s">
        <v>394</v>
      </c>
      <c r="D84" s="68" t="s">
        <v>20</v>
      </c>
      <c r="E84" s="70">
        <v>42298</v>
      </c>
      <c r="F84" s="68" t="s">
        <v>30</v>
      </c>
      <c r="G84" s="71">
        <v>1458</v>
      </c>
      <c r="H84" s="71">
        <v>1787</v>
      </c>
      <c r="I84" s="73">
        <v>1622.5</v>
      </c>
      <c r="J84" s="74"/>
      <c r="K84" s="74">
        <v>2.57</v>
      </c>
      <c r="L84" s="74">
        <v>2.57</v>
      </c>
      <c r="M84" s="74">
        <v>2.57</v>
      </c>
      <c r="N84" s="74">
        <v>0</v>
      </c>
      <c r="O84" s="75">
        <v>2.66</v>
      </c>
      <c r="P84" s="76">
        <v>92.870682728331374</v>
      </c>
      <c r="Q84" s="76"/>
      <c r="R84" s="77">
        <v>-17.466999999999999</v>
      </c>
      <c r="S84" s="78">
        <v>4.6508333333333347</v>
      </c>
      <c r="T84" s="77">
        <v>40.607593096532227</v>
      </c>
      <c r="U84" s="78">
        <v>13.642016380573281</v>
      </c>
      <c r="V84" s="77">
        <v>2.9766562334845816</v>
      </c>
      <c r="W84" s="77">
        <v>-18.966999999999999</v>
      </c>
      <c r="X84" s="79">
        <v>2</v>
      </c>
      <c r="Y84" s="79">
        <v>2</v>
      </c>
      <c r="Z84" s="26"/>
    </row>
    <row r="85" spans="1:28" x14ac:dyDescent="0.25">
      <c r="A85" s="68">
        <v>1614</v>
      </c>
      <c r="B85" s="68" t="s">
        <v>58</v>
      </c>
      <c r="C85" s="69" t="s">
        <v>264</v>
      </c>
      <c r="D85" s="68" t="s">
        <v>15</v>
      </c>
      <c r="E85" s="98">
        <v>42187</v>
      </c>
      <c r="F85" s="68" t="s">
        <v>30</v>
      </c>
      <c r="G85" s="71">
        <v>6398</v>
      </c>
      <c r="H85" s="71">
        <v>6728</v>
      </c>
      <c r="I85" s="73">
        <v>6563</v>
      </c>
      <c r="J85" s="74">
        <v>2.52</v>
      </c>
      <c r="K85" s="74">
        <v>2.5099999999999998</v>
      </c>
      <c r="L85" s="74"/>
      <c r="M85" s="74">
        <v>2.5149999999999997</v>
      </c>
      <c r="N85" s="74">
        <v>7.0710678118656384E-3</v>
      </c>
      <c r="O85" s="75"/>
      <c r="P85" s="76">
        <v>86.453134685954439</v>
      </c>
      <c r="Q85" s="76"/>
      <c r="R85" s="92"/>
      <c r="S85" s="92"/>
      <c r="T85" s="92"/>
      <c r="U85" s="92"/>
      <c r="V85" s="92"/>
      <c r="W85" s="77"/>
      <c r="X85" s="79">
        <v>5</v>
      </c>
      <c r="Y85" s="79">
        <v>7</v>
      </c>
      <c r="Z85" s="26"/>
    </row>
    <row r="86" spans="1:28" x14ac:dyDescent="0.25">
      <c r="A86" s="68">
        <v>1615</v>
      </c>
      <c r="B86" s="68" t="s">
        <v>59</v>
      </c>
      <c r="C86" s="69" t="s">
        <v>264</v>
      </c>
      <c r="D86" s="68" t="s">
        <v>41</v>
      </c>
      <c r="E86" s="98">
        <v>42187</v>
      </c>
      <c r="F86" s="68" t="s">
        <v>30</v>
      </c>
      <c r="G86" s="71">
        <v>6398</v>
      </c>
      <c r="H86" s="71">
        <v>6728</v>
      </c>
      <c r="I86" s="73">
        <v>6563</v>
      </c>
      <c r="J86" s="74">
        <v>2.56</v>
      </c>
      <c r="K86" s="74">
        <v>2.4700000000000002</v>
      </c>
      <c r="L86" s="74"/>
      <c r="M86" s="74">
        <v>2.5150000000000001</v>
      </c>
      <c r="N86" s="74">
        <v>6.3639610306789177E-2</v>
      </c>
      <c r="O86" s="75"/>
      <c r="P86" s="76">
        <v>86.45313468595451</v>
      </c>
      <c r="Q86" s="76"/>
      <c r="R86" s="92"/>
      <c r="S86" s="92"/>
      <c r="T86" s="92"/>
      <c r="U86" s="92"/>
      <c r="V86" s="92"/>
      <c r="W86" s="77"/>
      <c r="X86" s="79">
        <v>5</v>
      </c>
      <c r="Y86" s="79">
        <v>7</v>
      </c>
      <c r="Z86" s="26"/>
    </row>
    <row r="87" spans="1:28" x14ac:dyDescent="0.25">
      <c r="A87" s="68">
        <v>1768</v>
      </c>
      <c r="B87" s="68" t="s">
        <v>67</v>
      </c>
      <c r="C87" s="69" t="s">
        <v>65</v>
      </c>
      <c r="D87" s="68" t="s">
        <v>41</v>
      </c>
      <c r="E87" s="98">
        <v>42187</v>
      </c>
      <c r="F87" s="68" t="s">
        <v>30</v>
      </c>
      <c r="G87" s="71">
        <v>14152</v>
      </c>
      <c r="H87" s="71">
        <v>14387</v>
      </c>
      <c r="I87" s="73">
        <v>14269.5</v>
      </c>
      <c r="J87" s="74">
        <v>2.71</v>
      </c>
      <c r="K87" s="74">
        <v>2.61</v>
      </c>
      <c r="L87" s="74"/>
      <c r="M87" s="74">
        <v>2.66</v>
      </c>
      <c r="N87" s="74">
        <v>7.0710678118654821E-2</v>
      </c>
      <c r="O87" s="75"/>
      <c r="P87" s="76">
        <v>104.07782725504735</v>
      </c>
      <c r="Q87" s="76"/>
      <c r="R87" s="91">
        <v>-12.906466666666665</v>
      </c>
      <c r="S87" s="97">
        <v>7.3621733333333328</v>
      </c>
      <c r="T87" s="91">
        <v>36.14507964394484</v>
      </c>
      <c r="U87" s="97">
        <v>12.500988457946793</v>
      </c>
      <c r="V87" s="97">
        <v>2.8913777310919491</v>
      </c>
      <c r="W87" s="77">
        <v>-14.106466666666664</v>
      </c>
      <c r="X87" s="79">
        <v>9</v>
      </c>
      <c r="Y87" s="79">
        <v>19</v>
      </c>
      <c r="Z87" s="26"/>
    </row>
    <row r="88" spans="1:28" x14ac:dyDescent="0.25">
      <c r="A88" s="68">
        <v>1814</v>
      </c>
      <c r="B88" s="68" t="s">
        <v>70</v>
      </c>
      <c r="C88" s="69" t="s">
        <v>69</v>
      </c>
      <c r="D88" s="68" t="s">
        <v>15</v>
      </c>
      <c r="E88" s="98">
        <v>42187</v>
      </c>
      <c r="F88" s="68" t="s">
        <v>30</v>
      </c>
      <c r="G88" s="71">
        <v>10351</v>
      </c>
      <c r="H88" s="71">
        <v>10680</v>
      </c>
      <c r="I88" s="73">
        <v>10515.5</v>
      </c>
      <c r="J88" s="74">
        <v>2.54</v>
      </c>
      <c r="K88" s="74">
        <v>2.5299999999999998</v>
      </c>
      <c r="L88" s="74"/>
      <c r="M88" s="74">
        <v>2.5350000000000001</v>
      </c>
      <c r="N88" s="74">
        <v>7.0710678118656384E-3</v>
      </c>
      <c r="O88" s="75"/>
      <c r="P88" s="76">
        <v>88.749733934701709</v>
      </c>
      <c r="Q88" s="76"/>
      <c r="R88" s="91">
        <v>-15.880466666666665</v>
      </c>
      <c r="S88" s="97">
        <v>5.4002733333333337</v>
      </c>
      <c r="T88" s="91">
        <v>39.594131674648523</v>
      </c>
      <c r="U88" s="97">
        <v>13.699988988975104</v>
      </c>
      <c r="V88" s="97">
        <v>2.8900849268208471</v>
      </c>
      <c r="W88" s="91">
        <v>-17.380466666666663</v>
      </c>
      <c r="X88" s="79">
        <v>7</v>
      </c>
      <c r="Y88" s="79">
        <v>16</v>
      </c>
      <c r="Z88" s="26"/>
    </row>
    <row r="89" spans="1:28" x14ac:dyDescent="0.25">
      <c r="A89" s="68">
        <v>1815</v>
      </c>
      <c r="B89" s="68" t="s">
        <v>71</v>
      </c>
      <c r="C89" s="69" t="s">
        <v>69</v>
      </c>
      <c r="D89" s="68" t="s">
        <v>41</v>
      </c>
      <c r="E89" s="98">
        <v>42187</v>
      </c>
      <c r="F89" s="68" t="s">
        <v>30</v>
      </c>
      <c r="G89" s="71">
        <v>10351</v>
      </c>
      <c r="H89" s="71">
        <v>10680</v>
      </c>
      <c r="I89" s="73">
        <v>10515.5</v>
      </c>
      <c r="J89" s="74">
        <v>2.36</v>
      </c>
      <c r="K89" s="74">
        <v>2.39</v>
      </c>
      <c r="L89" s="74"/>
      <c r="M89" s="74">
        <v>2.375</v>
      </c>
      <c r="N89" s="74">
        <v>2.12132034355966E-2</v>
      </c>
      <c r="O89" s="75"/>
      <c r="P89" s="76">
        <v>71.523138297418626</v>
      </c>
      <c r="Q89" s="76"/>
      <c r="R89" s="91">
        <v>-16.544466666666665</v>
      </c>
      <c r="S89" s="97">
        <v>6.5631733333333333</v>
      </c>
      <c r="T89" s="91">
        <v>41.354636037069994</v>
      </c>
      <c r="U89" s="97">
        <v>14.435015521135199</v>
      </c>
      <c r="V89" s="97">
        <v>2.8648833786510388</v>
      </c>
      <c r="W89" s="91">
        <v>-18.044466666666665</v>
      </c>
      <c r="X89" s="79">
        <v>7</v>
      </c>
      <c r="Y89" s="79">
        <v>16</v>
      </c>
      <c r="Z89" s="26"/>
    </row>
    <row r="90" spans="1:28" x14ac:dyDescent="0.25">
      <c r="A90" s="82">
        <v>1816</v>
      </c>
      <c r="B90" s="82" t="s">
        <v>72</v>
      </c>
      <c r="C90" s="83" t="s">
        <v>69</v>
      </c>
      <c r="D90" s="82" t="s">
        <v>48</v>
      </c>
      <c r="E90" s="96">
        <v>42187</v>
      </c>
      <c r="F90" s="82" t="s">
        <v>30</v>
      </c>
      <c r="G90" s="85">
        <v>10351</v>
      </c>
      <c r="H90" s="85">
        <v>10680</v>
      </c>
      <c r="I90" s="87">
        <v>10515.5</v>
      </c>
      <c r="J90" s="88"/>
      <c r="K90" s="88">
        <v>2.6</v>
      </c>
      <c r="L90" s="88">
        <v>2.61</v>
      </c>
      <c r="M90" s="88">
        <v>2.605</v>
      </c>
      <c r="N90" s="88">
        <v>7.0710678118653244E-3</v>
      </c>
      <c r="O90" s="75">
        <v>2.74</v>
      </c>
      <c r="P90" s="76">
        <v>97.123333160996566</v>
      </c>
      <c r="Q90" s="76"/>
      <c r="R90" s="91">
        <v>-9.8534666666666659</v>
      </c>
      <c r="S90" s="97">
        <v>8.2954733333333337</v>
      </c>
      <c r="T90" s="91">
        <v>40.299541808738773</v>
      </c>
      <c r="U90" s="97">
        <v>13.715762098545783</v>
      </c>
      <c r="V90" s="97">
        <v>2.9381919516533128</v>
      </c>
      <c r="W90" s="91">
        <v>-11.353466666666666</v>
      </c>
      <c r="X90" s="79">
        <v>7</v>
      </c>
      <c r="Y90" s="79">
        <v>16</v>
      </c>
      <c r="Z90" s="26"/>
    </row>
    <row r="91" spans="1:28" x14ac:dyDescent="0.25">
      <c r="A91" s="68">
        <v>2541</v>
      </c>
      <c r="B91" s="68" t="s">
        <v>472</v>
      </c>
      <c r="C91" s="69" t="s">
        <v>469</v>
      </c>
      <c r="D91" s="68" t="s">
        <v>20</v>
      </c>
      <c r="E91" s="70">
        <v>42302</v>
      </c>
      <c r="F91" s="68" t="s">
        <v>30</v>
      </c>
      <c r="G91" s="71">
        <v>6728</v>
      </c>
      <c r="H91" s="71">
        <v>7057</v>
      </c>
      <c r="I91" s="73">
        <v>6892.5</v>
      </c>
      <c r="J91" s="74">
        <v>2.4700000000000002</v>
      </c>
      <c r="K91" s="74">
        <v>2.46</v>
      </c>
      <c r="L91" s="74"/>
      <c r="M91" s="74">
        <v>2.4649999999999999</v>
      </c>
      <c r="N91" s="74">
        <v>7.0710678118656384E-3</v>
      </c>
      <c r="O91" s="75">
        <v>2.5</v>
      </c>
      <c r="P91" s="76">
        <v>80.893572795805753</v>
      </c>
      <c r="Q91" s="76"/>
      <c r="R91" s="89">
        <v>-15.176300000000001</v>
      </c>
      <c r="S91" s="90">
        <v>4.7092999999999989</v>
      </c>
      <c r="T91" s="89">
        <v>41.284696409164695</v>
      </c>
      <c r="U91" s="90">
        <v>14.357004980387657</v>
      </c>
      <c r="V91" s="89">
        <v>2.8755786088784903</v>
      </c>
      <c r="W91" s="91">
        <v>-16.676300000000001</v>
      </c>
      <c r="X91" s="79">
        <v>5</v>
      </c>
      <c r="Y91" s="79">
        <v>8</v>
      </c>
      <c r="Z91" s="26"/>
    </row>
    <row r="92" spans="1:28" x14ac:dyDescent="0.25">
      <c r="A92" s="94">
        <v>2542</v>
      </c>
      <c r="B92" s="94" t="s">
        <v>602</v>
      </c>
      <c r="C92" s="47" t="s">
        <v>469</v>
      </c>
      <c r="D92" s="68"/>
      <c r="E92" s="70"/>
      <c r="F92" s="68"/>
      <c r="G92" s="47">
        <v>6728</v>
      </c>
      <c r="H92" s="94">
        <v>7057</v>
      </c>
      <c r="I92" s="50">
        <v>6892.5</v>
      </c>
      <c r="J92" s="74"/>
      <c r="K92" s="74"/>
      <c r="L92" s="74"/>
      <c r="M92" s="74"/>
      <c r="N92" s="74"/>
      <c r="O92" s="75"/>
      <c r="P92" s="76"/>
      <c r="Q92" s="76"/>
      <c r="R92" s="77">
        <v>-18.928999999999998</v>
      </c>
      <c r="S92" s="78">
        <v>4.9718333333333344</v>
      </c>
      <c r="T92" s="77">
        <v>41.207873779139248</v>
      </c>
      <c r="U92" s="78">
        <v>14.487724512661043</v>
      </c>
      <c r="V92" s="77">
        <v>2.8443302979102798</v>
      </c>
      <c r="W92" s="77">
        <v>-20.428999999999998</v>
      </c>
      <c r="X92" s="79">
        <v>5</v>
      </c>
      <c r="Y92" s="79">
        <v>8</v>
      </c>
      <c r="Z92" s="26"/>
    </row>
    <row r="93" spans="1:28" x14ac:dyDescent="0.25">
      <c r="A93" s="68">
        <v>2543</v>
      </c>
      <c r="B93" s="68" t="s">
        <v>473</v>
      </c>
      <c r="C93" s="69" t="s">
        <v>469</v>
      </c>
      <c r="D93" s="68" t="s">
        <v>20</v>
      </c>
      <c r="E93" s="70">
        <v>42302</v>
      </c>
      <c r="F93" s="68" t="s">
        <v>30</v>
      </c>
      <c r="G93" s="71">
        <v>6728</v>
      </c>
      <c r="H93" s="71">
        <v>7057</v>
      </c>
      <c r="I93" s="73">
        <v>6892.5</v>
      </c>
      <c r="J93" s="74">
        <v>2.7</v>
      </c>
      <c r="K93" s="74"/>
      <c r="L93" s="74">
        <v>2.72</v>
      </c>
      <c r="M93" s="74">
        <v>2.71</v>
      </c>
      <c r="N93" s="74">
        <v>1.4142135623730963E-2</v>
      </c>
      <c r="O93" s="75">
        <v>2.65</v>
      </c>
      <c r="P93" s="76">
        <v>110.69508874802516</v>
      </c>
      <c r="Q93" s="76"/>
      <c r="R93" s="89">
        <v>-18.246300000000002</v>
      </c>
      <c r="S93" s="90">
        <v>5.3802999999999992</v>
      </c>
      <c r="T93" s="89">
        <v>43.602919278850614</v>
      </c>
      <c r="U93" s="90">
        <v>15.038622535455335</v>
      </c>
      <c r="V93" s="89">
        <v>2.8993958174062526</v>
      </c>
      <c r="W93" s="91">
        <v>-19.746300000000002</v>
      </c>
      <c r="X93" s="79">
        <v>5</v>
      </c>
      <c r="Y93" s="79">
        <v>8</v>
      </c>
      <c r="Z93" s="26"/>
    </row>
    <row r="94" spans="1:28" x14ac:dyDescent="0.25">
      <c r="A94" s="68">
        <v>2544</v>
      </c>
      <c r="B94" s="68" t="s">
        <v>474</v>
      </c>
      <c r="C94" s="69" t="s">
        <v>469</v>
      </c>
      <c r="D94" s="68" t="s">
        <v>20</v>
      </c>
      <c r="E94" s="70">
        <v>42302</v>
      </c>
      <c r="F94" s="68" t="s">
        <v>30</v>
      </c>
      <c r="G94" s="71">
        <v>6728</v>
      </c>
      <c r="H94" s="71">
        <v>7057</v>
      </c>
      <c r="I94" s="73">
        <v>6892.5</v>
      </c>
      <c r="J94" s="74">
        <v>2.4300000000000002</v>
      </c>
      <c r="K94" s="74">
        <v>2.44</v>
      </c>
      <c r="L94" s="74"/>
      <c r="M94" s="74">
        <v>2.4350000000000001</v>
      </c>
      <c r="N94" s="74">
        <v>7.0710678118653244E-3</v>
      </c>
      <c r="O94" s="75">
        <v>2.4</v>
      </c>
      <c r="P94" s="76">
        <v>77.680421956238803</v>
      </c>
      <c r="Q94" s="76"/>
      <c r="R94" s="77">
        <v>-16.654</v>
      </c>
      <c r="S94" s="78">
        <v>6.7338333333333349</v>
      </c>
      <c r="T94" s="77">
        <v>40.061453630918287</v>
      </c>
      <c r="U94" s="78">
        <v>13.724107147774864</v>
      </c>
      <c r="V94" s="77">
        <v>2.9190571888979737</v>
      </c>
      <c r="W94" s="77">
        <v>-18.154</v>
      </c>
      <c r="X94" s="79">
        <v>5</v>
      </c>
      <c r="Y94" s="79">
        <v>8</v>
      </c>
      <c r="Z94" s="26"/>
    </row>
    <row r="95" spans="1:28" x14ac:dyDescent="0.25">
      <c r="A95" s="68">
        <v>2570</v>
      </c>
      <c r="B95" s="68" t="s">
        <v>214</v>
      </c>
      <c r="C95" s="69" t="s">
        <v>211</v>
      </c>
      <c r="D95" s="68" t="s">
        <v>21</v>
      </c>
      <c r="E95" s="98">
        <v>42196</v>
      </c>
      <c r="F95" s="68" t="s">
        <v>30</v>
      </c>
      <c r="G95" s="71">
        <v>11998</v>
      </c>
      <c r="H95" s="71">
        <v>15330</v>
      </c>
      <c r="I95" s="73">
        <v>13664</v>
      </c>
      <c r="J95" s="74">
        <v>2.36</v>
      </c>
      <c r="K95" s="74">
        <v>2.33</v>
      </c>
      <c r="L95" s="74"/>
      <c r="M95" s="74">
        <v>2.3449999999999998</v>
      </c>
      <c r="N95" s="74">
        <v>2.1213203435596288E-2</v>
      </c>
      <c r="O95" s="75">
        <v>2.23</v>
      </c>
      <c r="P95" s="76">
        <v>68.576106485675794</v>
      </c>
      <c r="Q95" s="76"/>
      <c r="R95" s="91">
        <v>-13.299466666666666</v>
      </c>
      <c r="S95" s="97">
        <v>7.2232266666666662</v>
      </c>
      <c r="T95" s="91">
        <v>40.421673054238624</v>
      </c>
      <c r="U95" s="97">
        <v>14.310177956495258</v>
      </c>
      <c r="V95" s="91">
        <v>2.8246799709357631</v>
      </c>
      <c r="W95" s="77">
        <v>-14.499466666666665</v>
      </c>
      <c r="X95" s="79">
        <v>9</v>
      </c>
      <c r="Y95" s="79">
        <v>18</v>
      </c>
      <c r="Z95" s="26"/>
      <c r="AA95" s="93">
        <v>-14.351966666666664</v>
      </c>
      <c r="AB95" s="93">
        <v>7.4060422222222213</v>
      </c>
    </row>
    <row r="96" spans="1:28" x14ac:dyDescent="0.25">
      <c r="A96" s="68">
        <v>2571</v>
      </c>
      <c r="B96" s="68" t="s">
        <v>212</v>
      </c>
      <c r="C96" s="69" t="s">
        <v>211</v>
      </c>
      <c r="D96" s="68" t="s">
        <v>22</v>
      </c>
      <c r="E96" s="98">
        <v>42196</v>
      </c>
      <c r="F96" s="68" t="s">
        <v>30</v>
      </c>
      <c r="G96" s="71">
        <v>11998</v>
      </c>
      <c r="H96" s="71">
        <v>15330</v>
      </c>
      <c r="I96" s="73">
        <v>13664</v>
      </c>
      <c r="J96" s="74">
        <v>2.5</v>
      </c>
      <c r="K96" s="74">
        <v>2.42</v>
      </c>
      <c r="L96" s="74"/>
      <c r="M96" s="74">
        <v>2.46</v>
      </c>
      <c r="N96" s="74">
        <v>5.6568542494923851E-2</v>
      </c>
      <c r="O96" s="75"/>
      <c r="P96" s="76">
        <v>80.351724968409059</v>
      </c>
      <c r="Q96" s="76"/>
      <c r="R96" s="91">
        <v>-11.633466666666665</v>
      </c>
      <c r="S96" s="97">
        <v>7.310226666666666</v>
      </c>
      <c r="T96" s="91">
        <v>42.255716342674489</v>
      </c>
      <c r="U96" s="97">
        <v>14.95919719437361</v>
      </c>
      <c r="V96" s="91">
        <v>2.824731554348888</v>
      </c>
      <c r="W96" s="77">
        <v>-12.833466666666665</v>
      </c>
      <c r="X96" s="79">
        <v>9</v>
      </c>
      <c r="Y96" s="79">
        <v>18</v>
      </c>
      <c r="Z96" s="26"/>
    </row>
    <row r="97" spans="1:28" x14ac:dyDescent="0.25">
      <c r="A97" s="68">
        <v>2572</v>
      </c>
      <c r="B97" s="68" t="s">
        <v>213</v>
      </c>
      <c r="C97" s="69" t="s">
        <v>211</v>
      </c>
      <c r="D97" s="68" t="s">
        <v>22</v>
      </c>
      <c r="E97" s="98">
        <v>42196</v>
      </c>
      <c r="F97" s="68" t="s">
        <v>30</v>
      </c>
      <c r="G97" s="71">
        <v>11998</v>
      </c>
      <c r="H97" s="71">
        <v>15330</v>
      </c>
      <c r="I97" s="73">
        <v>13664</v>
      </c>
      <c r="J97" s="74"/>
      <c r="K97" s="74">
        <v>2.2999999999999998</v>
      </c>
      <c r="L97" s="74">
        <v>2.25</v>
      </c>
      <c r="M97" s="74">
        <v>2.2749999999999999</v>
      </c>
      <c r="N97" s="74">
        <v>3.5355339059327251E-2</v>
      </c>
      <c r="O97" s="75">
        <v>2.17</v>
      </c>
      <c r="P97" s="76">
        <v>62.030950696928713</v>
      </c>
      <c r="Q97" s="76"/>
      <c r="R97" s="91">
        <v>-17.407466666666664</v>
      </c>
      <c r="S97" s="97">
        <v>5.8432266666666663</v>
      </c>
      <c r="T97" s="91">
        <v>39.037350879686507</v>
      </c>
      <c r="U97" s="97">
        <v>13.495628464772508</v>
      </c>
      <c r="V97" s="91">
        <v>2.8925922925031098</v>
      </c>
      <c r="W97" s="77">
        <v>-18.607466666666664</v>
      </c>
      <c r="X97" s="79">
        <v>9</v>
      </c>
      <c r="Y97" s="79">
        <v>18</v>
      </c>
      <c r="Z97" s="112"/>
    </row>
    <row r="98" spans="1:28" x14ac:dyDescent="0.25">
      <c r="A98" s="68">
        <v>2626</v>
      </c>
      <c r="B98" s="68" t="s">
        <v>73</v>
      </c>
      <c r="C98" s="69" t="s">
        <v>13</v>
      </c>
      <c r="D98" s="68" t="s">
        <v>21</v>
      </c>
      <c r="E98" s="98">
        <v>42187</v>
      </c>
      <c r="F98" s="68" t="s">
        <v>30</v>
      </c>
      <c r="G98" s="71">
        <v>10021</v>
      </c>
      <c r="H98" s="71">
        <v>10351</v>
      </c>
      <c r="I98" s="73">
        <v>10186</v>
      </c>
      <c r="J98" s="74">
        <v>2.67</v>
      </c>
      <c r="K98" s="74"/>
      <c r="L98" s="74">
        <v>2.61</v>
      </c>
      <c r="M98" s="74">
        <v>2.6399999999999997</v>
      </c>
      <c r="N98" s="74">
        <v>4.2426406871192889E-2</v>
      </c>
      <c r="O98" s="75"/>
      <c r="P98" s="76">
        <v>101.51003977332563</v>
      </c>
      <c r="Q98" s="76"/>
      <c r="R98" s="92"/>
      <c r="S98" s="92"/>
      <c r="T98" s="92"/>
      <c r="U98" s="92"/>
      <c r="V98" s="92"/>
      <c r="W98" s="77"/>
      <c r="X98" s="79">
        <v>7</v>
      </c>
      <c r="Y98" s="79">
        <v>15</v>
      </c>
      <c r="Z98" s="112"/>
    </row>
    <row r="99" spans="1:28" x14ac:dyDescent="0.25">
      <c r="A99" s="68">
        <v>2627</v>
      </c>
      <c r="B99" s="68" t="s">
        <v>74</v>
      </c>
      <c r="C99" s="69" t="s">
        <v>13</v>
      </c>
      <c r="D99" s="68" t="s">
        <v>21</v>
      </c>
      <c r="E99" s="98">
        <v>42187</v>
      </c>
      <c r="F99" s="68" t="s">
        <v>30</v>
      </c>
      <c r="G99" s="71">
        <v>10021</v>
      </c>
      <c r="H99" s="71">
        <v>10351</v>
      </c>
      <c r="I99" s="73">
        <v>10186</v>
      </c>
      <c r="J99" s="74"/>
      <c r="K99" s="74">
        <v>2.31</v>
      </c>
      <c r="L99" s="74">
        <v>2.2999999999999998</v>
      </c>
      <c r="M99" s="74">
        <v>2.3049999999999997</v>
      </c>
      <c r="N99" s="74">
        <v>7.0710678118656384E-3</v>
      </c>
      <c r="O99" s="75">
        <v>2.21</v>
      </c>
      <c r="P99" s="76">
        <v>64.779975197108556</v>
      </c>
      <c r="Q99" s="76"/>
      <c r="R99" s="92"/>
      <c r="S99" s="92"/>
      <c r="T99" s="92"/>
      <c r="U99" s="92"/>
      <c r="V99" s="92"/>
      <c r="W99" s="77"/>
      <c r="X99" s="79">
        <v>7</v>
      </c>
      <c r="Y99" s="79">
        <v>15</v>
      </c>
      <c r="Z99" s="112"/>
    </row>
    <row r="100" spans="1:28" x14ac:dyDescent="0.25">
      <c r="A100" s="82">
        <v>2628</v>
      </c>
      <c r="B100" s="82" t="s">
        <v>79</v>
      </c>
      <c r="C100" s="83" t="s">
        <v>13</v>
      </c>
      <c r="D100" s="82" t="s">
        <v>20</v>
      </c>
      <c r="E100" s="96">
        <v>42187</v>
      </c>
      <c r="F100" s="82" t="s">
        <v>30</v>
      </c>
      <c r="G100" s="85">
        <v>10021</v>
      </c>
      <c r="H100" s="85">
        <v>10351</v>
      </c>
      <c r="I100" s="87">
        <v>10186</v>
      </c>
      <c r="J100" s="88">
        <v>2.5099999999999998</v>
      </c>
      <c r="K100" s="88">
        <v>2.56</v>
      </c>
      <c r="L100" s="88"/>
      <c r="M100" s="88">
        <v>2.5350000000000001</v>
      </c>
      <c r="N100" s="88">
        <v>3.5355339059327563E-2</v>
      </c>
      <c r="O100" s="75">
        <v>2.41</v>
      </c>
      <c r="P100" s="76">
        <v>88.749733934701709</v>
      </c>
      <c r="Q100" s="76"/>
      <c r="R100" s="92"/>
      <c r="S100" s="92"/>
      <c r="T100" s="92"/>
      <c r="U100" s="92"/>
      <c r="V100" s="92"/>
      <c r="W100" s="77"/>
      <c r="X100" s="79">
        <v>7</v>
      </c>
      <c r="Y100" s="79">
        <v>15</v>
      </c>
      <c r="Z100" s="112"/>
    </row>
    <row r="101" spans="1:28" x14ac:dyDescent="0.25">
      <c r="A101" s="68">
        <v>2629</v>
      </c>
      <c r="B101" s="68" t="s">
        <v>77</v>
      </c>
      <c r="C101" s="69" t="s">
        <v>13</v>
      </c>
      <c r="D101" s="68" t="s">
        <v>20</v>
      </c>
      <c r="E101" s="98">
        <v>42187</v>
      </c>
      <c r="F101" s="68" t="s">
        <v>30</v>
      </c>
      <c r="G101" s="71">
        <v>10021</v>
      </c>
      <c r="H101" s="71">
        <v>10351</v>
      </c>
      <c r="I101" s="73">
        <v>10186</v>
      </c>
      <c r="J101" s="74"/>
      <c r="K101" s="74">
        <v>2.3199999999999998</v>
      </c>
      <c r="L101" s="74">
        <v>2.36</v>
      </c>
      <c r="M101" s="74">
        <v>2.34</v>
      </c>
      <c r="N101" s="74">
        <v>2.8284271247461926E-2</v>
      </c>
      <c r="O101" s="75">
        <v>2.4</v>
      </c>
      <c r="P101" s="76">
        <v>68.09331664511916</v>
      </c>
      <c r="Q101" s="76"/>
      <c r="R101" s="92"/>
      <c r="S101" s="92"/>
      <c r="T101" s="92"/>
      <c r="U101" s="92"/>
      <c r="V101" s="92"/>
      <c r="W101" s="77"/>
      <c r="X101" s="79">
        <v>7</v>
      </c>
      <c r="Y101" s="79">
        <v>15</v>
      </c>
      <c r="Z101" s="112"/>
    </row>
    <row r="102" spans="1:28" x14ac:dyDescent="0.25">
      <c r="A102" s="82">
        <v>2630</v>
      </c>
      <c r="B102" s="82" t="s">
        <v>87</v>
      </c>
      <c r="C102" s="83" t="s">
        <v>13</v>
      </c>
      <c r="D102" s="82" t="s">
        <v>76</v>
      </c>
      <c r="E102" s="96">
        <v>42187</v>
      </c>
      <c r="F102" s="82" t="s">
        <v>30</v>
      </c>
      <c r="G102" s="85">
        <v>10021</v>
      </c>
      <c r="H102" s="85">
        <v>10351</v>
      </c>
      <c r="I102" s="87">
        <v>10186</v>
      </c>
      <c r="J102" s="88"/>
      <c r="K102" s="88">
        <v>2.5</v>
      </c>
      <c r="L102" s="88">
        <v>2.5</v>
      </c>
      <c r="M102" s="88">
        <v>2.5</v>
      </c>
      <c r="N102" s="88">
        <v>0</v>
      </c>
      <c r="O102" s="75">
        <v>2.64</v>
      </c>
      <c r="P102" s="76">
        <v>84.758142159370664</v>
      </c>
      <c r="Q102" s="76"/>
      <c r="R102" s="92"/>
      <c r="S102" s="92"/>
      <c r="T102" s="92"/>
      <c r="U102" s="92"/>
      <c r="V102" s="92"/>
      <c r="W102" s="77"/>
      <c r="X102" s="79">
        <v>7</v>
      </c>
      <c r="Y102" s="79">
        <v>15</v>
      </c>
      <c r="Z102" s="112"/>
    </row>
    <row r="103" spans="1:28" x14ac:dyDescent="0.25">
      <c r="A103" s="68">
        <v>2631</v>
      </c>
      <c r="B103" s="68" t="s">
        <v>75</v>
      </c>
      <c r="C103" s="69" t="s">
        <v>13</v>
      </c>
      <c r="D103" s="68" t="s">
        <v>76</v>
      </c>
      <c r="E103" s="98">
        <v>42187</v>
      </c>
      <c r="F103" s="68" t="s">
        <v>30</v>
      </c>
      <c r="G103" s="71">
        <v>10021</v>
      </c>
      <c r="H103" s="71">
        <v>10351</v>
      </c>
      <c r="I103" s="73">
        <v>10186</v>
      </c>
      <c r="J103" s="74">
        <v>2.79</v>
      </c>
      <c r="K103" s="74">
        <v>2.84</v>
      </c>
      <c r="L103" s="74">
        <v>2.73</v>
      </c>
      <c r="M103" s="74">
        <v>2.7866666666666666</v>
      </c>
      <c r="N103" s="74">
        <v>5.5075705472860961E-2</v>
      </c>
      <c r="O103" s="75"/>
      <c r="P103" s="76">
        <v>121.40356088324799</v>
      </c>
      <c r="Q103" s="76"/>
      <c r="R103" s="92"/>
      <c r="S103" s="92"/>
      <c r="T103" s="92"/>
      <c r="U103" s="92"/>
      <c r="V103" s="92"/>
      <c r="W103" s="77"/>
      <c r="X103" s="79">
        <v>7</v>
      </c>
      <c r="Y103" s="79">
        <v>15</v>
      </c>
      <c r="Z103" s="112"/>
    </row>
    <row r="104" spans="1:28" x14ac:dyDescent="0.25">
      <c r="A104" s="68">
        <v>2632</v>
      </c>
      <c r="B104" s="68" t="s">
        <v>80</v>
      </c>
      <c r="C104" s="69" t="s">
        <v>13</v>
      </c>
      <c r="D104" s="68" t="s">
        <v>76</v>
      </c>
      <c r="E104" s="98">
        <v>42187</v>
      </c>
      <c r="F104" s="68" t="s">
        <v>30</v>
      </c>
      <c r="G104" s="71">
        <v>10021</v>
      </c>
      <c r="H104" s="71">
        <v>10351</v>
      </c>
      <c r="I104" s="73">
        <v>10186</v>
      </c>
      <c r="J104" s="74">
        <v>2.59</v>
      </c>
      <c r="K104" s="74">
        <v>2.64</v>
      </c>
      <c r="L104" s="74"/>
      <c r="M104" s="74">
        <v>2.6150000000000002</v>
      </c>
      <c r="N104" s="74">
        <v>3.5355339059327563E-2</v>
      </c>
      <c r="O104" s="75">
        <v>2.5099999999999998</v>
      </c>
      <c r="P104" s="76">
        <v>98.362895490750162</v>
      </c>
      <c r="Q104" s="76"/>
      <c r="R104" s="92"/>
      <c r="S104" s="92"/>
      <c r="T104" s="92"/>
      <c r="U104" s="92"/>
      <c r="V104" s="92"/>
      <c r="W104" s="77"/>
      <c r="X104" s="79">
        <v>7</v>
      </c>
      <c r="Y104" s="79">
        <v>15</v>
      </c>
      <c r="Z104" s="112"/>
    </row>
    <row r="105" spans="1:28" x14ac:dyDescent="0.25">
      <c r="A105" s="68">
        <v>2633</v>
      </c>
      <c r="B105" s="68" t="s">
        <v>82</v>
      </c>
      <c r="C105" s="69" t="s">
        <v>13</v>
      </c>
      <c r="D105" s="68" t="s">
        <v>76</v>
      </c>
      <c r="E105" s="98">
        <v>42187</v>
      </c>
      <c r="F105" s="68" t="s">
        <v>30</v>
      </c>
      <c r="G105" s="71">
        <v>10021</v>
      </c>
      <c r="H105" s="71">
        <v>10351</v>
      </c>
      <c r="I105" s="73">
        <v>10186</v>
      </c>
      <c r="J105" s="74">
        <v>2.7</v>
      </c>
      <c r="K105" s="74">
        <v>2.66</v>
      </c>
      <c r="L105" s="74"/>
      <c r="M105" s="74">
        <v>2.68</v>
      </c>
      <c r="N105" s="74">
        <v>2.8284271247461926E-2</v>
      </c>
      <c r="O105" s="75">
        <v>2.58</v>
      </c>
      <c r="P105" s="76">
        <v>106.69060263871015</v>
      </c>
      <c r="Q105" s="76"/>
      <c r="R105" s="92"/>
      <c r="S105" s="92"/>
      <c r="T105" s="92"/>
      <c r="U105" s="92"/>
      <c r="V105" s="92"/>
      <c r="W105" s="77"/>
      <c r="X105" s="79">
        <v>7</v>
      </c>
      <c r="Y105" s="79">
        <v>15</v>
      </c>
      <c r="Z105" s="112"/>
    </row>
    <row r="106" spans="1:28" x14ac:dyDescent="0.25">
      <c r="A106" s="68">
        <v>2634</v>
      </c>
      <c r="B106" s="68" t="s">
        <v>78</v>
      </c>
      <c r="C106" s="69" t="s">
        <v>13</v>
      </c>
      <c r="D106" s="68" t="s">
        <v>76</v>
      </c>
      <c r="E106" s="98">
        <v>42187</v>
      </c>
      <c r="F106" s="68" t="s">
        <v>30</v>
      </c>
      <c r="G106" s="71">
        <v>10021</v>
      </c>
      <c r="H106" s="71">
        <v>10351</v>
      </c>
      <c r="I106" s="73">
        <v>10186</v>
      </c>
      <c r="J106" s="74">
        <v>2.75</v>
      </c>
      <c r="K106" s="74">
        <v>2.72</v>
      </c>
      <c r="L106" s="74"/>
      <c r="M106" s="74">
        <v>2.7350000000000003</v>
      </c>
      <c r="N106" s="74">
        <v>2.1213203435596288E-2</v>
      </c>
      <c r="O106" s="75"/>
      <c r="P106" s="76">
        <v>114.11132928831576</v>
      </c>
      <c r="Q106" s="76"/>
      <c r="R106" s="92"/>
      <c r="S106" s="92"/>
      <c r="T106" s="92"/>
      <c r="U106" s="92"/>
      <c r="V106" s="92"/>
      <c r="W106" s="77"/>
      <c r="X106" s="79">
        <v>7</v>
      </c>
      <c r="Y106" s="79">
        <v>15</v>
      </c>
      <c r="Z106" s="112"/>
    </row>
    <row r="107" spans="1:28" x14ac:dyDescent="0.25">
      <c r="A107" s="68">
        <v>2635</v>
      </c>
      <c r="B107" s="68" t="s">
        <v>81</v>
      </c>
      <c r="C107" s="69" t="s">
        <v>13</v>
      </c>
      <c r="D107" s="68" t="s">
        <v>76</v>
      </c>
      <c r="E107" s="98">
        <v>42187</v>
      </c>
      <c r="F107" s="68" t="s">
        <v>30</v>
      </c>
      <c r="G107" s="71">
        <v>10021</v>
      </c>
      <c r="H107" s="71">
        <v>10351</v>
      </c>
      <c r="I107" s="73">
        <v>10186</v>
      </c>
      <c r="J107" s="74">
        <v>2.4700000000000002</v>
      </c>
      <c r="K107" s="74">
        <v>2.4</v>
      </c>
      <c r="L107" s="74"/>
      <c r="M107" s="74">
        <v>2.4350000000000001</v>
      </c>
      <c r="N107" s="74">
        <v>4.9497474683058526E-2</v>
      </c>
      <c r="O107" s="75"/>
      <c r="P107" s="76">
        <v>77.680421956238803</v>
      </c>
      <c r="Q107" s="76"/>
      <c r="R107" s="92"/>
      <c r="S107" s="92"/>
      <c r="T107" s="92"/>
      <c r="U107" s="92"/>
      <c r="V107" s="92"/>
      <c r="W107" s="77"/>
      <c r="X107" s="79">
        <v>7</v>
      </c>
      <c r="Y107" s="79">
        <v>15</v>
      </c>
      <c r="Z107" s="112"/>
    </row>
    <row r="108" spans="1:28" x14ac:dyDescent="0.25">
      <c r="A108" s="68">
        <v>2836</v>
      </c>
      <c r="B108" s="68" t="s">
        <v>64</v>
      </c>
      <c r="C108" s="69" t="s">
        <v>65</v>
      </c>
      <c r="D108" s="68" t="s">
        <v>15</v>
      </c>
      <c r="E108" s="98">
        <v>42187</v>
      </c>
      <c r="F108" s="68" t="s">
        <v>30</v>
      </c>
      <c r="G108" s="71">
        <v>14152</v>
      </c>
      <c r="H108" s="71">
        <v>14387</v>
      </c>
      <c r="I108" s="73">
        <v>14269.5</v>
      </c>
      <c r="J108" s="74">
        <v>2.59</v>
      </c>
      <c r="K108" s="74">
        <v>2.5099999999999998</v>
      </c>
      <c r="L108" s="74"/>
      <c r="M108" s="74">
        <v>2.5499999999999998</v>
      </c>
      <c r="N108" s="74">
        <v>5.6568542494923851E-2</v>
      </c>
      <c r="O108" s="75"/>
      <c r="P108" s="76">
        <v>90.499878727120972</v>
      </c>
      <c r="Q108" s="76"/>
      <c r="R108" s="91">
        <v>-14.525466666666665</v>
      </c>
      <c r="S108" s="97">
        <v>7.2308733333333324</v>
      </c>
      <c r="T108" s="91">
        <v>40.779822670064313</v>
      </c>
      <c r="U108" s="97">
        <v>14.365076787384321</v>
      </c>
      <c r="V108" s="97">
        <v>2.838816894169192</v>
      </c>
      <c r="W108" s="77">
        <v>-15.725466666666664</v>
      </c>
      <c r="X108" s="79">
        <v>9</v>
      </c>
      <c r="Y108" s="79">
        <v>19</v>
      </c>
      <c r="Z108" s="112"/>
    </row>
    <row r="109" spans="1:28" x14ac:dyDescent="0.25">
      <c r="A109" s="82">
        <v>3860</v>
      </c>
      <c r="B109" s="82" t="s">
        <v>579</v>
      </c>
      <c r="C109" s="83" t="s">
        <v>360</v>
      </c>
      <c r="D109" s="82" t="s">
        <v>48</v>
      </c>
      <c r="E109" s="84">
        <v>42302</v>
      </c>
      <c r="F109" s="82" t="s">
        <v>30</v>
      </c>
      <c r="G109" s="85">
        <v>12656</v>
      </c>
      <c r="H109" s="85">
        <v>15095</v>
      </c>
      <c r="I109" s="87">
        <v>13875.5</v>
      </c>
      <c r="J109" s="88">
        <v>2.38</v>
      </c>
      <c r="K109" s="88"/>
      <c r="L109" s="88">
        <v>2.4500000000000002</v>
      </c>
      <c r="M109" s="88">
        <v>2.415</v>
      </c>
      <c r="N109" s="88">
        <v>4.9497474683058526E-2</v>
      </c>
      <c r="O109" s="75">
        <v>2.58</v>
      </c>
      <c r="P109" s="76">
        <v>75.588498255635045</v>
      </c>
      <c r="Q109" s="76"/>
      <c r="R109" s="92"/>
      <c r="S109" s="92"/>
      <c r="T109" s="92"/>
      <c r="U109" s="92"/>
      <c r="V109" s="92"/>
      <c r="W109" s="91"/>
      <c r="X109" s="79">
        <v>9</v>
      </c>
      <c r="Y109" s="79">
        <v>18</v>
      </c>
      <c r="Z109" s="112"/>
    </row>
    <row r="110" spans="1:28" x14ac:dyDescent="0.25">
      <c r="A110" s="82">
        <v>3988</v>
      </c>
      <c r="B110" s="82" t="s">
        <v>433</v>
      </c>
      <c r="C110" s="83" t="s">
        <v>432</v>
      </c>
      <c r="D110" s="82" t="s">
        <v>20</v>
      </c>
      <c r="E110" s="84">
        <v>42298</v>
      </c>
      <c r="F110" s="82" t="s">
        <v>30</v>
      </c>
      <c r="G110" s="85">
        <v>4422</v>
      </c>
      <c r="H110" s="85">
        <v>4751</v>
      </c>
      <c r="I110" s="87">
        <v>4586.5</v>
      </c>
      <c r="J110" s="88"/>
      <c r="K110" s="88">
        <v>2.5</v>
      </c>
      <c r="L110" s="88">
        <v>2.5299999999999998</v>
      </c>
      <c r="M110" s="88">
        <v>2.5149999999999997</v>
      </c>
      <c r="N110" s="88">
        <v>2.1213203435596288E-2</v>
      </c>
      <c r="O110" s="75">
        <v>2.38</v>
      </c>
      <c r="P110" s="76">
        <v>86.453134685954439</v>
      </c>
      <c r="Q110" s="76"/>
      <c r="R110" s="77">
        <v>-18.632999999999999</v>
      </c>
      <c r="S110" s="78">
        <v>6.5858333333333343</v>
      </c>
      <c r="T110" s="77">
        <v>42.555772817275596</v>
      </c>
      <c r="U110" s="78">
        <v>14.766151170670419</v>
      </c>
      <c r="V110" s="77">
        <v>2.881981386036661</v>
      </c>
      <c r="W110" s="77">
        <v>-20.132999999999999</v>
      </c>
      <c r="X110" s="79">
        <v>3</v>
      </c>
      <c r="Y110" s="79">
        <v>3</v>
      </c>
      <c r="Z110" s="112"/>
    </row>
    <row r="111" spans="1:28" x14ac:dyDescent="0.25">
      <c r="A111" s="82">
        <v>4086</v>
      </c>
      <c r="B111" s="82" t="s">
        <v>429</v>
      </c>
      <c r="C111" s="83" t="s">
        <v>430</v>
      </c>
      <c r="D111" s="82" t="s">
        <v>15</v>
      </c>
      <c r="E111" s="84">
        <v>42302</v>
      </c>
      <c r="F111" s="82" t="s">
        <v>30</v>
      </c>
      <c r="G111" s="85">
        <v>3434</v>
      </c>
      <c r="H111" s="85">
        <v>3763</v>
      </c>
      <c r="I111" s="87">
        <v>3598.5</v>
      </c>
      <c r="J111" s="88">
        <v>2.54</v>
      </c>
      <c r="K111" s="88"/>
      <c r="L111" s="88">
        <v>2.48</v>
      </c>
      <c r="M111" s="88">
        <v>2.5099999999999998</v>
      </c>
      <c r="N111" s="88">
        <v>4.2426406871192889E-2</v>
      </c>
      <c r="O111" s="75">
        <v>2.65</v>
      </c>
      <c r="P111" s="76">
        <v>85.885533573899892</v>
      </c>
      <c r="Q111" s="76"/>
      <c r="R111" s="92"/>
      <c r="S111" s="92"/>
      <c r="T111" s="92"/>
      <c r="U111" s="92"/>
      <c r="V111" s="92"/>
      <c r="W111" s="77"/>
      <c r="X111" s="79">
        <v>3</v>
      </c>
      <c r="Y111" s="79">
        <v>3</v>
      </c>
      <c r="Z111" s="112"/>
      <c r="AA111" s="67" t="s">
        <v>656</v>
      </c>
      <c r="AB111" s="67" t="s">
        <v>656</v>
      </c>
    </row>
    <row r="112" spans="1:28" x14ac:dyDescent="0.25">
      <c r="A112" s="82">
        <v>4764</v>
      </c>
      <c r="B112" s="82" t="s">
        <v>582</v>
      </c>
      <c r="C112" s="83" t="s">
        <v>348</v>
      </c>
      <c r="D112" s="82" t="s">
        <v>76</v>
      </c>
      <c r="E112" s="84">
        <v>42302</v>
      </c>
      <c r="F112" s="82" t="s">
        <v>30</v>
      </c>
      <c r="G112" s="85">
        <v>14387</v>
      </c>
      <c r="H112" s="85">
        <v>14623</v>
      </c>
      <c r="I112" s="87">
        <v>14505</v>
      </c>
      <c r="J112" s="88">
        <v>2.5</v>
      </c>
      <c r="K112" s="88"/>
      <c r="L112" s="88">
        <v>2.54</v>
      </c>
      <c r="M112" s="88">
        <v>2.52</v>
      </c>
      <c r="N112" s="88">
        <v>2.8284271247461926E-2</v>
      </c>
      <c r="O112" s="75">
        <v>2.36</v>
      </c>
      <c r="P112" s="76">
        <v>87.023348469501087</v>
      </c>
      <c r="Q112" s="76"/>
      <c r="R112" s="92"/>
      <c r="S112" s="92"/>
      <c r="T112" s="92"/>
      <c r="U112" s="92"/>
      <c r="V112" s="92"/>
      <c r="W112" s="77"/>
      <c r="X112" s="79">
        <v>9</v>
      </c>
      <c r="Y112" s="79">
        <v>19</v>
      </c>
      <c r="Z112" s="112"/>
    </row>
    <row r="113" spans="1:28" x14ac:dyDescent="0.25">
      <c r="A113" s="68">
        <v>4792</v>
      </c>
      <c r="B113" s="68" t="s">
        <v>401</v>
      </c>
      <c r="C113" s="69" t="s">
        <v>394</v>
      </c>
      <c r="D113" s="68" t="s">
        <v>378</v>
      </c>
      <c r="E113" s="70">
        <v>42298</v>
      </c>
      <c r="F113" s="68" t="s">
        <v>30</v>
      </c>
      <c r="G113" s="71">
        <v>1458</v>
      </c>
      <c r="H113" s="71">
        <v>1787</v>
      </c>
      <c r="I113" s="73">
        <v>1622.5</v>
      </c>
      <c r="J113" s="74">
        <v>2.69</v>
      </c>
      <c r="K113" s="74">
        <v>2.68</v>
      </c>
      <c r="L113" s="74"/>
      <c r="M113" s="74">
        <v>2.6850000000000001</v>
      </c>
      <c r="N113" s="74">
        <v>7.0710678118653244E-3</v>
      </c>
      <c r="O113" s="75">
        <v>2.63</v>
      </c>
      <c r="P113" s="76">
        <v>107.35087780936044</v>
      </c>
      <c r="Q113" s="76"/>
      <c r="R113" s="89">
        <v>-18.886300000000002</v>
      </c>
      <c r="S113" s="90">
        <v>4.8632999999999988</v>
      </c>
      <c r="T113" s="89">
        <v>43.558492728989435</v>
      </c>
      <c r="U113" s="90">
        <v>14.936947420575132</v>
      </c>
      <c r="V113" s="89">
        <v>2.9161575991751238</v>
      </c>
      <c r="W113" s="77">
        <v>-20.386300000000002</v>
      </c>
      <c r="X113" s="79">
        <v>2</v>
      </c>
      <c r="Y113" s="79">
        <v>2</v>
      </c>
      <c r="Z113" s="112"/>
    </row>
    <row r="114" spans="1:28" x14ac:dyDescent="0.25">
      <c r="A114" s="82">
        <v>4793</v>
      </c>
      <c r="B114" s="82" t="s">
        <v>402</v>
      </c>
      <c r="C114" s="83" t="s">
        <v>394</v>
      </c>
      <c r="D114" s="82" t="s">
        <v>378</v>
      </c>
      <c r="E114" s="84">
        <v>42298</v>
      </c>
      <c r="F114" s="82" t="s">
        <v>30</v>
      </c>
      <c r="G114" s="85">
        <v>1458</v>
      </c>
      <c r="H114" s="85">
        <v>1787</v>
      </c>
      <c r="I114" s="87">
        <v>1622.5</v>
      </c>
      <c r="J114" s="88">
        <v>2.52</v>
      </c>
      <c r="K114" s="88">
        <v>2.56</v>
      </c>
      <c r="L114" s="88"/>
      <c r="M114" s="88">
        <v>2.54</v>
      </c>
      <c r="N114" s="88">
        <v>2.8284271247461926E-2</v>
      </c>
      <c r="O114" s="75">
        <v>2.69</v>
      </c>
      <c r="P114" s="76">
        <v>89.330466510741147</v>
      </c>
      <c r="Q114" s="76"/>
      <c r="R114" s="92"/>
      <c r="S114" s="92"/>
      <c r="T114" s="92"/>
      <c r="U114" s="92"/>
      <c r="V114" s="92"/>
      <c r="W114" s="77"/>
      <c r="X114" s="79">
        <v>2</v>
      </c>
      <c r="Y114" s="79">
        <v>2</v>
      </c>
      <c r="Z114" s="112"/>
    </row>
    <row r="115" spans="1:28" x14ac:dyDescent="0.25">
      <c r="A115" s="47">
        <v>4826</v>
      </c>
      <c r="B115" s="47" t="s">
        <v>393</v>
      </c>
      <c r="C115" s="47" t="s">
        <v>394</v>
      </c>
      <c r="D115" s="82"/>
      <c r="E115" s="84"/>
      <c r="F115" s="82"/>
      <c r="G115" s="47">
        <v>1458</v>
      </c>
      <c r="H115" s="47">
        <v>1787</v>
      </c>
      <c r="I115" s="50">
        <v>1622.5</v>
      </c>
      <c r="J115" s="88"/>
      <c r="K115" s="88"/>
      <c r="L115" s="88"/>
      <c r="M115" s="88"/>
      <c r="N115" s="88"/>
      <c r="O115" s="75"/>
      <c r="P115" s="76"/>
      <c r="Q115" s="76"/>
      <c r="R115" s="89">
        <v>-17.6493</v>
      </c>
      <c r="S115" s="90">
        <v>4.7452999999999994</v>
      </c>
      <c r="T115" s="89">
        <v>44.23876670608697</v>
      </c>
      <c r="U115" s="90">
        <v>15.248416678782505</v>
      </c>
      <c r="V115" s="89">
        <v>2.9012039504169147</v>
      </c>
      <c r="W115" s="77">
        <v>-19.1493</v>
      </c>
      <c r="X115" s="79">
        <v>2</v>
      </c>
      <c r="Y115" s="79">
        <v>2</v>
      </c>
      <c r="Z115" s="47"/>
    </row>
    <row r="116" spans="1:28" x14ac:dyDescent="0.25">
      <c r="A116" s="82">
        <v>4827</v>
      </c>
      <c r="B116" s="82" t="s">
        <v>403</v>
      </c>
      <c r="C116" s="83" t="s">
        <v>394</v>
      </c>
      <c r="D116" s="82" t="s">
        <v>392</v>
      </c>
      <c r="E116" s="84">
        <v>42298</v>
      </c>
      <c r="F116" s="82" t="s">
        <v>30</v>
      </c>
      <c r="G116" s="85">
        <v>1458</v>
      </c>
      <c r="H116" s="85">
        <v>1787</v>
      </c>
      <c r="I116" s="87">
        <v>1622.5</v>
      </c>
      <c r="J116" s="88"/>
      <c r="K116" s="88">
        <v>2.59</v>
      </c>
      <c r="L116" s="88">
        <v>2.5099999999999998</v>
      </c>
      <c r="M116" s="88">
        <v>2.5499999999999998</v>
      </c>
      <c r="N116" s="88">
        <v>5.6568542494923851E-2</v>
      </c>
      <c r="O116" s="75">
        <v>2.4</v>
      </c>
      <c r="P116" s="76">
        <v>90.499878727120972</v>
      </c>
      <c r="Q116" s="76"/>
      <c r="R116" s="89">
        <v>-16.505300000000002</v>
      </c>
      <c r="S116" s="90">
        <v>6.4092999999999991</v>
      </c>
      <c r="T116" s="89">
        <v>42.807134923403027</v>
      </c>
      <c r="U116" s="90">
        <v>14.684557069641293</v>
      </c>
      <c r="V116" s="89">
        <v>2.9151124354919817</v>
      </c>
      <c r="W116" s="77">
        <v>-18.005300000000002</v>
      </c>
      <c r="X116" s="79">
        <v>2</v>
      </c>
      <c r="Y116" s="79">
        <v>2</v>
      </c>
      <c r="Z116" s="52"/>
    </row>
    <row r="117" spans="1:28" x14ac:dyDescent="0.25">
      <c r="A117" s="47">
        <v>4828</v>
      </c>
      <c r="B117" s="47" t="s">
        <v>395</v>
      </c>
      <c r="C117" s="47" t="s">
        <v>394</v>
      </c>
      <c r="D117" s="82"/>
      <c r="E117" s="84"/>
      <c r="F117" s="82"/>
      <c r="G117" s="47">
        <v>1458</v>
      </c>
      <c r="H117" s="47">
        <v>1787</v>
      </c>
      <c r="I117" s="50">
        <v>1622.5</v>
      </c>
      <c r="J117" s="88"/>
      <c r="K117" s="88"/>
      <c r="L117" s="88"/>
      <c r="M117" s="88"/>
      <c r="N117" s="88"/>
      <c r="O117" s="75"/>
      <c r="P117" s="76"/>
      <c r="Q117" s="76"/>
      <c r="R117" s="89">
        <v>-16.487300000000001</v>
      </c>
      <c r="S117" s="90">
        <v>4.5952999999999991</v>
      </c>
      <c r="T117" s="89">
        <v>42.989076882650465</v>
      </c>
      <c r="U117" s="90">
        <v>14.810836352706533</v>
      </c>
      <c r="V117" s="89">
        <v>2.9025421562229767</v>
      </c>
      <c r="W117" s="77">
        <v>-17.987300000000001</v>
      </c>
      <c r="X117" s="79">
        <v>2</v>
      </c>
      <c r="Y117" s="79">
        <v>2</v>
      </c>
      <c r="Z117" s="115"/>
    </row>
    <row r="118" spans="1:28" x14ac:dyDescent="0.25">
      <c r="A118" s="82">
        <v>4830</v>
      </c>
      <c r="B118" s="82" t="s">
        <v>404</v>
      </c>
      <c r="C118" s="83" t="s">
        <v>394</v>
      </c>
      <c r="D118" s="82" t="s">
        <v>378</v>
      </c>
      <c r="E118" s="84">
        <v>42298</v>
      </c>
      <c r="F118" s="82" t="s">
        <v>30</v>
      </c>
      <c r="G118" s="85">
        <v>1458</v>
      </c>
      <c r="H118" s="85">
        <v>1787</v>
      </c>
      <c r="I118" s="87">
        <v>1622.5</v>
      </c>
      <c r="J118" s="88">
        <v>2.63</v>
      </c>
      <c r="K118" s="88">
        <v>2.5499999999999998</v>
      </c>
      <c r="L118" s="88"/>
      <c r="M118" s="88">
        <v>2.59</v>
      </c>
      <c r="N118" s="88">
        <v>5.6568542494923851E-2</v>
      </c>
      <c r="O118" s="75">
        <v>2.38</v>
      </c>
      <c r="P118" s="76">
        <v>95.28449116458566</v>
      </c>
      <c r="Q118" s="76"/>
      <c r="R118" s="92"/>
      <c r="S118" s="92"/>
      <c r="T118" s="92"/>
      <c r="U118" s="92"/>
      <c r="V118" s="92"/>
      <c r="W118" s="77"/>
      <c r="X118" s="79">
        <v>2</v>
      </c>
      <c r="Y118" s="79">
        <v>2</v>
      </c>
      <c r="Z118" s="53"/>
    </row>
    <row r="119" spans="1:28" x14ac:dyDescent="0.25">
      <c r="A119" s="47">
        <v>4831</v>
      </c>
      <c r="B119" s="47" t="s">
        <v>396</v>
      </c>
      <c r="C119" s="47" t="s">
        <v>394</v>
      </c>
      <c r="D119" s="82"/>
      <c r="E119" s="84"/>
      <c r="F119" s="82"/>
      <c r="G119" s="47">
        <v>1458</v>
      </c>
      <c r="H119" s="47">
        <v>1787</v>
      </c>
      <c r="I119" s="50">
        <v>1622.5</v>
      </c>
      <c r="J119" s="88"/>
      <c r="K119" s="88"/>
      <c r="L119" s="88"/>
      <c r="M119" s="88"/>
      <c r="N119" s="88"/>
      <c r="O119" s="75"/>
      <c r="P119" s="76"/>
      <c r="Q119" s="76"/>
      <c r="R119" s="89">
        <v>-16.866300000000003</v>
      </c>
      <c r="S119" s="90">
        <v>4.1842999999999995</v>
      </c>
      <c r="T119" s="89">
        <v>41.751496473752596</v>
      </c>
      <c r="U119" s="90">
        <v>14.11652081829731</v>
      </c>
      <c r="V119" s="89">
        <v>2.9576336132084227</v>
      </c>
      <c r="W119" s="77">
        <v>-18.366300000000003</v>
      </c>
      <c r="X119" s="79">
        <v>2</v>
      </c>
      <c r="Y119" s="79">
        <v>2</v>
      </c>
      <c r="Z119" s="47"/>
    </row>
    <row r="120" spans="1:28" x14ac:dyDescent="0.25">
      <c r="A120" s="68">
        <v>4895</v>
      </c>
      <c r="B120" s="68" t="s">
        <v>173</v>
      </c>
      <c r="C120" s="69" t="s">
        <v>115</v>
      </c>
      <c r="D120" s="68" t="s">
        <v>22</v>
      </c>
      <c r="E120" s="98">
        <v>42196</v>
      </c>
      <c r="F120" s="68" t="s">
        <v>30</v>
      </c>
      <c r="G120" s="71">
        <v>8704</v>
      </c>
      <c r="H120" s="71">
        <v>9033</v>
      </c>
      <c r="I120" s="73">
        <v>8868.5</v>
      </c>
      <c r="J120" s="74"/>
      <c r="K120" s="74">
        <v>2.15</v>
      </c>
      <c r="L120" s="74">
        <v>2.25</v>
      </c>
      <c r="M120" s="74">
        <v>2.2000000000000002</v>
      </c>
      <c r="N120" s="74">
        <v>7.0710678118654821E-2</v>
      </c>
      <c r="O120" s="75"/>
      <c r="P120" s="76">
        <v>55.516115869313488</v>
      </c>
      <c r="Q120" s="76"/>
      <c r="R120" s="91">
        <v>-20.947466666666667</v>
      </c>
      <c r="S120" s="97">
        <v>4.9102266666666665</v>
      </c>
      <c r="T120" s="91">
        <v>38.689139754035608</v>
      </c>
      <c r="U120" s="97">
        <v>12.994025311927594</v>
      </c>
      <c r="V120" s="91">
        <v>2.9774560865693962</v>
      </c>
      <c r="W120" s="91">
        <v>-22.447466666666667</v>
      </c>
      <c r="X120" s="79">
        <v>6</v>
      </c>
      <c r="Y120" s="79">
        <v>11</v>
      </c>
      <c r="Z120" s="112"/>
    </row>
    <row r="121" spans="1:28" x14ac:dyDescent="0.25">
      <c r="A121" s="68">
        <v>4896</v>
      </c>
      <c r="B121" s="68" t="s">
        <v>170</v>
      </c>
      <c r="C121" s="69" t="s">
        <v>115</v>
      </c>
      <c r="D121" s="68" t="s">
        <v>21</v>
      </c>
      <c r="E121" s="98">
        <v>42196</v>
      </c>
      <c r="F121" s="68" t="s">
        <v>30</v>
      </c>
      <c r="G121" s="71">
        <v>8704</v>
      </c>
      <c r="H121" s="71">
        <v>9033</v>
      </c>
      <c r="I121" s="73">
        <v>8868.5</v>
      </c>
      <c r="J121" s="74">
        <v>2.57</v>
      </c>
      <c r="K121" s="74">
        <v>2.57</v>
      </c>
      <c r="L121" s="74"/>
      <c r="M121" s="74">
        <v>2.57</v>
      </c>
      <c r="N121" s="74">
        <v>0</v>
      </c>
      <c r="O121" s="75">
        <v>2.63</v>
      </c>
      <c r="P121" s="76">
        <v>92.870682728331374</v>
      </c>
      <c r="Q121" s="76"/>
      <c r="R121" s="92"/>
      <c r="S121" s="92"/>
      <c r="T121" s="92"/>
      <c r="U121" s="92"/>
      <c r="V121" s="92"/>
      <c r="W121" s="91"/>
      <c r="X121" s="79">
        <v>6</v>
      </c>
      <c r="Y121" s="79">
        <v>11</v>
      </c>
      <c r="Z121" s="112"/>
    </row>
    <row r="122" spans="1:28" x14ac:dyDescent="0.25">
      <c r="A122" s="68">
        <v>4897</v>
      </c>
      <c r="B122" s="68" t="s">
        <v>172</v>
      </c>
      <c r="C122" s="69" t="s">
        <v>115</v>
      </c>
      <c r="D122" s="68" t="s">
        <v>171</v>
      </c>
      <c r="E122" s="98">
        <v>42196</v>
      </c>
      <c r="F122" s="68" t="s">
        <v>30</v>
      </c>
      <c r="G122" s="71">
        <v>8704</v>
      </c>
      <c r="H122" s="71">
        <v>9033</v>
      </c>
      <c r="I122" s="73">
        <v>8868.5</v>
      </c>
      <c r="J122" s="74">
        <v>2.4700000000000002</v>
      </c>
      <c r="K122" s="74">
        <v>2.5299999999999998</v>
      </c>
      <c r="L122" s="74"/>
      <c r="M122" s="74">
        <v>2.5</v>
      </c>
      <c r="N122" s="74">
        <v>4.2426406871192576E-2</v>
      </c>
      <c r="O122" s="75"/>
      <c r="P122" s="76">
        <v>84.758142159370664</v>
      </c>
      <c r="Q122" s="76"/>
      <c r="R122" s="92"/>
      <c r="S122" s="92"/>
      <c r="T122" s="92"/>
      <c r="U122" s="92"/>
      <c r="V122" s="92"/>
      <c r="W122" s="91"/>
      <c r="X122" s="79">
        <v>6</v>
      </c>
      <c r="Y122" s="79">
        <v>11</v>
      </c>
      <c r="Z122" s="112"/>
    </row>
    <row r="123" spans="1:28" x14ac:dyDescent="0.25">
      <c r="A123" s="68">
        <v>4898</v>
      </c>
      <c r="B123" s="68" t="s">
        <v>174</v>
      </c>
      <c r="C123" s="69" t="s">
        <v>115</v>
      </c>
      <c r="D123" s="68" t="s">
        <v>48</v>
      </c>
      <c r="E123" s="98">
        <v>42196</v>
      </c>
      <c r="F123" s="68" t="s">
        <v>30</v>
      </c>
      <c r="G123" s="71">
        <v>8704</v>
      </c>
      <c r="H123" s="71">
        <v>9033</v>
      </c>
      <c r="I123" s="73">
        <v>8868.5</v>
      </c>
      <c r="J123" s="74"/>
      <c r="K123" s="74">
        <v>2.38</v>
      </c>
      <c r="L123" s="74">
        <v>2.34</v>
      </c>
      <c r="M123" s="74">
        <v>2.36</v>
      </c>
      <c r="N123" s="74">
        <v>2.8284271247461926E-2</v>
      </c>
      <c r="O123" s="75"/>
      <c r="P123" s="76">
        <v>70.038805367037725</v>
      </c>
      <c r="Q123" s="76"/>
      <c r="R123" s="92"/>
      <c r="S123" s="92"/>
      <c r="T123" s="92"/>
      <c r="U123" s="92"/>
      <c r="V123" s="92"/>
      <c r="W123" s="91"/>
      <c r="X123" s="79">
        <v>6</v>
      </c>
      <c r="Y123" s="79">
        <v>11</v>
      </c>
      <c r="Z123" s="112"/>
    </row>
    <row r="124" spans="1:28" x14ac:dyDescent="0.25">
      <c r="A124" s="68">
        <v>4899</v>
      </c>
      <c r="B124" s="68" t="s">
        <v>273</v>
      </c>
      <c r="C124" s="69" t="s">
        <v>115</v>
      </c>
      <c r="D124" s="68" t="s">
        <v>22</v>
      </c>
      <c r="E124" s="98">
        <v>42199</v>
      </c>
      <c r="F124" s="68" t="s">
        <v>30</v>
      </c>
      <c r="G124" s="71">
        <v>8704</v>
      </c>
      <c r="H124" s="71">
        <v>9033</v>
      </c>
      <c r="I124" s="73">
        <v>8868.5</v>
      </c>
      <c r="J124" s="74">
        <v>2.63</v>
      </c>
      <c r="K124" s="74">
        <v>2.58</v>
      </c>
      <c r="L124" s="74"/>
      <c r="M124" s="74">
        <v>2.605</v>
      </c>
      <c r="N124" s="74">
        <v>3.5355339059327251E-2</v>
      </c>
      <c r="O124" s="75"/>
      <c r="P124" s="76">
        <v>97.123333160996566</v>
      </c>
      <c r="Q124" s="76"/>
      <c r="R124" s="92"/>
      <c r="S124" s="92"/>
      <c r="T124" s="92"/>
      <c r="U124" s="92"/>
      <c r="V124" s="92"/>
      <c r="W124" s="91"/>
      <c r="X124" s="79">
        <v>6</v>
      </c>
      <c r="Y124" s="79">
        <v>11</v>
      </c>
      <c r="Z124" s="112"/>
    </row>
    <row r="125" spans="1:28" x14ac:dyDescent="0.25">
      <c r="A125" s="68">
        <v>4902</v>
      </c>
      <c r="B125" s="68" t="s">
        <v>274</v>
      </c>
      <c r="C125" s="69" t="s">
        <v>115</v>
      </c>
      <c r="D125" s="68" t="s">
        <v>22</v>
      </c>
      <c r="E125" s="98">
        <v>42199</v>
      </c>
      <c r="F125" s="68" t="s">
        <v>30</v>
      </c>
      <c r="G125" s="71">
        <v>8704</v>
      </c>
      <c r="H125" s="71">
        <v>9033</v>
      </c>
      <c r="I125" s="73">
        <v>8868.5</v>
      </c>
      <c r="J125" s="74"/>
      <c r="K125" s="74">
        <v>2.2999999999999998</v>
      </c>
      <c r="L125" s="74">
        <v>2.27</v>
      </c>
      <c r="M125" s="74">
        <v>2.2850000000000001</v>
      </c>
      <c r="N125" s="74">
        <v>2.1213203435596288E-2</v>
      </c>
      <c r="O125" s="75">
        <v>2.36</v>
      </c>
      <c r="P125" s="76">
        <v>62.938057749963988</v>
      </c>
      <c r="Q125" s="76"/>
      <c r="R125" s="92"/>
      <c r="S125" s="92"/>
      <c r="T125" s="92"/>
      <c r="U125" s="92"/>
      <c r="V125" s="92"/>
      <c r="W125" s="91"/>
      <c r="X125" s="79">
        <v>6</v>
      </c>
      <c r="Y125" s="79">
        <v>11</v>
      </c>
      <c r="Z125" s="112"/>
    </row>
    <row r="126" spans="1:28" x14ac:dyDescent="0.25">
      <c r="A126" s="68">
        <v>5196</v>
      </c>
      <c r="B126" s="68" t="s">
        <v>248</v>
      </c>
      <c r="C126" s="69" t="s">
        <v>65</v>
      </c>
      <c r="D126" s="68" t="s">
        <v>22</v>
      </c>
      <c r="E126" s="98">
        <v>42199</v>
      </c>
      <c r="F126" s="68" t="s">
        <v>30</v>
      </c>
      <c r="G126" s="71">
        <v>14152</v>
      </c>
      <c r="H126" s="71">
        <v>14387</v>
      </c>
      <c r="I126" s="73">
        <v>14269.5</v>
      </c>
      <c r="J126" s="74">
        <v>2.2799999999999998</v>
      </c>
      <c r="K126" s="74">
        <v>2.21</v>
      </c>
      <c r="L126" s="74"/>
      <c r="M126" s="74">
        <v>2.2450000000000001</v>
      </c>
      <c r="N126" s="74">
        <v>4.9497474683058214E-2</v>
      </c>
      <c r="O126" s="75">
        <v>2.15</v>
      </c>
      <c r="P126" s="76">
        <v>59.36440278246446</v>
      </c>
      <c r="Q126" s="76"/>
      <c r="R126" s="91">
        <v>-18.348466666666667</v>
      </c>
      <c r="S126" s="97">
        <v>6.2476733333333332</v>
      </c>
      <c r="T126" s="91">
        <v>39.293163234354729</v>
      </c>
      <c r="U126" s="97">
        <v>13.869462350622134</v>
      </c>
      <c r="V126" s="97">
        <v>2.8330703989107535</v>
      </c>
      <c r="W126" s="77">
        <v>-19.548466666666666</v>
      </c>
      <c r="X126" s="79">
        <v>9</v>
      </c>
      <c r="Y126" s="79">
        <v>19</v>
      </c>
      <c r="Z126" s="112"/>
    </row>
    <row r="127" spans="1:28" x14ac:dyDescent="0.25">
      <c r="A127" s="82">
        <v>5254</v>
      </c>
      <c r="B127" s="82" t="s">
        <v>427</v>
      </c>
      <c r="C127" s="83" t="s">
        <v>425</v>
      </c>
      <c r="D127" s="82" t="s">
        <v>48</v>
      </c>
      <c r="E127" s="84">
        <v>42302</v>
      </c>
      <c r="F127" s="82" t="s">
        <v>30</v>
      </c>
      <c r="G127" s="85">
        <v>2775</v>
      </c>
      <c r="H127" s="85">
        <v>3104</v>
      </c>
      <c r="I127" s="87">
        <v>2939.5</v>
      </c>
      <c r="J127" s="88">
        <v>2.54</v>
      </c>
      <c r="K127" s="88">
        <v>2.5299999999999998</v>
      </c>
      <c r="L127" s="88"/>
      <c r="M127" s="88">
        <v>2.5350000000000001</v>
      </c>
      <c r="N127" s="88">
        <v>7.0710678118656384E-3</v>
      </c>
      <c r="O127" s="75">
        <v>2.7</v>
      </c>
      <c r="P127" s="76">
        <v>88.749733934701709</v>
      </c>
      <c r="Q127" s="76"/>
      <c r="R127" s="92"/>
      <c r="S127" s="92"/>
      <c r="T127" s="92"/>
      <c r="U127" s="92"/>
      <c r="V127" s="92"/>
      <c r="W127" s="77"/>
      <c r="X127" s="79">
        <v>2</v>
      </c>
      <c r="Y127" s="79">
        <v>3</v>
      </c>
      <c r="Z127" s="112"/>
    </row>
    <row r="128" spans="1:28" x14ac:dyDescent="0.25">
      <c r="A128" s="68">
        <v>5849</v>
      </c>
      <c r="B128" s="68" t="s">
        <v>249</v>
      </c>
      <c r="C128" s="69" t="s">
        <v>259</v>
      </c>
      <c r="D128" s="68" t="s">
        <v>41</v>
      </c>
      <c r="E128" s="98">
        <v>42199</v>
      </c>
      <c r="F128" s="68" t="s">
        <v>30</v>
      </c>
      <c r="G128" s="71">
        <v>13916</v>
      </c>
      <c r="H128" s="71">
        <v>14152</v>
      </c>
      <c r="I128" s="73">
        <v>14034</v>
      </c>
      <c r="J128" s="74">
        <v>2.17</v>
      </c>
      <c r="K128" s="74">
        <v>2.2200000000000002</v>
      </c>
      <c r="L128" s="74"/>
      <c r="M128" s="74">
        <v>2.1950000000000003</v>
      </c>
      <c r="N128" s="74">
        <v>3.5355339059327563E-2</v>
      </c>
      <c r="O128" s="75"/>
      <c r="P128" s="76">
        <v>55.099578468171011</v>
      </c>
      <c r="Q128" s="76"/>
      <c r="R128" s="91">
        <v>-16.119466666666668</v>
      </c>
      <c r="S128" s="97">
        <v>6.4881733333333331</v>
      </c>
      <c r="T128" s="91">
        <v>40.727987443078923</v>
      </c>
      <c r="U128" s="97">
        <v>14.047810245076612</v>
      </c>
      <c r="V128" s="97">
        <v>2.8992410014473973</v>
      </c>
      <c r="W128" s="77">
        <v>-17.319466666666667</v>
      </c>
      <c r="X128" s="79">
        <v>9</v>
      </c>
      <c r="Y128" s="79">
        <v>18</v>
      </c>
      <c r="Z128" s="112"/>
      <c r="AA128" s="91">
        <v>-16.119466666666668</v>
      </c>
      <c r="AB128" s="97">
        <v>6.4881733333333331</v>
      </c>
    </row>
    <row r="129" spans="1:26" x14ac:dyDescent="0.25">
      <c r="A129" s="82">
        <v>6315</v>
      </c>
      <c r="B129" s="82" t="s">
        <v>476</v>
      </c>
      <c r="C129" s="83" t="s">
        <v>301</v>
      </c>
      <c r="D129" s="82" t="s">
        <v>76</v>
      </c>
      <c r="E129" s="84">
        <v>42302</v>
      </c>
      <c r="F129" s="82" t="s">
        <v>30</v>
      </c>
      <c r="G129" s="85">
        <v>7057</v>
      </c>
      <c r="H129" s="85">
        <v>7386</v>
      </c>
      <c r="I129" s="87">
        <v>7221.5</v>
      </c>
      <c r="J129" s="88">
        <v>2.54</v>
      </c>
      <c r="K129" s="88">
        <v>2.59</v>
      </c>
      <c r="L129" s="88"/>
      <c r="M129" s="88">
        <v>2.5649999999999999</v>
      </c>
      <c r="N129" s="88">
        <v>3.5355339059327251E-2</v>
      </c>
      <c r="O129" s="75">
        <v>2.41</v>
      </c>
      <c r="P129" s="76">
        <v>92.273967185043091</v>
      </c>
      <c r="Q129" s="76"/>
      <c r="R129" s="77">
        <v>-10.151</v>
      </c>
      <c r="S129" s="78">
        <v>5.9698333333333347</v>
      </c>
      <c r="T129" s="77">
        <v>41.551511484947362</v>
      </c>
      <c r="U129" s="78">
        <v>14.825338982737453</v>
      </c>
      <c r="V129" s="77">
        <v>2.8027360138833739</v>
      </c>
      <c r="W129" s="77">
        <v>-11.651</v>
      </c>
      <c r="X129" s="79">
        <v>5</v>
      </c>
      <c r="Y129" s="79">
        <v>8</v>
      </c>
      <c r="Z129" s="112"/>
    </row>
    <row r="130" spans="1:26" x14ac:dyDescent="0.25">
      <c r="A130" s="47">
        <v>6316</v>
      </c>
      <c r="B130" s="47" t="s">
        <v>477</v>
      </c>
      <c r="C130" s="69" t="s">
        <v>301</v>
      </c>
      <c r="D130" s="68" t="s">
        <v>20</v>
      </c>
      <c r="E130" s="70">
        <v>42302</v>
      </c>
      <c r="F130" s="68" t="s">
        <v>30</v>
      </c>
      <c r="G130" s="71">
        <v>7057</v>
      </c>
      <c r="H130" s="71">
        <v>7386</v>
      </c>
      <c r="I130" s="73">
        <v>7221.5</v>
      </c>
      <c r="J130" s="74">
        <v>2.44</v>
      </c>
      <c r="K130" s="74"/>
      <c r="L130" s="74">
        <v>2.41</v>
      </c>
      <c r="M130" s="74">
        <v>2.4249999999999998</v>
      </c>
      <c r="N130" s="74">
        <v>2.1213203435596288E-2</v>
      </c>
      <c r="O130" s="75">
        <v>2.52</v>
      </c>
      <c r="P130" s="76">
        <v>76.629478348117118</v>
      </c>
      <c r="Q130" s="76"/>
      <c r="R130" s="89">
        <v>-18.0183</v>
      </c>
      <c r="S130" s="90">
        <v>6.5432999999999995</v>
      </c>
      <c r="T130" s="89">
        <v>39.374500270389369</v>
      </c>
      <c r="U130" s="90">
        <v>13.495326366453449</v>
      </c>
      <c r="V130" s="89">
        <v>2.9176397221682699</v>
      </c>
      <c r="W130" s="77">
        <v>-19.5183</v>
      </c>
      <c r="X130" s="79">
        <v>5</v>
      </c>
      <c r="Y130" s="79">
        <v>8</v>
      </c>
      <c r="Z130" s="112"/>
    </row>
    <row r="131" spans="1:26" x14ac:dyDescent="0.25">
      <c r="A131" s="82">
        <v>6317</v>
      </c>
      <c r="B131" s="82" t="s">
        <v>478</v>
      </c>
      <c r="C131" s="83" t="s">
        <v>301</v>
      </c>
      <c r="D131" s="82" t="s">
        <v>22</v>
      </c>
      <c r="E131" s="84">
        <v>42302</v>
      </c>
      <c r="F131" s="82" t="s">
        <v>30</v>
      </c>
      <c r="G131" s="85">
        <v>7057</v>
      </c>
      <c r="H131" s="85">
        <v>7386</v>
      </c>
      <c r="I131" s="87">
        <v>7221.5</v>
      </c>
      <c r="J131" s="88">
        <v>2.2999999999999998</v>
      </c>
      <c r="K131" s="88"/>
      <c r="L131" s="88">
        <v>2.2200000000000002</v>
      </c>
      <c r="M131" s="88">
        <v>2.2599999999999998</v>
      </c>
      <c r="N131" s="88">
        <v>5.6568542494923539E-2</v>
      </c>
      <c r="O131" s="75">
        <v>2.09</v>
      </c>
      <c r="P131" s="76">
        <v>60.687456167771181</v>
      </c>
      <c r="Q131" s="76"/>
      <c r="R131" s="77">
        <v>-10.862</v>
      </c>
      <c r="S131" s="78">
        <v>5.6348333333333347</v>
      </c>
      <c r="T131" s="77">
        <v>44.243964657127677</v>
      </c>
      <c r="U131" s="78">
        <v>15.161479014616024</v>
      </c>
      <c r="V131" s="77">
        <v>2.9181826268054358</v>
      </c>
      <c r="W131" s="77">
        <v>-12.362</v>
      </c>
      <c r="X131" s="79">
        <v>5</v>
      </c>
      <c r="Y131" s="79">
        <v>8</v>
      </c>
      <c r="Z131" s="112"/>
    </row>
    <row r="132" spans="1:26" x14ac:dyDescent="0.25">
      <c r="A132" s="47">
        <v>6318</v>
      </c>
      <c r="B132" s="47" t="s">
        <v>479</v>
      </c>
      <c r="C132" s="47" t="s">
        <v>301</v>
      </c>
      <c r="D132" s="82"/>
      <c r="E132" s="84"/>
      <c r="F132" s="82"/>
      <c r="G132" s="85">
        <v>7057</v>
      </c>
      <c r="H132" s="85">
        <v>7386</v>
      </c>
      <c r="I132" s="87">
        <v>7221.5</v>
      </c>
      <c r="J132" s="88"/>
      <c r="K132" s="88"/>
      <c r="L132" s="88"/>
      <c r="M132" s="88"/>
      <c r="N132" s="88"/>
      <c r="O132" s="75"/>
      <c r="P132" s="76"/>
      <c r="Q132" s="76"/>
      <c r="R132" s="89">
        <v>-18.898300000000003</v>
      </c>
      <c r="S132" s="90">
        <v>5.6382999999999992</v>
      </c>
      <c r="T132" s="89">
        <v>41.292520041134281</v>
      </c>
      <c r="U132" s="90">
        <v>14.233650349520545</v>
      </c>
      <c r="V132" s="89">
        <v>2.9010492057313466</v>
      </c>
      <c r="W132" s="77">
        <v>-20.398300000000003</v>
      </c>
      <c r="X132" s="79">
        <v>5</v>
      </c>
      <c r="Y132" s="79">
        <v>8</v>
      </c>
      <c r="Z132" s="112"/>
    </row>
    <row r="133" spans="1:26" x14ac:dyDescent="0.25">
      <c r="A133" s="68">
        <v>6319</v>
      </c>
      <c r="B133" s="68" t="s">
        <v>480</v>
      </c>
      <c r="C133" s="69" t="s">
        <v>301</v>
      </c>
      <c r="D133" s="68" t="s">
        <v>21</v>
      </c>
      <c r="E133" s="70">
        <v>42302</v>
      </c>
      <c r="F133" s="68" t="s">
        <v>30</v>
      </c>
      <c r="G133" s="71">
        <v>7057</v>
      </c>
      <c r="H133" s="71">
        <v>7386</v>
      </c>
      <c r="I133" s="73">
        <v>7221.5</v>
      </c>
      <c r="J133" s="74">
        <v>2.5</v>
      </c>
      <c r="K133" s="74">
        <v>2.5499999999999998</v>
      </c>
      <c r="L133" s="74"/>
      <c r="M133" s="74">
        <v>2.5249999999999999</v>
      </c>
      <c r="N133" s="74">
        <v>3.5355339059327251E-2</v>
      </c>
      <c r="O133" s="75">
        <v>2.42</v>
      </c>
      <c r="P133" s="76">
        <v>87.596181731007292</v>
      </c>
      <c r="Q133" s="76"/>
      <c r="R133" s="91"/>
      <c r="S133" s="97"/>
      <c r="T133" s="91"/>
      <c r="U133" s="97"/>
      <c r="V133" s="91"/>
      <c r="W133" s="77"/>
      <c r="X133" s="79">
        <v>5</v>
      </c>
      <c r="Y133" s="79">
        <v>8</v>
      </c>
      <c r="Z133" s="112"/>
    </row>
    <row r="134" spans="1:26" x14ac:dyDescent="0.25">
      <c r="A134" s="47">
        <v>6352</v>
      </c>
      <c r="B134" s="47" t="s">
        <v>481</v>
      </c>
      <c r="C134" s="47" t="s">
        <v>301</v>
      </c>
      <c r="D134" s="68"/>
      <c r="E134" s="70"/>
      <c r="F134" s="68"/>
      <c r="G134" s="85">
        <v>7057</v>
      </c>
      <c r="H134" s="85">
        <v>7386</v>
      </c>
      <c r="I134" s="87">
        <v>7221.5</v>
      </c>
      <c r="J134" s="74"/>
      <c r="K134" s="74"/>
      <c r="L134" s="74"/>
      <c r="M134" s="74"/>
      <c r="N134" s="74"/>
      <c r="O134" s="75"/>
      <c r="P134" s="76"/>
      <c r="Q134" s="76"/>
      <c r="R134" s="89">
        <v>-16.804300000000001</v>
      </c>
      <c r="S134" s="90">
        <v>4.7802999999999995</v>
      </c>
      <c r="T134" s="89">
        <v>39.716347121889584</v>
      </c>
      <c r="U134" s="90">
        <v>13.690189544111769</v>
      </c>
      <c r="V134" s="89">
        <v>2.901080879407679</v>
      </c>
      <c r="W134" s="77">
        <v>-18.304300000000001</v>
      </c>
      <c r="X134" s="79">
        <v>5</v>
      </c>
      <c r="Y134" s="79">
        <v>8</v>
      </c>
      <c r="Z134" s="112"/>
    </row>
    <row r="135" spans="1:26" x14ac:dyDescent="0.25">
      <c r="A135" s="47">
        <v>6533</v>
      </c>
      <c r="B135" s="47" t="s">
        <v>117</v>
      </c>
      <c r="C135" s="47" t="s">
        <v>115</v>
      </c>
      <c r="D135" s="68"/>
      <c r="E135" s="70"/>
      <c r="F135" s="68"/>
      <c r="G135" s="71">
        <v>8704</v>
      </c>
      <c r="H135" s="71">
        <v>9033</v>
      </c>
      <c r="I135" s="73">
        <v>8868.5</v>
      </c>
      <c r="J135" s="74"/>
      <c r="K135" s="74"/>
      <c r="L135" s="74"/>
      <c r="M135" s="74"/>
      <c r="N135" s="74"/>
      <c r="O135" s="75"/>
      <c r="P135" s="76"/>
      <c r="Q135" s="76"/>
      <c r="R135" s="91">
        <v>-13.328466666666666</v>
      </c>
      <c r="S135" s="97">
        <v>6.5192733333333335</v>
      </c>
      <c r="T135" s="91">
        <v>36.311865019731215</v>
      </c>
      <c r="U135" s="97">
        <v>12.70457923309259</v>
      </c>
      <c r="V135" s="97">
        <v>2.8581714005251682</v>
      </c>
      <c r="W135" s="91">
        <v>-14.828466666666666</v>
      </c>
      <c r="X135" s="79">
        <v>6</v>
      </c>
      <c r="Y135" s="79">
        <v>11</v>
      </c>
      <c r="Z135" s="112"/>
    </row>
    <row r="136" spans="1:26" x14ac:dyDescent="0.25">
      <c r="A136" s="68">
        <v>6534</v>
      </c>
      <c r="B136" s="68" t="s">
        <v>118</v>
      </c>
      <c r="C136" s="47" t="s">
        <v>115</v>
      </c>
      <c r="D136" s="68" t="s">
        <v>21</v>
      </c>
      <c r="E136" s="98">
        <v>42191</v>
      </c>
      <c r="F136" s="68" t="s">
        <v>30</v>
      </c>
      <c r="G136" s="71">
        <v>8704</v>
      </c>
      <c r="H136" s="71">
        <v>9033</v>
      </c>
      <c r="I136" s="73">
        <v>8868.5</v>
      </c>
      <c r="J136" s="74">
        <v>2.5299999999999998</v>
      </c>
      <c r="K136" s="74"/>
      <c r="L136" s="74">
        <v>2.5099999999999998</v>
      </c>
      <c r="M136" s="74">
        <v>2.5199999999999996</v>
      </c>
      <c r="N136" s="74">
        <v>1.4142135623730963E-2</v>
      </c>
      <c r="O136" s="75">
        <v>2.46</v>
      </c>
      <c r="P136" s="76">
        <v>87.023348469501087</v>
      </c>
      <c r="Q136" s="76"/>
      <c r="R136" s="91">
        <v>-16.059466666666665</v>
      </c>
      <c r="S136" s="97">
        <v>6.884173333333333</v>
      </c>
      <c r="T136" s="91">
        <v>40.98972232366247</v>
      </c>
      <c r="U136" s="97">
        <v>14.171220711276403</v>
      </c>
      <c r="V136" s="97">
        <v>2.8924623473718039</v>
      </c>
      <c r="W136" s="91">
        <v>-17.559466666666665</v>
      </c>
      <c r="X136" s="79">
        <v>6</v>
      </c>
      <c r="Y136" s="79">
        <v>11</v>
      </c>
      <c r="Z136" s="112"/>
    </row>
    <row r="137" spans="1:26" x14ac:dyDescent="0.25">
      <c r="A137" s="82">
        <v>6536</v>
      </c>
      <c r="B137" s="82" t="s">
        <v>121</v>
      </c>
      <c r="C137" s="47" t="s">
        <v>115</v>
      </c>
      <c r="D137" s="82" t="s">
        <v>122</v>
      </c>
      <c r="E137" s="96">
        <v>42191</v>
      </c>
      <c r="F137" s="82" t="s">
        <v>30</v>
      </c>
      <c r="G137" s="85">
        <v>8704</v>
      </c>
      <c r="H137" s="85">
        <v>9033</v>
      </c>
      <c r="I137" s="87">
        <v>8868.5</v>
      </c>
      <c r="J137" s="88"/>
      <c r="K137" s="88">
        <v>2.48</v>
      </c>
      <c r="L137" s="88">
        <v>2.46</v>
      </c>
      <c r="M137" s="88">
        <v>2.4699999999999998</v>
      </c>
      <c r="N137" s="88">
        <v>1.4142135623730963E-2</v>
      </c>
      <c r="O137" s="75">
        <v>2.62</v>
      </c>
      <c r="P137" s="76">
        <v>81.437965461622241</v>
      </c>
      <c r="Q137" s="76"/>
      <c r="R137" s="91">
        <v>-17.665466666666667</v>
      </c>
      <c r="S137" s="97">
        <v>4.2496733333333339</v>
      </c>
      <c r="T137" s="91">
        <v>39.494735329148057</v>
      </c>
      <c r="U137" s="97">
        <v>13.845329716120915</v>
      </c>
      <c r="V137" s="97">
        <v>2.8525673377905951</v>
      </c>
      <c r="W137" s="91">
        <v>-19.165466666666667</v>
      </c>
      <c r="X137" s="79">
        <v>6</v>
      </c>
      <c r="Y137" s="79">
        <v>11</v>
      </c>
      <c r="Z137" s="112"/>
    </row>
    <row r="138" spans="1:26" x14ac:dyDescent="0.25">
      <c r="A138" s="68">
        <v>6537</v>
      </c>
      <c r="B138" s="68" t="s">
        <v>120</v>
      </c>
      <c r="C138" s="47" t="s">
        <v>115</v>
      </c>
      <c r="D138" s="68" t="s">
        <v>41</v>
      </c>
      <c r="E138" s="98">
        <v>42191</v>
      </c>
      <c r="F138" s="68" t="s">
        <v>30</v>
      </c>
      <c r="G138" s="71">
        <v>8704</v>
      </c>
      <c r="H138" s="71">
        <v>9033</v>
      </c>
      <c r="I138" s="73">
        <v>8868.5</v>
      </c>
      <c r="J138" s="74">
        <v>2.67</v>
      </c>
      <c r="K138" s="74"/>
      <c r="L138" s="74">
        <v>2.6</v>
      </c>
      <c r="M138" s="74">
        <v>2.6349999999999998</v>
      </c>
      <c r="N138" s="74">
        <v>4.9497474683058214E-2</v>
      </c>
      <c r="O138" s="75"/>
      <c r="P138" s="76">
        <v>100.87507037316401</v>
      </c>
      <c r="Q138" s="76"/>
      <c r="R138" s="91">
        <v>-13.128466666666666</v>
      </c>
      <c r="S138" s="97">
        <v>8.0684733333333334</v>
      </c>
      <c r="T138" s="91">
        <v>35.273648012929392</v>
      </c>
      <c r="U138" s="97">
        <v>12.183418115135725</v>
      </c>
      <c r="V138" s="97">
        <v>2.8952177196568649</v>
      </c>
      <c r="W138" s="91">
        <v>-14.628466666666666</v>
      </c>
      <c r="X138" s="79">
        <v>6</v>
      </c>
      <c r="Y138" s="79">
        <v>11</v>
      </c>
      <c r="Z138" s="112"/>
    </row>
    <row r="139" spans="1:26" x14ac:dyDescent="0.25">
      <c r="A139" s="52">
        <v>6539</v>
      </c>
      <c r="B139" s="52" t="s">
        <v>257</v>
      </c>
      <c r="C139" s="47" t="s">
        <v>115</v>
      </c>
      <c r="D139" s="68"/>
      <c r="E139" s="98"/>
      <c r="F139" s="68"/>
      <c r="G139" s="71">
        <v>8704</v>
      </c>
      <c r="H139" s="71">
        <v>9033</v>
      </c>
      <c r="I139" s="73">
        <v>8868.5</v>
      </c>
      <c r="J139" s="74"/>
      <c r="K139" s="74"/>
      <c r="L139" s="74"/>
      <c r="M139" s="74"/>
      <c r="N139" s="74"/>
      <c r="O139" s="75"/>
      <c r="P139" s="76"/>
      <c r="Q139" s="76"/>
      <c r="R139" s="91">
        <v>-19.509466666666665</v>
      </c>
      <c r="S139" s="97">
        <v>6.3778733333333326</v>
      </c>
      <c r="T139" s="91">
        <v>32.944060932196031</v>
      </c>
      <c r="U139" s="97">
        <v>11.316295286570288</v>
      </c>
      <c r="V139" s="97">
        <v>2.9112054871255157</v>
      </c>
      <c r="W139" s="91">
        <v>-21.009466666666665</v>
      </c>
      <c r="X139" s="79">
        <v>6</v>
      </c>
      <c r="Y139" s="79">
        <v>11</v>
      </c>
      <c r="Z139" s="112"/>
    </row>
    <row r="140" spans="1:26" x14ac:dyDescent="0.25">
      <c r="A140" s="68">
        <v>6540</v>
      </c>
      <c r="B140" s="68" t="s">
        <v>116</v>
      </c>
      <c r="C140" s="47" t="s">
        <v>115</v>
      </c>
      <c r="D140" s="68" t="s">
        <v>20</v>
      </c>
      <c r="E140" s="98">
        <v>42191</v>
      </c>
      <c r="F140" s="68" t="s">
        <v>30</v>
      </c>
      <c r="G140" s="71">
        <v>8704</v>
      </c>
      <c r="H140" s="71">
        <v>9033</v>
      </c>
      <c r="I140" s="73">
        <v>8868.5</v>
      </c>
      <c r="J140" s="74">
        <v>2.3199999999999998</v>
      </c>
      <c r="K140" s="74">
        <v>2.2999999999999998</v>
      </c>
      <c r="L140" s="74"/>
      <c r="M140" s="74">
        <v>2.3099999999999996</v>
      </c>
      <c r="N140" s="74">
        <v>1.4142135623730963E-2</v>
      </c>
      <c r="O140" s="75">
        <v>2.36</v>
      </c>
      <c r="P140" s="76">
        <v>65.246264663379762</v>
      </c>
      <c r="Q140" s="76"/>
      <c r="R140" s="91">
        <v>-15.244466666666666</v>
      </c>
      <c r="S140" s="97">
        <v>6.821673333333333</v>
      </c>
      <c r="T140" s="91">
        <v>33.127922883536868</v>
      </c>
      <c r="U140" s="97">
        <v>11.642546646252841</v>
      </c>
      <c r="V140" s="97">
        <v>2.8454189525793403</v>
      </c>
      <c r="W140" s="91">
        <v>-16.744466666666668</v>
      </c>
      <c r="X140" s="79">
        <v>6</v>
      </c>
      <c r="Y140" s="79">
        <v>11</v>
      </c>
      <c r="Z140" s="112"/>
    </row>
    <row r="141" spans="1:26" x14ac:dyDescent="0.25">
      <c r="A141" s="47">
        <v>6541</v>
      </c>
      <c r="B141" s="47" t="s">
        <v>119</v>
      </c>
      <c r="C141" s="47" t="s">
        <v>115</v>
      </c>
      <c r="D141" s="68"/>
      <c r="E141" s="98"/>
      <c r="F141" s="68"/>
      <c r="G141" s="71">
        <v>8704</v>
      </c>
      <c r="H141" s="71">
        <v>9033</v>
      </c>
      <c r="I141" s="73">
        <v>8868.5</v>
      </c>
      <c r="J141" s="74"/>
      <c r="K141" s="74"/>
      <c r="L141" s="74"/>
      <c r="M141" s="74"/>
      <c r="N141" s="74"/>
      <c r="O141" s="75"/>
      <c r="P141" s="76"/>
      <c r="Q141" s="76"/>
      <c r="R141" s="91">
        <v>-11.839466666666665</v>
      </c>
      <c r="S141" s="97">
        <v>8.6131733333333322</v>
      </c>
      <c r="T141" s="91">
        <v>28.933886738176653</v>
      </c>
      <c r="U141" s="97">
        <v>9.6756835441312745</v>
      </c>
      <c r="V141" s="97">
        <v>2.9903713371988401</v>
      </c>
      <c r="W141" s="91">
        <v>-13.339466666666665</v>
      </c>
      <c r="X141" s="79">
        <v>6</v>
      </c>
      <c r="Y141" s="79">
        <v>11</v>
      </c>
      <c r="Z141" s="112"/>
    </row>
    <row r="142" spans="1:26" x14ac:dyDescent="0.25">
      <c r="A142" s="47">
        <v>6727</v>
      </c>
      <c r="B142" s="47" t="s">
        <v>371</v>
      </c>
      <c r="C142" s="47" t="s">
        <v>211</v>
      </c>
      <c r="D142" s="68"/>
      <c r="E142" s="98"/>
      <c r="F142" s="68"/>
      <c r="G142" s="71">
        <v>11998</v>
      </c>
      <c r="H142" s="71">
        <v>15330</v>
      </c>
      <c r="I142" s="73">
        <v>13664</v>
      </c>
      <c r="J142" s="74"/>
      <c r="K142" s="74"/>
      <c r="L142" s="74"/>
      <c r="M142" s="74"/>
      <c r="N142" s="74"/>
      <c r="O142" s="75"/>
      <c r="P142" s="76"/>
      <c r="Q142" s="76"/>
      <c r="R142" s="91">
        <v>-12.630466666666665</v>
      </c>
      <c r="S142" s="97">
        <v>9.2722266666666648</v>
      </c>
      <c r="T142" s="91">
        <v>40.192381746957061</v>
      </c>
      <c r="U142" s="97">
        <v>13.943805330504931</v>
      </c>
      <c r="V142" s="91">
        <v>2.8824543081527385</v>
      </c>
      <c r="W142" s="77">
        <v>-13.830466666666664</v>
      </c>
      <c r="X142" s="79">
        <v>9</v>
      </c>
      <c r="Y142" s="79">
        <v>18</v>
      </c>
      <c r="Z142" s="112"/>
    </row>
    <row r="143" spans="1:26" x14ac:dyDescent="0.25">
      <c r="A143" s="68">
        <v>6879</v>
      </c>
      <c r="B143" s="68" t="s">
        <v>405</v>
      </c>
      <c r="C143" s="69" t="s">
        <v>394</v>
      </c>
      <c r="D143" s="68" t="s">
        <v>378</v>
      </c>
      <c r="E143" s="70">
        <v>42298</v>
      </c>
      <c r="F143" s="68" t="s">
        <v>30</v>
      </c>
      <c r="G143" s="71">
        <v>1458</v>
      </c>
      <c r="H143" s="71">
        <v>1787</v>
      </c>
      <c r="I143" s="73">
        <v>1622.5</v>
      </c>
      <c r="J143" s="74"/>
      <c r="K143" s="74">
        <v>2.38</v>
      </c>
      <c r="L143" s="74">
        <v>2.38</v>
      </c>
      <c r="M143" s="74">
        <v>2.38</v>
      </c>
      <c r="N143" s="74">
        <v>0</v>
      </c>
      <c r="O143" s="75">
        <v>2.34</v>
      </c>
      <c r="P143" s="76">
        <v>72.022754661441738</v>
      </c>
      <c r="Q143" s="76"/>
      <c r="R143" s="89">
        <v>-12.4633</v>
      </c>
      <c r="S143" s="90">
        <v>5.3932999999999991</v>
      </c>
      <c r="T143" s="89">
        <v>42.641856977167748</v>
      </c>
      <c r="U143" s="90">
        <v>14.770728038631843</v>
      </c>
      <c r="V143" s="89">
        <v>2.8869163974613063</v>
      </c>
      <c r="W143" s="77">
        <v>-13.9633</v>
      </c>
      <c r="X143" s="79">
        <v>2</v>
      </c>
      <c r="Y143" s="79">
        <v>2</v>
      </c>
      <c r="Z143" s="47"/>
    </row>
    <row r="144" spans="1:26" x14ac:dyDescent="0.25">
      <c r="A144" s="47">
        <v>6880</v>
      </c>
      <c r="B144" s="47" t="s">
        <v>397</v>
      </c>
      <c r="C144" s="47" t="s">
        <v>394</v>
      </c>
      <c r="D144" s="68"/>
      <c r="E144" s="70"/>
      <c r="F144" s="68"/>
      <c r="G144" s="47">
        <v>1458</v>
      </c>
      <c r="H144" s="47">
        <v>1787</v>
      </c>
      <c r="I144" s="50">
        <v>1622.5</v>
      </c>
      <c r="J144" s="74"/>
      <c r="K144" s="74"/>
      <c r="L144" s="74"/>
      <c r="M144" s="74"/>
      <c r="N144" s="74"/>
      <c r="O144" s="75"/>
      <c r="P144" s="76"/>
      <c r="Q144" s="76"/>
      <c r="R144" s="89">
        <v>-15.374300000000002</v>
      </c>
      <c r="S144" s="90">
        <v>5.5962999999999994</v>
      </c>
      <c r="T144" s="89">
        <v>43.582217725167112</v>
      </c>
      <c r="U144" s="90">
        <v>15.094935997004887</v>
      </c>
      <c r="V144" s="89">
        <v>2.8872078512830148</v>
      </c>
      <c r="W144" s="77">
        <v>-16.874300000000002</v>
      </c>
      <c r="X144" s="79">
        <v>2</v>
      </c>
      <c r="Y144" s="79">
        <v>2</v>
      </c>
      <c r="Z144" s="47"/>
    </row>
    <row r="145" spans="1:28" x14ac:dyDescent="0.25">
      <c r="A145" s="68">
        <v>6976</v>
      </c>
      <c r="B145" s="68" t="s">
        <v>421</v>
      </c>
      <c r="C145" s="69" t="s">
        <v>415</v>
      </c>
      <c r="D145" s="68" t="s">
        <v>20</v>
      </c>
      <c r="E145" s="70">
        <v>42298</v>
      </c>
      <c r="F145" s="68" t="s">
        <v>30</v>
      </c>
      <c r="G145" s="71">
        <v>1787</v>
      </c>
      <c r="H145" s="71">
        <v>2116</v>
      </c>
      <c r="I145" s="73">
        <v>1951.5</v>
      </c>
      <c r="J145" s="74">
        <v>2.58</v>
      </c>
      <c r="K145" s="74">
        <v>2.5299999999999998</v>
      </c>
      <c r="L145" s="74"/>
      <c r="M145" s="74">
        <v>2.5549999999999997</v>
      </c>
      <c r="N145" s="74">
        <v>3.5355339059327563E-2</v>
      </c>
      <c r="O145" s="75">
        <v>2.44</v>
      </c>
      <c r="P145" s="76">
        <v>91.088572026319866</v>
      </c>
      <c r="Q145" s="76"/>
      <c r="R145" s="89">
        <v>-13.558300000000001</v>
      </c>
      <c r="S145" s="90">
        <v>5.0202999999999989</v>
      </c>
      <c r="T145" s="89">
        <v>40.393882334153055</v>
      </c>
      <c r="U145" s="90">
        <v>13.90116511630815</v>
      </c>
      <c r="V145" s="89">
        <v>2.9057911330586945</v>
      </c>
      <c r="W145" s="77">
        <v>-15.058300000000001</v>
      </c>
      <c r="X145" s="79">
        <v>2</v>
      </c>
      <c r="Y145" s="79">
        <v>2</v>
      </c>
      <c r="Z145" s="112"/>
    </row>
    <row r="146" spans="1:28" x14ac:dyDescent="0.25">
      <c r="A146" s="47">
        <v>7101</v>
      </c>
      <c r="B146" s="47" t="s">
        <v>196</v>
      </c>
      <c r="C146" s="47" t="s">
        <v>123</v>
      </c>
      <c r="D146" s="68"/>
      <c r="E146" s="70"/>
      <c r="F146" s="68"/>
      <c r="G146" s="71">
        <v>9363</v>
      </c>
      <c r="H146" s="71">
        <v>9692</v>
      </c>
      <c r="I146" s="73">
        <v>9527.5</v>
      </c>
      <c r="J146" s="74"/>
      <c r="K146" s="74"/>
      <c r="L146" s="74"/>
      <c r="M146" s="74"/>
      <c r="N146" s="74"/>
      <c r="O146" s="75"/>
      <c r="P146" s="76"/>
      <c r="Q146" s="76"/>
      <c r="R146" s="91">
        <v>-19.967466666666667</v>
      </c>
      <c r="S146" s="97">
        <v>4.4772266666666658</v>
      </c>
      <c r="T146" s="91">
        <v>41.743873851899622</v>
      </c>
      <c r="U146" s="97">
        <v>14.44112934286586</v>
      </c>
      <c r="V146" s="91">
        <v>2.8906239159558345</v>
      </c>
      <c r="W146" s="91">
        <v>-21.467466666666667</v>
      </c>
      <c r="X146" s="79">
        <v>6</v>
      </c>
      <c r="Y146" s="79">
        <v>13</v>
      </c>
      <c r="Z146" s="112"/>
    </row>
    <row r="147" spans="1:28" x14ac:dyDescent="0.25">
      <c r="A147" s="68">
        <v>7102</v>
      </c>
      <c r="B147" s="68" t="s">
        <v>195</v>
      </c>
      <c r="C147" s="69" t="s">
        <v>123</v>
      </c>
      <c r="D147" s="68" t="s">
        <v>180</v>
      </c>
      <c r="E147" s="98">
        <v>42196</v>
      </c>
      <c r="F147" s="68" t="s">
        <v>30</v>
      </c>
      <c r="G147" s="71">
        <v>9363</v>
      </c>
      <c r="H147" s="71">
        <v>9692</v>
      </c>
      <c r="I147" s="73">
        <v>9527.5</v>
      </c>
      <c r="J147" s="74">
        <v>2.52</v>
      </c>
      <c r="K147" s="74">
        <v>2.5</v>
      </c>
      <c r="L147" s="74">
        <v>2.5099999999999998</v>
      </c>
      <c r="M147" s="74">
        <v>2.5099999999999998</v>
      </c>
      <c r="N147" s="74">
        <v>1.0000000000000009E-2</v>
      </c>
      <c r="O147" s="75"/>
      <c r="P147" s="76">
        <v>85.885533573899892</v>
      </c>
      <c r="Q147" s="76"/>
      <c r="R147" s="92"/>
      <c r="S147" s="92"/>
      <c r="T147" s="92"/>
      <c r="U147" s="92"/>
      <c r="V147" s="92"/>
      <c r="W147" s="91"/>
      <c r="X147" s="79">
        <v>6</v>
      </c>
      <c r="Y147" s="79">
        <v>13</v>
      </c>
      <c r="Z147" s="112"/>
    </row>
    <row r="148" spans="1:28" x14ac:dyDescent="0.25">
      <c r="A148" s="47">
        <v>7153</v>
      </c>
      <c r="B148" s="47" t="s">
        <v>398</v>
      </c>
      <c r="C148" s="47" t="s">
        <v>394</v>
      </c>
      <c r="D148" s="68"/>
      <c r="E148" s="98"/>
      <c r="F148" s="68"/>
      <c r="G148" s="47">
        <v>1458</v>
      </c>
      <c r="H148" s="47">
        <v>1787</v>
      </c>
      <c r="I148" s="50">
        <v>1622.5</v>
      </c>
      <c r="J148" s="74"/>
      <c r="K148" s="74"/>
      <c r="L148" s="74"/>
      <c r="M148" s="74"/>
      <c r="N148" s="74"/>
      <c r="O148" s="75"/>
      <c r="P148" s="76"/>
      <c r="Q148" s="76"/>
      <c r="R148" s="89">
        <v>-14.868300000000001</v>
      </c>
      <c r="S148" s="90">
        <v>4.3102999999999998</v>
      </c>
      <c r="T148" s="89">
        <v>43.397752217330499</v>
      </c>
      <c r="U148" s="90">
        <v>15.092704711631576</v>
      </c>
      <c r="V148" s="89">
        <v>2.875412528536712</v>
      </c>
      <c r="W148" s="77">
        <v>-16.368300000000001</v>
      </c>
      <c r="X148" s="79">
        <v>2</v>
      </c>
      <c r="Y148" s="79">
        <v>2</v>
      </c>
      <c r="Z148" s="47"/>
    </row>
    <row r="149" spans="1:28" x14ac:dyDescent="0.25">
      <c r="A149" s="47">
        <v>7216</v>
      </c>
      <c r="B149" s="47" t="s">
        <v>439</v>
      </c>
      <c r="C149" s="47" t="s">
        <v>440</v>
      </c>
      <c r="D149" s="68"/>
      <c r="E149" s="98"/>
      <c r="F149" s="68"/>
      <c r="G149" s="71">
        <v>5410</v>
      </c>
      <c r="H149" s="71">
        <v>5739</v>
      </c>
      <c r="I149" s="73">
        <v>5574.5</v>
      </c>
      <c r="J149" s="74"/>
      <c r="K149" s="74"/>
      <c r="L149" s="74"/>
      <c r="M149" s="74"/>
      <c r="N149" s="74"/>
      <c r="O149" s="75"/>
      <c r="P149" s="76"/>
      <c r="Q149" s="76"/>
      <c r="R149" s="89">
        <v>-14.082300000000002</v>
      </c>
      <c r="S149" s="90">
        <v>6.9862999999999991</v>
      </c>
      <c r="T149" s="89">
        <v>41.628435898230336</v>
      </c>
      <c r="U149" s="90">
        <v>14.3084167862757</v>
      </c>
      <c r="V149" s="89">
        <v>2.9093670194286876</v>
      </c>
      <c r="W149" s="91">
        <v>-15.582300000000002</v>
      </c>
      <c r="X149" s="79">
        <v>4</v>
      </c>
      <c r="Y149" s="79">
        <v>5</v>
      </c>
      <c r="Z149" s="112"/>
      <c r="AA149" s="93">
        <v>-15.013766666666667</v>
      </c>
      <c r="AB149" s="93">
        <v>6.2173962962962959</v>
      </c>
    </row>
    <row r="150" spans="1:28" x14ac:dyDescent="0.25">
      <c r="A150" s="68">
        <v>7396</v>
      </c>
      <c r="B150" s="68" t="s">
        <v>406</v>
      </c>
      <c r="C150" s="69" t="s">
        <v>394</v>
      </c>
      <c r="D150" s="68" t="s">
        <v>407</v>
      </c>
      <c r="E150" s="70">
        <v>42298</v>
      </c>
      <c r="F150" s="68" t="s">
        <v>30</v>
      </c>
      <c r="G150" s="71">
        <v>1458</v>
      </c>
      <c r="H150" s="71">
        <v>1787</v>
      </c>
      <c r="I150" s="73">
        <v>1622.5</v>
      </c>
      <c r="J150" s="74">
        <v>2.59</v>
      </c>
      <c r="K150" s="74">
        <v>2.57</v>
      </c>
      <c r="L150" s="74"/>
      <c r="M150" s="74">
        <v>2.58</v>
      </c>
      <c r="N150" s="74">
        <v>1.4142135623730963E-2</v>
      </c>
      <c r="O150" s="75">
        <v>2.62</v>
      </c>
      <c r="P150" s="76">
        <v>94.072183983207808</v>
      </c>
      <c r="Q150" s="76"/>
      <c r="R150" s="77">
        <v>-18.113</v>
      </c>
      <c r="S150" s="78">
        <v>6.0858333333333343</v>
      </c>
      <c r="T150" s="77">
        <v>41.32165247680031</v>
      </c>
      <c r="U150" s="78">
        <v>13.829189838525814</v>
      </c>
      <c r="V150" s="77">
        <v>2.9880024035598303</v>
      </c>
      <c r="W150" s="77">
        <v>-19.613</v>
      </c>
      <c r="X150" s="79">
        <v>2</v>
      </c>
      <c r="Y150" s="79">
        <v>2</v>
      </c>
      <c r="Z150" s="47"/>
    </row>
    <row r="151" spans="1:28" x14ac:dyDescent="0.25">
      <c r="A151" s="68">
        <v>7397</v>
      </c>
      <c r="B151" s="68" t="s">
        <v>408</v>
      </c>
      <c r="C151" s="69" t="s">
        <v>394</v>
      </c>
      <c r="D151" s="68" t="s">
        <v>407</v>
      </c>
      <c r="E151" s="70">
        <v>42298</v>
      </c>
      <c r="F151" s="68" t="s">
        <v>30</v>
      </c>
      <c r="G151" s="71">
        <v>1458</v>
      </c>
      <c r="H151" s="71">
        <v>1787</v>
      </c>
      <c r="I151" s="73">
        <v>1622.5</v>
      </c>
      <c r="J151" s="74">
        <v>2.57</v>
      </c>
      <c r="K151" s="74"/>
      <c r="L151" s="74">
        <v>2.62</v>
      </c>
      <c r="M151" s="74">
        <v>2.5949999999999998</v>
      </c>
      <c r="N151" s="74">
        <v>3.5355339059327563E-2</v>
      </c>
      <c r="O151" s="75">
        <v>2.5</v>
      </c>
      <c r="P151" s="76">
        <v>95.894714131452233</v>
      </c>
      <c r="Q151" s="76"/>
      <c r="R151" s="89">
        <v>-17.746300000000002</v>
      </c>
      <c r="S151" s="90">
        <v>4.9392999999999994</v>
      </c>
      <c r="T151" s="89">
        <v>42.963433195652946</v>
      </c>
      <c r="U151" s="90">
        <v>14.810396881574601</v>
      </c>
      <c r="V151" s="89">
        <v>2.9008968185790569</v>
      </c>
      <c r="W151" s="77">
        <v>-19.246300000000002</v>
      </c>
      <c r="X151" s="79">
        <v>2</v>
      </c>
      <c r="Y151" s="79">
        <v>2</v>
      </c>
      <c r="Z151" s="47"/>
    </row>
    <row r="152" spans="1:28" x14ac:dyDescent="0.25">
      <c r="A152" s="68">
        <v>7398</v>
      </c>
      <c r="B152" s="68" t="s">
        <v>409</v>
      </c>
      <c r="C152" s="69" t="s">
        <v>394</v>
      </c>
      <c r="D152" s="68" t="s">
        <v>392</v>
      </c>
      <c r="E152" s="70">
        <v>42298</v>
      </c>
      <c r="F152" s="68" t="s">
        <v>30</v>
      </c>
      <c r="G152" s="71">
        <v>1458</v>
      </c>
      <c r="H152" s="71">
        <v>1787</v>
      </c>
      <c r="I152" s="73">
        <v>1622.5</v>
      </c>
      <c r="J152" s="74">
        <v>2.78</v>
      </c>
      <c r="K152" s="74">
        <v>2.79</v>
      </c>
      <c r="L152" s="74"/>
      <c r="M152" s="74">
        <v>2.7850000000000001</v>
      </c>
      <c r="N152" s="74">
        <v>7.0710678118656384E-3</v>
      </c>
      <c r="O152" s="75">
        <v>2.75</v>
      </c>
      <c r="P152" s="76">
        <v>121.16338847405083</v>
      </c>
      <c r="Q152" s="76"/>
      <c r="R152" s="92"/>
      <c r="S152" s="92"/>
      <c r="T152" s="92"/>
      <c r="U152" s="92"/>
      <c r="V152" s="92"/>
      <c r="W152" s="77"/>
      <c r="X152" s="79">
        <v>2</v>
      </c>
      <c r="Y152" s="79">
        <v>2</v>
      </c>
      <c r="Z152" s="52"/>
    </row>
    <row r="153" spans="1:28" x14ac:dyDescent="0.25">
      <c r="A153" s="47">
        <v>7399</v>
      </c>
      <c r="B153" s="47" t="s">
        <v>399</v>
      </c>
      <c r="C153" s="47" t="s">
        <v>394</v>
      </c>
      <c r="D153" s="68"/>
      <c r="E153" s="70"/>
      <c r="F153" s="68"/>
      <c r="G153" s="47">
        <v>1458</v>
      </c>
      <c r="H153" s="47">
        <v>1787</v>
      </c>
      <c r="I153" s="50">
        <v>1622.5</v>
      </c>
      <c r="J153" s="74"/>
      <c r="K153" s="74"/>
      <c r="L153" s="74"/>
      <c r="M153" s="74"/>
      <c r="N153" s="74"/>
      <c r="O153" s="75"/>
      <c r="P153" s="76"/>
      <c r="Q153" s="76"/>
      <c r="R153" s="89">
        <v>-18.2743</v>
      </c>
      <c r="S153" s="90">
        <v>6.0772999999999993</v>
      </c>
      <c r="T153" s="89">
        <v>41.729328856546402</v>
      </c>
      <c r="U153" s="90">
        <v>14.467373362245977</v>
      </c>
      <c r="V153" s="89">
        <v>2.8843749180789899</v>
      </c>
      <c r="W153" s="77">
        <v>-19.7743</v>
      </c>
      <c r="X153" s="79">
        <v>2</v>
      </c>
      <c r="Y153" s="79">
        <v>2</v>
      </c>
      <c r="Z153" s="47"/>
    </row>
    <row r="154" spans="1:28" x14ac:dyDescent="0.25">
      <c r="A154" s="82">
        <v>7668</v>
      </c>
      <c r="B154" s="82" t="s">
        <v>605</v>
      </c>
      <c r="C154" s="47" t="s">
        <v>301</v>
      </c>
      <c r="D154" s="82"/>
      <c r="E154" s="84"/>
      <c r="F154" s="82"/>
      <c r="G154" s="94">
        <v>7057</v>
      </c>
      <c r="H154" s="47">
        <v>7386</v>
      </c>
      <c r="I154" s="50">
        <v>7221.5</v>
      </c>
      <c r="J154" s="88"/>
      <c r="K154" s="88"/>
      <c r="L154" s="88"/>
      <c r="M154" s="88"/>
      <c r="N154" s="88"/>
      <c r="O154" s="75"/>
      <c r="P154" s="76"/>
      <c r="Q154" s="76"/>
      <c r="R154" s="77">
        <v>-11.667</v>
      </c>
      <c r="S154" s="78">
        <v>6.8158333333333347</v>
      </c>
      <c r="T154" s="77">
        <v>42.355463937485943</v>
      </c>
      <c r="U154" s="78">
        <v>15.23382229138025</v>
      </c>
      <c r="V154" s="77">
        <v>2.7803569667116261</v>
      </c>
      <c r="W154" s="77">
        <v>-13.167</v>
      </c>
      <c r="X154" s="51">
        <v>5</v>
      </c>
      <c r="Y154" s="51">
        <v>8</v>
      </c>
      <c r="Z154" s="112"/>
    </row>
    <row r="155" spans="1:28" x14ac:dyDescent="0.25">
      <c r="A155" s="82">
        <v>7669</v>
      </c>
      <c r="B155" s="82" t="s">
        <v>606</v>
      </c>
      <c r="C155" s="47" t="s">
        <v>301</v>
      </c>
      <c r="D155" s="82"/>
      <c r="E155" s="84"/>
      <c r="F155" s="82"/>
      <c r="G155" s="94">
        <v>7057</v>
      </c>
      <c r="H155" s="47">
        <v>7386</v>
      </c>
      <c r="I155" s="50">
        <v>7221.5</v>
      </c>
      <c r="J155" s="88"/>
      <c r="K155" s="88"/>
      <c r="L155" s="88"/>
      <c r="M155" s="88"/>
      <c r="N155" s="88"/>
      <c r="O155" s="75"/>
      <c r="P155" s="76"/>
      <c r="Q155" s="76"/>
      <c r="R155" s="77">
        <v>-19.605999999999998</v>
      </c>
      <c r="S155" s="78">
        <v>5.5828333333333351</v>
      </c>
      <c r="T155" s="77">
        <v>43.893621114567907</v>
      </c>
      <c r="U155" s="78">
        <v>14.872208105420206</v>
      </c>
      <c r="V155" s="77">
        <v>2.951385618290991</v>
      </c>
      <c r="W155" s="77">
        <v>-21.105999999999998</v>
      </c>
      <c r="X155" s="51">
        <v>5</v>
      </c>
      <c r="Y155" s="51">
        <v>8</v>
      </c>
      <c r="Z155" s="112"/>
    </row>
    <row r="156" spans="1:28" x14ac:dyDescent="0.25">
      <c r="A156" s="82">
        <v>7670</v>
      </c>
      <c r="B156" s="82" t="s">
        <v>607</v>
      </c>
      <c r="C156" s="47" t="s">
        <v>301</v>
      </c>
      <c r="D156" s="82"/>
      <c r="E156" s="84"/>
      <c r="F156" s="82"/>
      <c r="G156" s="94">
        <v>7057</v>
      </c>
      <c r="H156" s="47">
        <v>7386</v>
      </c>
      <c r="I156" s="50">
        <v>7221.5</v>
      </c>
      <c r="J156" s="88"/>
      <c r="K156" s="88"/>
      <c r="L156" s="88"/>
      <c r="M156" s="88"/>
      <c r="N156" s="88"/>
      <c r="O156" s="75"/>
      <c r="P156" s="76"/>
      <c r="Q156" s="76"/>
      <c r="R156" s="77">
        <v>-13.745999999999999</v>
      </c>
      <c r="S156" s="78">
        <v>6.0088333333333344</v>
      </c>
      <c r="T156" s="77">
        <v>45.020108697322776</v>
      </c>
      <c r="U156" s="78">
        <v>15.529476300183083</v>
      </c>
      <c r="V156" s="77">
        <v>2.8990101035662108</v>
      </c>
      <c r="W156" s="77">
        <v>-15.245999999999999</v>
      </c>
      <c r="X156" s="51">
        <v>5</v>
      </c>
      <c r="Y156" s="51">
        <v>8</v>
      </c>
      <c r="Z156" s="112"/>
    </row>
    <row r="157" spans="1:28" x14ac:dyDescent="0.25">
      <c r="A157" s="94">
        <v>7965</v>
      </c>
      <c r="B157" s="94" t="s">
        <v>608</v>
      </c>
      <c r="C157" s="47" t="s">
        <v>612</v>
      </c>
      <c r="D157" s="68"/>
      <c r="E157" s="98"/>
      <c r="F157" s="68"/>
      <c r="G157" s="47">
        <v>3104</v>
      </c>
      <c r="H157" s="47">
        <v>3434</v>
      </c>
      <c r="I157" s="50">
        <v>3269</v>
      </c>
      <c r="J157" s="74"/>
      <c r="K157" s="74"/>
      <c r="L157" s="74"/>
      <c r="M157" s="74"/>
      <c r="N157" s="74"/>
      <c r="O157" s="75"/>
      <c r="P157" s="76"/>
      <c r="Q157" s="76"/>
      <c r="R157" s="77">
        <v>-15.571</v>
      </c>
      <c r="S157" s="78">
        <v>7.9488333333333347</v>
      </c>
      <c r="T157" s="77">
        <v>43.901128986553672</v>
      </c>
      <c r="U157" s="78">
        <v>15.674029763006962</v>
      </c>
      <c r="V157" s="77">
        <v>2.800883349741166</v>
      </c>
      <c r="W157" s="77">
        <v>-17.070999999999998</v>
      </c>
      <c r="X157" s="51">
        <v>3</v>
      </c>
      <c r="Y157" s="51">
        <v>3</v>
      </c>
      <c r="Z157" s="112"/>
      <c r="AA157" s="77">
        <v>-15.571</v>
      </c>
      <c r="AB157" s="78">
        <v>7.9488333333333347</v>
      </c>
    </row>
    <row r="158" spans="1:28" x14ac:dyDescent="0.25">
      <c r="A158" s="82">
        <v>8203</v>
      </c>
      <c r="B158" s="82" t="s">
        <v>609</v>
      </c>
      <c r="C158" s="47" t="s">
        <v>386</v>
      </c>
      <c r="D158" s="82"/>
      <c r="E158" s="96"/>
      <c r="F158" s="82"/>
      <c r="G158" s="47">
        <v>1128</v>
      </c>
      <c r="H158" s="47">
        <v>1458</v>
      </c>
      <c r="I158" s="50">
        <v>1293</v>
      </c>
      <c r="J158" s="88"/>
      <c r="K158" s="88"/>
      <c r="L158" s="88"/>
      <c r="M158" s="88"/>
      <c r="N158" s="88"/>
      <c r="O158" s="75"/>
      <c r="P158" s="76"/>
      <c r="Q158" s="76"/>
      <c r="R158" s="77">
        <v>-17.332999999999998</v>
      </c>
      <c r="S158" s="78">
        <v>4.0418333333333347</v>
      </c>
      <c r="T158" s="77">
        <v>43.747839073045967</v>
      </c>
      <c r="U158" s="78">
        <v>15.692744232223074</v>
      </c>
      <c r="V158" s="77">
        <v>2.7877749376183223</v>
      </c>
      <c r="W158" s="77">
        <v>-18.832999999999998</v>
      </c>
      <c r="X158" s="79">
        <v>1</v>
      </c>
      <c r="Y158" s="79">
        <v>1</v>
      </c>
      <c r="Z158" s="112"/>
    </row>
    <row r="159" spans="1:28" x14ac:dyDescent="0.25">
      <c r="A159" s="68">
        <v>8219</v>
      </c>
      <c r="B159" s="68" t="s">
        <v>390</v>
      </c>
      <c r="C159" s="69" t="s">
        <v>386</v>
      </c>
      <c r="D159" s="68" t="s">
        <v>378</v>
      </c>
      <c r="E159" s="70">
        <v>42298</v>
      </c>
      <c r="F159" s="68" t="s">
        <v>30</v>
      </c>
      <c r="G159" s="72">
        <v>1128.129117259552</v>
      </c>
      <c r="H159" s="71">
        <v>1458</v>
      </c>
      <c r="I159" s="73">
        <v>1293.064558629776</v>
      </c>
      <c r="J159" s="74"/>
      <c r="K159" s="74">
        <v>2.4700000000000002</v>
      </c>
      <c r="L159" s="74">
        <v>2.5099999999999998</v>
      </c>
      <c r="M159" s="74">
        <v>2.4900000000000002</v>
      </c>
      <c r="N159" s="74">
        <v>2.8284271247461613E-2</v>
      </c>
      <c r="O159" s="75">
        <v>2.41</v>
      </c>
      <c r="P159" s="76">
        <v>83.641119858148173</v>
      </c>
      <c r="Q159" s="76"/>
      <c r="R159" s="77">
        <v>-17.478999999999999</v>
      </c>
      <c r="S159" s="78">
        <v>5.9498333333333351</v>
      </c>
      <c r="T159" s="77">
        <v>42.673603214140158</v>
      </c>
      <c r="U159" s="78">
        <v>14.975467650298127</v>
      </c>
      <c r="V159" s="77">
        <v>2.8495673197418063</v>
      </c>
      <c r="W159" s="77">
        <v>-18.978999999999999</v>
      </c>
      <c r="X159" s="79">
        <v>1</v>
      </c>
      <c r="Y159" s="79">
        <v>1</v>
      </c>
      <c r="Z159" s="112"/>
    </row>
    <row r="160" spans="1:28" x14ac:dyDescent="0.25">
      <c r="A160" s="68">
        <v>8220</v>
      </c>
      <c r="B160" s="68" t="s">
        <v>391</v>
      </c>
      <c r="C160" s="69" t="s">
        <v>386</v>
      </c>
      <c r="D160" s="68" t="s">
        <v>392</v>
      </c>
      <c r="E160" s="70">
        <v>42298</v>
      </c>
      <c r="F160" s="68" t="s">
        <v>30</v>
      </c>
      <c r="G160" s="72">
        <v>1128.129117259552</v>
      </c>
      <c r="H160" s="71">
        <v>1458</v>
      </c>
      <c r="I160" s="73">
        <v>1293.064558629776</v>
      </c>
      <c r="J160" s="74">
        <v>2.44</v>
      </c>
      <c r="K160" s="74">
        <v>2.46</v>
      </c>
      <c r="L160" s="74">
        <v>2.48</v>
      </c>
      <c r="M160" s="74">
        <v>2.4600000000000004</v>
      </c>
      <c r="N160" s="74">
        <v>2.0000000000000018E-2</v>
      </c>
      <c r="O160" s="75"/>
      <c r="P160" s="76">
        <v>80.351724968409059</v>
      </c>
      <c r="Q160" s="76"/>
      <c r="R160" s="77">
        <v>-16.924999999999997</v>
      </c>
      <c r="S160" s="78">
        <v>5.9958333333333345</v>
      </c>
      <c r="T160" s="77">
        <v>45.705533477424112</v>
      </c>
      <c r="U160" s="78">
        <v>15.818043400804907</v>
      </c>
      <c r="V160" s="77">
        <v>2.8894555615581616</v>
      </c>
      <c r="W160" s="77">
        <v>-18.424999999999997</v>
      </c>
      <c r="X160" s="79">
        <v>1</v>
      </c>
      <c r="Y160" s="79">
        <v>1</v>
      </c>
      <c r="Z160" s="112"/>
    </row>
    <row r="161" spans="1:29" x14ac:dyDescent="0.25">
      <c r="A161" s="102">
        <v>8291</v>
      </c>
      <c r="B161" s="102" t="s">
        <v>46</v>
      </c>
      <c r="C161" s="69" t="s">
        <v>264</v>
      </c>
      <c r="D161" s="68" t="s">
        <v>15</v>
      </c>
      <c r="E161" s="98">
        <v>42186</v>
      </c>
      <c r="F161" s="68" t="s">
        <v>30</v>
      </c>
      <c r="G161" s="71">
        <v>6398</v>
      </c>
      <c r="H161" s="71">
        <v>6728</v>
      </c>
      <c r="I161" s="73">
        <v>6563</v>
      </c>
      <c r="J161" s="74"/>
      <c r="K161" s="74">
        <v>2.58</v>
      </c>
      <c r="L161" s="74">
        <v>2.58</v>
      </c>
      <c r="M161" s="74">
        <v>2.58</v>
      </c>
      <c r="N161" s="74">
        <v>0</v>
      </c>
      <c r="O161" s="75">
        <v>2.78</v>
      </c>
      <c r="P161" s="76">
        <v>94.072183983207808</v>
      </c>
      <c r="Q161" s="76"/>
      <c r="R161" s="91"/>
      <c r="S161" s="97"/>
      <c r="T161" s="91"/>
      <c r="U161" s="97"/>
      <c r="V161" s="97"/>
      <c r="W161" s="77"/>
      <c r="X161" s="79">
        <v>5</v>
      </c>
      <c r="Y161" s="79">
        <v>7</v>
      </c>
      <c r="Z161" s="112"/>
    </row>
    <row r="162" spans="1:29" x14ac:dyDescent="0.25">
      <c r="A162" s="68">
        <v>8292</v>
      </c>
      <c r="B162" s="68" t="s">
        <v>252</v>
      </c>
      <c r="C162" s="69" t="s">
        <v>264</v>
      </c>
      <c r="D162" s="68" t="s">
        <v>15</v>
      </c>
      <c r="E162" s="98">
        <v>42199</v>
      </c>
      <c r="F162" s="68" t="s">
        <v>30</v>
      </c>
      <c r="G162" s="71">
        <v>6398</v>
      </c>
      <c r="H162" s="71">
        <v>6728</v>
      </c>
      <c r="I162" s="73">
        <v>6563</v>
      </c>
      <c r="J162" s="74"/>
      <c r="K162" s="74">
        <v>2.39</v>
      </c>
      <c r="L162" s="74">
        <v>2.4</v>
      </c>
      <c r="M162" s="74">
        <v>2.395</v>
      </c>
      <c r="N162" s="74">
        <v>7.0710678118653244E-3</v>
      </c>
      <c r="O162" s="75">
        <v>2.4700000000000002</v>
      </c>
      <c r="P162" s="76">
        <v>73.536213530411189</v>
      </c>
      <c r="Q162" s="76"/>
      <c r="R162" s="91">
        <v>-19.226466666666667</v>
      </c>
      <c r="S162" s="97">
        <v>5.386073333333333</v>
      </c>
      <c r="T162" s="91">
        <v>35.982781460852635</v>
      </c>
      <c r="U162" s="97">
        <v>12.272310827286946</v>
      </c>
      <c r="V162" s="97">
        <v>2.9320298326250422</v>
      </c>
      <c r="W162" s="91">
        <v>-20.726466666666667</v>
      </c>
      <c r="X162" s="79">
        <v>5</v>
      </c>
      <c r="Y162" s="79">
        <v>7</v>
      </c>
      <c r="Z162" s="112"/>
    </row>
    <row r="163" spans="1:29" s="103" customFormat="1" x14ac:dyDescent="0.25">
      <c r="A163" s="82">
        <v>8293</v>
      </c>
      <c r="B163" s="82" t="s">
        <v>49</v>
      </c>
      <c r="C163" s="83" t="s">
        <v>264</v>
      </c>
      <c r="D163" s="82" t="s">
        <v>44</v>
      </c>
      <c r="E163" s="96">
        <v>42186</v>
      </c>
      <c r="F163" s="82" t="s">
        <v>30</v>
      </c>
      <c r="G163" s="85">
        <v>6398</v>
      </c>
      <c r="H163" s="85">
        <v>6728</v>
      </c>
      <c r="I163" s="87">
        <v>6563</v>
      </c>
      <c r="J163" s="88">
        <v>2.64</v>
      </c>
      <c r="K163" s="88">
        <v>2.71</v>
      </c>
      <c r="L163" s="88"/>
      <c r="M163" s="88">
        <v>2.6749999999999998</v>
      </c>
      <c r="N163" s="88">
        <v>4.9497474683058214E-2</v>
      </c>
      <c r="O163" s="75">
        <v>2.5499999999999998</v>
      </c>
      <c r="P163" s="76">
        <v>106.03316693367366</v>
      </c>
      <c r="Q163" s="76"/>
      <c r="R163" s="91">
        <v>-12.794466666666665</v>
      </c>
      <c r="S163" s="97">
        <v>6.624226666666666</v>
      </c>
      <c r="T163" s="91">
        <v>37.868436936302651</v>
      </c>
      <c r="U163" s="97">
        <v>13.138136502137503</v>
      </c>
      <c r="V163" s="91">
        <v>2.8823293874395097</v>
      </c>
      <c r="W163" s="91">
        <v>-14.294466666666665</v>
      </c>
      <c r="X163" s="79">
        <v>5</v>
      </c>
      <c r="Y163" s="79">
        <v>7</v>
      </c>
      <c r="Z163" s="116"/>
      <c r="AC163" s="67"/>
    </row>
    <row r="164" spans="1:29" s="103" customFormat="1" x14ac:dyDescent="0.25">
      <c r="A164" s="68">
        <v>8294</v>
      </c>
      <c r="B164" s="68" t="s">
        <v>56</v>
      </c>
      <c r="C164" s="69" t="s">
        <v>264</v>
      </c>
      <c r="D164" s="68" t="s">
        <v>48</v>
      </c>
      <c r="E164" s="98">
        <v>42187</v>
      </c>
      <c r="F164" s="68" t="s">
        <v>30</v>
      </c>
      <c r="G164" s="71">
        <v>6398</v>
      </c>
      <c r="H164" s="71">
        <v>6728</v>
      </c>
      <c r="I164" s="73">
        <v>6563</v>
      </c>
      <c r="J164" s="74">
        <v>2.37</v>
      </c>
      <c r="K164" s="74">
        <v>2.4300000000000002</v>
      </c>
      <c r="L164" s="74"/>
      <c r="M164" s="74">
        <v>2.4000000000000004</v>
      </c>
      <c r="N164" s="74">
        <v>4.2426406871192889E-2</v>
      </c>
      <c r="O164" s="75"/>
      <c r="P164" s="76">
        <v>74.045592064062333</v>
      </c>
      <c r="Q164" s="76"/>
      <c r="R164" s="91">
        <v>-19.255466666666667</v>
      </c>
      <c r="S164" s="97">
        <v>6.0862266666666658</v>
      </c>
      <c r="T164" s="91">
        <v>39.729732647154307</v>
      </c>
      <c r="U164" s="97">
        <v>13.687526708684898</v>
      </c>
      <c r="V164" s="91">
        <v>2.9026232052533874</v>
      </c>
      <c r="W164" s="91">
        <v>-20.755466666666667</v>
      </c>
      <c r="X164" s="79">
        <v>5</v>
      </c>
      <c r="Y164" s="79">
        <v>7</v>
      </c>
      <c r="Z164" s="116"/>
      <c r="AC164" s="67"/>
    </row>
    <row r="165" spans="1:29" s="103" customFormat="1" x14ac:dyDescent="0.25">
      <c r="A165" s="47">
        <v>8295</v>
      </c>
      <c r="B165" s="47" t="s">
        <v>369</v>
      </c>
      <c r="C165" s="47" t="s">
        <v>264</v>
      </c>
      <c r="D165" s="68"/>
      <c r="E165" s="98"/>
      <c r="F165" s="68"/>
      <c r="G165" s="47">
        <v>6398</v>
      </c>
      <c r="H165" s="47">
        <v>6728</v>
      </c>
      <c r="I165" s="50">
        <v>6563</v>
      </c>
      <c r="J165" s="74"/>
      <c r="K165" s="74"/>
      <c r="L165" s="74"/>
      <c r="M165" s="74"/>
      <c r="N165" s="74"/>
      <c r="O165" s="75"/>
      <c r="P165" s="76"/>
      <c r="Q165" s="76"/>
      <c r="R165" s="91">
        <v>-19.382466666666666</v>
      </c>
      <c r="S165" s="97">
        <v>5.8482266666666662</v>
      </c>
      <c r="T165" s="91">
        <v>38.89554570160243</v>
      </c>
      <c r="U165" s="97">
        <v>13.309766643172283</v>
      </c>
      <c r="V165" s="91">
        <v>2.9223311530826335</v>
      </c>
      <c r="W165" s="91">
        <v>-20.882466666666666</v>
      </c>
      <c r="X165" s="79">
        <v>5</v>
      </c>
      <c r="Y165" s="79">
        <v>7</v>
      </c>
      <c r="Z165" s="116"/>
      <c r="AC165" s="67"/>
    </row>
    <row r="166" spans="1:29" x14ac:dyDescent="0.25">
      <c r="A166" s="82">
        <v>8297</v>
      </c>
      <c r="B166" s="82" t="s">
        <v>47</v>
      </c>
      <c r="C166" s="83" t="s">
        <v>264</v>
      </c>
      <c r="D166" s="82" t="s">
        <v>41</v>
      </c>
      <c r="E166" s="96">
        <v>42186</v>
      </c>
      <c r="F166" s="82" t="s">
        <v>30</v>
      </c>
      <c r="G166" s="85">
        <v>6398</v>
      </c>
      <c r="H166" s="85">
        <v>6728</v>
      </c>
      <c r="I166" s="87">
        <v>6563</v>
      </c>
      <c r="J166" s="88"/>
      <c r="K166" s="88">
        <v>2.54</v>
      </c>
      <c r="L166" s="88">
        <v>2.46</v>
      </c>
      <c r="M166" s="88">
        <v>2.5</v>
      </c>
      <c r="N166" s="88">
        <v>5.6568542494923851E-2</v>
      </c>
      <c r="O166" s="75">
        <v>2.2999999999999998</v>
      </c>
      <c r="P166" s="76">
        <v>84.758142159370664</v>
      </c>
      <c r="Q166" s="76"/>
      <c r="R166" s="91">
        <v>-16.130466666666663</v>
      </c>
      <c r="S166" s="97">
        <v>6.5802266666666664</v>
      </c>
      <c r="T166" s="91">
        <v>41.489128665094206</v>
      </c>
      <c r="U166" s="97">
        <v>14.686971834871454</v>
      </c>
      <c r="V166" s="91">
        <v>2.8248933225694675</v>
      </c>
      <c r="W166" s="91">
        <v>-17.630466666666663</v>
      </c>
      <c r="X166" s="79">
        <v>5</v>
      </c>
      <c r="Y166" s="79">
        <v>7</v>
      </c>
      <c r="Z166" s="112"/>
    </row>
    <row r="167" spans="1:29" x14ac:dyDescent="0.25">
      <c r="A167" s="68">
        <v>8298</v>
      </c>
      <c r="B167" s="68" t="s">
        <v>55</v>
      </c>
      <c r="C167" s="69" t="s">
        <v>264</v>
      </c>
      <c r="D167" s="68" t="s">
        <v>48</v>
      </c>
      <c r="E167" s="98">
        <v>42187</v>
      </c>
      <c r="F167" s="68" t="s">
        <v>30</v>
      </c>
      <c r="G167" s="71">
        <v>6398</v>
      </c>
      <c r="H167" s="71">
        <v>6728</v>
      </c>
      <c r="I167" s="73">
        <v>6563</v>
      </c>
      <c r="J167" s="74">
        <v>2.5499999999999998</v>
      </c>
      <c r="K167" s="74"/>
      <c r="L167" s="74"/>
      <c r="M167" s="74">
        <v>2.5499999999999998</v>
      </c>
      <c r="N167" s="74"/>
      <c r="O167" s="75"/>
      <c r="P167" s="76">
        <v>90.499878727120972</v>
      </c>
      <c r="Q167" s="76"/>
      <c r="R167" s="91">
        <v>-17.959466666666664</v>
      </c>
      <c r="S167" s="97">
        <v>6.4366733333333332</v>
      </c>
      <c r="T167" s="91">
        <v>28.924795519983647</v>
      </c>
      <c r="U167" s="97">
        <v>9.5966135654933709</v>
      </c>
      <c r="V167" s="97">
        <v>3.0140627548022558</v>
      </c>
      <c r="W167" s="91">
        <v>-19.459466666666664</v>
      </c>
      <c r="X167" s="79">
        <v>5</v>
      </c>
      <c r="Y167" s="79">
        <v>7</v>
      </c>
      <c r="Z167" s="112"/>
      <c r="AC167" s="103"/>
    </row>
    <row r="168" spans="1:29" x14ac:dyDescent="0.25">
      <c r="A168" s="68">
        <v>8299</v>
      </c>
      <c r="B168" s="68" t="s">
        <v>238</v>
      </c>
      <c r="C168" s="69" t="s">
        <v>264</v>
      </c>
      <c r="D168" s="68" t="s">
        <v>21</v>
      </c>
      <c r="E168" s="98">
        <v>42199</v>
      </c>
      <c r="F168" s="68" t="s">
        <v>30</v>
      </c>
      <c r="G168" s="71">
        <v>6398</v>
      </c>
      <c r="H168" s="71">
        <v>6728</v>
      </c>
      <c r="I168" s="73">
        <v>6563</v>
      </c>
      <c r="J168" s="74"/>
      <c r="K168" s="74">
        <v>2.33</v>
      </c>
      <c r="L168" s="74">
        <v>2.33</v>
      </c>
      <c r="M168" s="74">
        <v>2.33</v>
      </c>
      <c r="N168" s="74">
        <v>0</v>
      </c>
      <c r="O168" s="75">
        <v>2.4500000000000002</v>
      </c>
      <c r="P168" s="76">
        <v>67.134861700469955</v>
      </c>
      <c r="Q168" s="76"/>
      <c r="R168" s="91">
        <v>-14.927466666666666</v>
      </c>
      <c r="S168" s="97">
        <v>5.0443733333333336</v>
      </c>
      <c r="T168" s="91">
        <v>37.76465461020711</v>
      </c>
      <c r="U168" s="97">
        <v>13.205807992885253</v>
      </c>
      <c r="V168" s="97">
        <v>2.859700415949797</v>
      </c>
      <c r="W168" s="91">
        <v>-16.427466666666668</v>
      </c>
      <c r="X168" s="79">
        <v>5</v>
      </c>
      <c r="Y168" s="79">
        <v>7</v>
      </c>
      <c r="Z168" s="112"/>
      <c r="AC168" s="103"/>
    </row>
    <row r="169" spans="1:29" x14ac:dyDescent="0.25">
      <c r="A169" s="68">
        <v>8485</v>
      </c>
      <c r="B169" s="68" t="s">
        <v>57</v>
      </c>
      <c r="C169" s="69" t="s">
        <v>264</v>
      </c>
      <c r="D169" s="68" t="s">
        <v>48</v>
      </c>
      <c r="E169" s="98">
        <v>42187</v>
      </c>
      <c r="F169" s="68" t="s">
        <v>30</v>
      </c>
      <c r="G169" s="71">
        <v>6398</v>
      </c>
      <c r="H169" s="71">
        <v>6728</v>
      </c>
      <c r="I169" s="73">
        <v>6563</v>
      </c>
      <c r="J169" s="74">
        <v>2.56</v>
      </c>
      <c r="K169" s="74">
        <v>2.56</v>
      </c>
      <c r="L169" s="74"/>
      <c r="M169" s="74">
        <v>2.56</v>
      </c>
      <c r="N169" s="74">
        <v>0</v>
      </c>
      <c r="O169" s="75"/>
      <c r="P169" s="76">
        <v>91.679932565690308</v>
      </c>
      <c r="Q169" s="76"/>
      <c r="R169" s="92"/>
      <c r="S169" s="92"/>
      <c r="T169" s="92"/>
      <c r="U169" s="92"/>
      <c r="V169" s="92"/>
      <c r="X169" s="79">
        <v>5</v>
      </c>
      <c r="Y169" s="79">
        <v>7</v>
      </c>
      <c r="Z169" s="112"/>
      <c r="AC169" s="103"/>
    </row>
    <row r="170" spans="1:29" x14ac:dyDescent="0.25">
      <c r="A170" s="82">
        <v>8990</v>
      </c>
      <c r="B170" s="82" t="s">
        <v>422</v>
      </c>
      <c r="C170" s="83" t="s">
        <v>423</v>
      </c>
      <c r="D170" s="82" t="s">
        <v>407</v>
      </c>
      <c r="E170" s="84">
        <v>42298</v>
      </c>
      <c r="F170" s="82" t="s">
        <v>30</v>
      </c>
      <c r="G170" s="85">
        <v>2116</v>
      </c>
      <c r="H170" s="85">
        <v>2446</v>
      </c>
      <c r="I170" s="87">
        <v>2281</v>
      </c>
      <c r="J170" s="88"/>
      <c r="K170" s="88">
        <v>2.3199999999999998</v>
      </c>
      <c r="L170" s="88">
        <v>2.2599999999999998</v>
      </c>
      <c r="M170" s="88">
        <v>2.29</v>
      </c>
      <c r="N170" s="88">
        <v>4.2426406871192889E-2</v>
      </c>
      <c r="O170" s="75">
        <v>2.16</v>
      </c>
      <c r="P170" s="76">
        <v>63.395064281510365</v>
      </c>
      <c r="Q170" s="76"/>
      <c r="R170" s="89">
        <v>-17.627300000000002</v>
      </c>
      <c r="S170" s="90">
        <v>4.8922999999999996</v>
      </c>
      <c r="T170" s="89">
        <v>44.059681149392993</v>
      </c>
      <c r="U170" s="90">
        <v>15.404656216909638</v>
      </c>
      <c r="V170" s="89">
        <v>2.8601534840504153</v>
      </c>
      <c r="W170" s="77">
        <v>-19.127300000000002</v>
      </c>
      <c r="X170" s="79">
        <v>2</v>
      </c>
      <c r="Y170" s="79">
        <v>2</v>
      </c>
      <c r="Z170" s="112"/>
      <c r="AA170" s="89">
        <v>-17.627300000000002</v>
      </c>
      <c r="AB170" s="90">
        <v>4.8922999999999996</v>
      </c>
    </row>
    <row r="171" spans="1:29" x14ac:dyDescent="0.25">
      <c r="A171" s="68">
        <v>9059</v>
      </c>
      <c r="B171" s="68" t="s">
        <v>162</v>
      </c>
      <c r="C171" s="69" t="s">
        <v>263</v>
      </c>
      <c r="D171" s="68" t="s">
        <v>22</v>
      </c>
      <c r="E171" s="98">
        <v>42194</v>
      </c>
      <c r="F171" s="68" t="s">
        <v>30</v>
      </c>
      <c r="G171" s="71">
        <v>6069</v>
      </c>
      <c r="H171" s="71">
        <v>6398</v>
      </c>
      <c r="I171" s="73">
        <v>6233.5</v>
      </c>
      <c r="J171" s="74">
        <v>2.5299999999999998</v>
      </c>
      <c r="K171" s="74">
        <v>2.5499999999999998</v>
      </c>
      <c r="L171" s="74">
        <v>2.5099999999999998</v>
      </c>
      <c r="M171" s="74">
        <v>2.5299999999999998</v>
      </c>
      <c r="N171" s="74">
        <v>2.0000000000000018E-2</v>
      </c>
      <c r="O171" s="75"/>
      <c r="P171" s="76">
        <v>88.171641281128316</v>
      </c>
      <c r="Q171" s="76"/>
      <c r="R171" s="92"/>
      <c r="S171" s="92"/>
      <c r="T171" s="92"/>
      <c r="U171" s="92"/>
      <c r="V171" s="92"/>
      <c r="W171" s="77"/>
      <c r="X171" s="79">
        <v>4</v>
      </c>
      <c r="Y171" s="79">
        <v>6</v>
      </c>
      <c r="Z171" s="112"/>
    </row>
    <row r="172" spans="1:29" x14ac:dyDescent="0.25">
      <c r="A172" s="82">
        <v>9060</v>
      </c>
      <c r="B172" s="82" t="s">
        <v>164</v>
      </c>
      <c r="C172" s="83" t="s">
        <v>263</v>
      </c>
      <c r="D172" s="82" t="s">
        <v>122</v>
      </c>
      <c r="E172" s="96">
        <v>42194</v>
      </c>
      <c r="F172" s="82" t="s">
        <v>30</v>
      </c>
      <c r="G172" s="85">
        <v>6069</v>
      </c>
      <c r="H172" s="85">
        <v>6398</v>
      </c>
      <c r="I172" s="87">
        <v>6233.5</v>
      </c>
      <c r="J172" s="88">
        <v>2.2200000000000002</v>
      </c>
      <c r="K172" s="88">
        <v>2.12</v>
      </c>
      <c r="L172" s="88"/>
      <c r="M172" s="88">
        <v>2.17</v>
      </c>
      <c r="N172" s="88">
        <v>7.0710678118654821E-2</v>
      </c>
      <c r="O172" s="75">
        <v>2.04</v>
      </c>
      <c r="P172" s="76">
        <v>53.04955180141981</v>
      </c>
      <c r="Q172" s="76"/>
      <c r="R172" s="92"/>
      <c r="S172" s="92"/>
      <c r="T172" s="92"/>
      <c r="U172" s="92"/>
      <c r="V172" s="92"/>
      <c r="W172" s="77"/>
      <c r="X172" s="79">
        <v>4</v>
      </c>
      <c r="Y172" s="79">
        <v>6</v>
      </c>
      <c r="Z172" s="112"/>
    </row>
    <row r="173" spans="1:29" x14ac:dyDescent="0.25">
      <c r="A173" s="82">
        <v>9061</v>
      </c>
      <c r="B173" s="82" t="s">
        <v>165</v>
      </c>
      <c r="C173" s="83" t="s">
        <v>263</v>
      </c>
      <c r="D173" s="82" t="s">
        <v>21</v>
      </c>
      <c r="E173" s="96">
        <v>42194</v>
      </c>
      <c r="F173" s="82" t="s">
        <v>30</v>
      </c>
      <c r="G173" s="85">
        <v>6069</v>
      </c>
      <c r="H173" s="85">
        <v>6398</v>
      </c>
      <c r="I173" s="87">
        <v>6233.5</v>
      </c>
      <c r="J173" s="88">
        <v>2.58</v>
      </c>
      <c r="K173" s="88"/>
      <c r="L173" s="88">
        <v>2.48</v>
      </c>
      <c r="M173" s="88">
        <v>2.5300000000000002</v>
      </c>
      <c r="N173" s="88">
        <v>7.0710678118654821E-2</v>
      </c>
      <c r="O173" s="75">
        <v>2.35</v>
      </c>
      <c r="P173" s="76">
        <v>88.171641281128387</v>
      </c>
      <c r="Q173" s="76"/>
      <c r="R173" s="91">
        <v>-12.679466666666666</v>
      </c>
      <c r="S173" s="97">
        <v>6.5982266666666662</v>
      </c>
      <c r="T173" s="91">
        <v>42.570603823825031</v>
      </c>
      <c r="U173" s="97">
        <v>14.51880433304088</v>
      </c>
      <c r="V173" s="91">
        <v>2.9321012149014107</v>
      </c>
      <c r="W173" s="91">
        <v>-14.179466666666666</v>
      </c>
      <c r="X173" s="79">
        <v>4</v>
      </c>
      <c r="Y173" s="79">
        <v>6</v>
      </c>
      <c r="Z173" s="112"/>
    </row>
    <row r="174" spans="1:29" x14ac:dyDescent="0.25">
      <c r="A174" s="68">
        <v>9062</v>
      </c>
      <c r="B174" s="68" t="s">
        <v>166</v>
      </c>
      <c r="C174" s="69" t="s">
        <v>263</v>
      </c>
      <c r="D174" s="68" t="s">
        <v>21</v>
      </c>
      <c r="E174" s="98">
        <v>42194</v>
      </c>
      <c r="F174" s="68" t="s">
        <v>30</v>
      </c>
      <c r="G174" s="71">
        <v>6069</v>
      </c>
      <c r="H174" s="71">
        <v>6398</v>
      </c>
      <c r="I174" s="73">
        <v>6233.5</v>
      </c>
      <c r="J174" s="74">
        <v>2.19</v>
      </c>
      <c r="K174" s="74">
        <v>2.2000000000000002</v>
      </c>
      <c r="L174" s="74"/>
      <c r="M174" s="74">
        <v>2.1950000000000003</v>
      </c>
      <c r="N174" s="74">
        <v>7.0710678118656384E-3</v>
      </c>
      <c r="O174" s="75">
        <v>2.0699999999999998</v>
      </c>
      <c r="P174" s="76">
        <v>55.099578468171011</v>
      </c>
      <c r="Q174" s="76"/>
      <c r="R174" s="92"/>
      <c r="S174" s="92"/>
      <c r="T174" s="92"/>
      <c r="U174" s="92"/>
      <c r="V174" s="92"/>
      <c r="W174" s="91"/>
      <c r="X174" s="79">
        <v>4</v>
      </c>
      <c r="Y174" s="79">
        <v>6</v>
      </c>
      <c r="Z174" s="112"/>
    </row>
    <row r="175" spans="1:29" x14ac:dyDescent="0.25">
      <c r="A175" s="82">
        <v>9063</v>
      </c>
      <c r="B175" s="82" t="s">
        <v>161</v>
      </c>
      <c r="C175" s="83" t="s">
        <v>263</v>
      </c>
      <c r="D175" s="82" t="s">
        <v>20</v>
      </c>
      <c r="E175" s="96">
        <v>42194</v>
      </c>
      <c r="F175" s="82" t="s">
        <v>30</v>
      </c>
      <c r="G175" s="85">
        <v>6069</v>
      </c>
      <c r="H175" s="85">
        <v>6398</v>
      </c>
      <c r="I175" s="87">
        <v>6233.5</v>
      </c>
      <c r="J175" s="88"/>
      <c r="K175" s="88">
        <v>2.4700000000000002</v>
      </c>
      <c r="L175" s="88">
        <v>2.4500000000000002</v>
      </c>
      <c r="M175" s="88">
        <v>2.46</v>
      </c>
      <c r="N175" s="88">
        <v>1.4142135623730963E-2</v>
      </c>
      <c r="O175" s="75">
        <v>2.59</v>
      </c>
      <c r="P175" s="76">
        <v>80.351724968409059</v>
      </c>
      <c r="Q175" s="76"/>
      <c r="R175" s="91">
        <v>-17.363466666666664</v>
      </c>
      <c r="S175" s="97">
        <v>6.2712266666666663</v>
      </c>
      <c r="T175" s="91">
        <v>41.657996000387961</v>
      </c>
      <c r="U175" s="97">
        <v>14.29204347254308</v>
      </c>
      <c r="V175" s="91">
        <v>2.9147683520847472</v>
      </c>
      <c r="W175" s="91">
        <v>-18.863466666666664</v>
      </c>
      <c r="X175" s="79">
        <v>4</v>
      </c>
      <c r="Y175" s="79">
        <v>6</v>
      </c>
      <c r="Z175" s="112"/>
    </row>
    <row r="176" spans="1:29" x14ac:dyDescent="0.25">
      <c r="A176" s="68">
        <v>9064</v>
      </c>
      <c r="B176" s="68" t="s">
        <v>163</v>
      </c>
      <c r="C176" s="69" t="s">
        <v>263</v>
      </c>
      <c r="D176" s="68" t="s">
        <v>76</v>
      </c>
      <c r="E176" s="98">
        <v>42194</v>
      </c>
      <c r="F176" s="68" t="s">
        <v>30</v>
      </c>
      <c r="G176" s="71">
        <v>6069</v>
      </c>
      <c r="H176" s="71">
        <v>6398</v>
      </c>
      <c r="I176" s="73">
        <v>6233.5</v>
      </c>
      <c r="J176" s="74">
        <v>2.44</v>
      </c>
      <c r="K176" s="74"/>
      <c r="L176" s="74">
        <v>2.44</v>
      </c>
      <c r="M176" s="74">
        <v>2.44</v>
      </c>
      <c r="N176" s="74">
        <v>0</v>
      </c>
      <c r="O176" s="75">
        <v>2.4</v>
      </c>
      <c r="P176" s="76">
        <v>78.20964690656038</v>
      </c>
      <c r="Q176" s="76"/>
      <c r="R176" s="91">
        <v>-17.549466666666664</v>
      </c>
      <c r="S176" s="97">
        <v>5.9552266666666664</v>
      </c>
      <c r="T176" s="91">
        <v>39.160191078207369</v>
      </c>
      <c r="U176" s="97">
        <v>13.239325416942831</v>
      </c>
      <c r="V176" s="91">
        <v>2.9578690639398206</v>
      </c>
      <c r="W176" s="91">
        <v>-19.049466666666664</v>
      </c>
      <c r="X176" s="79">
        <v>4</v>
      </c>
      <c r="Y176" s="79">
        <v>6</v>
      </c>
      <c r="Z176" s="112"/>
    </row>
    <row r="177" spans="1:28" x14ac:dyDescent="0.25">
      <c r="A177" s="82">
        <v>9904</v>
      </c>
      <c r="B177" s="82" t="s">
        <v>442</v>
      </c>
      <c r="C177" s="83" t="s">
        <v>440</v>
      </c>
      <c r="D177" s="82" t="s">
        <v>21</v>
      </c>
      <c r="E177" s="84">
        <v>42302</v>
      </c>
      <c r="F177" s="82" t="s">
        <v>30</v>
      </c>
      <c r="G177" s="85">
        <v>5410</v>
      </c>
      <c r="H177" s="85">
        <v>5739</v>
      </c>
      <c r="I177" s="87">
        <v>5574.5</v>
      </c>
      <c r="J177" s="88"/>
      <c r="K177" s="88">
        <v>2.65</v>
      </c>
      <c r="L177" s="88">
        <v>2.69</v>
      </c>
      <c r="M177" s="88">
        <v>2.67</v>
      </c>
      <c r="N177" s="88">
        <v>2.8284271247461926E-2</v>
      </c>
      <c r="O177" s="75">
        <v>2.4900000000000002</v>
      </c>
      <c r="P177" s="76">
        <v>105.37856375652099</v>
      </c>
      <c r="Q177" s="76"/>
      <c r="R177" s="91">
        <v>-16.439999999999998</v>
      </c>
      <c r="S177" s="97">
        <v>6.1624444444444446</v>
      </c>
      <c r="T177" s="97">
        <v>41.880768660739349</v>
      </c>
      <c r="U177" s="97">
        <v>14.630708414848472</v>
      </c>
      <c r="V177" s="91">
        <v>2.8625250037951155</v>
      </c>
      <c r="W177" s="91">
        <v>-17.939999999999998</v>
      </c>
      <c r="X177" s="79">
        <v>4</v>
      </c>
      <c r="Y177" s="79">
        <v>5</v>
      </c>
      <c r="Z177" s="112"/>
    </row>
    <row r="178" spans="1:28" x14ac:dyDescent="0.25">
      <c r="A178" s="68">
        <v>10020</v>
      </c>
      <c r="B178" s="68" t="s">
        <v>424</v>
      </c>
      <c r="C178" s="69" t="s">
        <v>425</v>
      </c>
      <c r="D178" s="68" t="s">
        <v>21</v>
      </c>
      <c r="E178" s="70">
        <v>42302</v>
      </c>
      <c r="F178" s="68" t="s">
        <v>30</v>
      </c>
      <c r="G178" s="71">
        <v>2775</v>
      </c>
      <c r="H178" s="71">
        <v>3104</v>
      </c>
      <c r="I178" s="73">
        <v>2939.5</v>
      </c>
      <c r="J178" s="74"/>
      <c r="K178" s="74">
        <v>2.58</v>
      </c>
      <c r="L178" s="74">
        <v>2.6</v>
      </c>
      <c r="M178" s="74">
        <v>2.59</v>
      </c>
      <c r="N178" s="74">
        <v>1.4142135623730963E-2</v>
      </c>
      <c r="O178" s="75">
        <v>2.64</v>
      </c>
      <c r="P178" s="76">
        <v>95.28449116458566</v>
      </c>
      <c r="Q178" s="76"/>
      <c r="R178" s="92"/>
      <c r="S178" s="92"/>
      <c r="T178" s="92"/>
      <c r="U178" s="92"/>
      <c r="V178" s="92"/>
      <c r="W178" s="92"/>
      <c r="X178" s="79">
        <v>2</v>
      </c>
      <c r="Y178" s="79">
        <v>3</v>
      </c>
      <c r="Z178" s="112"/>
      <c r="AA178" s="67">
        <v>-15.945900000000002</v>
      </c>
      <c r="AB178" s="67">
        <v>5.4633166666666675</v>
      </c>
    </row>
    <row r="179" spans="1:28" x14ac:dyDescent="0.25">
      <c r="A179" s="68">
        <v>10021</v>
      </c>
      <c r="B179" s="68" t="s">
        <v>426</v>
      </c>
      <c r="C179" s="69" t="s">
        <v>425</v>
      </c>
      <c r="D179" s="68" t="s">
        <v>15</v>
      </c>
      <c r="E179" s="70">
        <v>42298</v>
      </c>
      <c r="F179" s="68" t="s">
        <v>30</v>
      </c>
      <c r="G179" s="71">
        <v>2775</v>
      </c>
      <c r="H179" s="71">
        <v>3104</v>
      </c>
      <c r="I179" s="73">
        <v>2939.5</v>
      </c>
      <c r="J179" s="74"/>
      <c r="K179" s="74">
        <v>2.46</v>
      </c>
      <c r="L179" s="74">
        <v>2.42</v>
      </c>
      <c r="M179" s="74">
        <v>2.44</v>
      </c>
      <c r="N179" s="74">
        <v>2.8284271247461926E-2</v>
      </c>
      <c r="O179" s="75">
        <v>2.35</v>
      </c>
      <c r="P179" s="76">
        <v>78.20964690656038</v>
      </c>
      <c r="Q179" s="76"/>
      <c r="R179" s="89">
        <v>-17.028300000000002</v>
      </c>
      <c r="S179" s="90">
        <v>5.3072999999999997</v>
      </c>
      <c r="T179" s="89">
        <v>43.204152125501942</v>
      </c>
      <c r="U179" s="90">
        <v>14.865012028741845</v>
      </c>
      <c r="V179" s="89">
        <v>2.9064323689725722</v>
      </c>
      <c r="W179" s="77">
        <v>-18.528300000000002</v>
      </c>
      <c r="X179" s="79">
        <v>2</v>
      </c>
      <c r="Y179" s="79">
        <v>3</v>
      </c>
      <c r="Z179" s="112"/>
    </row>
    <row r="180" spans="1:28" x14ac:dyDescent="0.25">
      <c r="A180" s="94">
        <v>10077</v>
      </c>
      <c r="B180" s="94" t="s">
        <v>588</v>
      </c>
      <c r="C180" s="47" t="s">
        <v>302</v>
      </c>
      <c r="D180" s="68"/>
      <c r="E180" s="70"/>
      <c r="F180" s="68"/>
      <c r="G180" s="47">
        <v>7386</v>
      </c>
      <c r="H180" s="47">
        <v>7716</v>
      </c>
      <c r="I180" s="50">
        <v>7551</v>
      </c>
      <c r="J180" s="74"/>
      <c r="K180" s="74"/>
      <c r="L180" s="74"/>
      <c r="M180" s="74"/>
      <c r="N180" s="74"/>
      <c r="O180" s="75"/>
      <c r="P180" s="76"/>
      <c r="Q180" s="76"/>
      <c r="R180" s="77">
        <v>-11.965999999999999</v>
      </c>
      <c r="S180" s="78">
        <v>7.9458333333333346</v>
      </c>
      <c r="T180" s="77">
        <v>42.47071719906895</v>
      </c>
      <c r="U180" s="78">
        <v>15.267683917509734</v>
      </c>
      <c r="V180" s="77">
        <v>2.7817393540850972</v>
      </c>
      <c r="W180" s="77">
        <v>-13.465999999999999</v>
      </c>
      <c r="X180" s="79">
        <v>5</v>
      </c>
      <c r="Y180" s="79">
        <v>8</v>
      </c>
      <c r="Z180" s="112"/>
      <c r="AA180" s="93">
        <v>-13.8779875</v>
      </c>
      <c r="AB180" s="93">
        <v>6.8748833333333348</v>
      </c>
    </row>
    <row r="181" spans="1:28" x14ac:dyDescent="0.25">
      <c r="A181" s="82">
        <v>10194</v>
      </c>
      <c r="B181" s="82" t="s">
        <v>436</v>
      </c>
      <c r="C181" s="83" t="s">
        <v>437</v>
      </c>
      <c r="D181" s="82" t="s">
        <v>21</v>
      </c>
      <c r="E181" s="84">
        <v>42302</v>
      </c>
      <c r="F181" s="82" t="s">
        <v>30</v>
      </c>
      <c r="G181" s="85">
        <v>5081</v>
      </c>
      <c r="H181" s="85">
        <v>5410</v>
      </c>
      <c r="I181" s="87">
        <v>5245.5</v>
      </c>
      <c r="J181" s="88"/>
      <c r="K181" s="88">
        <v>2.2599999999999998</v>
      </c>
      <c r="L181" s="88">
        <v>2.3199999999999998</v>
      </c>
      <c r="M181" s="88">
        <v>2.29</v>
      </c>
      <c r="N181" s="88">
        <v>4.2426406871192889E-2</v>
      </c>
      <c r="O181" s="75">
        <v>2.14</v>
      </c>
      <c r="P181" s="76">
        <v>63.395064281510365</v>
      </c>
      <c r="Q181" s="76"/>
      <c r="R181" s="92"/>
      <c r="S181" s="92"/>
      <c r="T181" s="92"/>
      <c r="U181" s="92"/>
      <c r="V181" s="92"/>
      <c r="W181" s="91"/>
      <c r="X181" s="79">
        <v>4</v>
      </c>
      <c r="Y181" s="79">
        <v>4</v>
      </c>
      <c r="Z181" s="112"/>
      <c r="AA181" s="93">
        <v>-15.206</v>
      </c>
      <c r="AB181" s="93">
        <v>6.6604444444444448</v>
      </c>
    </row>
    <row r="182" spans="1:28" x14ac:dyDescent="0.25">
      <c r="A182" s="68">
        <v>10195</v>
      </c>
      <c r="B182" s="68" t="s">
        <v>438</v>
      </c>
      <c r="C182" s="69" t="s">
        <v>437</v>
      </c>
      <c r="D182" s="68" t="s">
        <v>22</v>
      </c>
      <c r="E182" s="70">
        <v>42302</v>
      </c>
      <c r="F182" s="68" t="s">
        <v>30</v>
      </c>
      <c r="G182" s="71">
        <v>5081</v>
      </c>
      <c r="H182" s="71">
        <v>5410</v>
      </c>
      <c r="I182" s="73">
        <v>5245.5</v>
      </c>
      <c r="J182" s="74">
        <v>2.4</v>
      </c>
      <c r="K182" s="74">
        <v>2.39</v>
      </c>
      <c r="L182" s="74"/>
      <c r="M182" s="74">
        <v>2.395</v>
      </c>
      <c r="N182" s="74">
        <v>7.0710678118653244E-3</v>
      </c>
      <c r="O182" s="75">
        <v>2.46</v>
      </c>
      <c r="P182" s="76">
        <v>73.536213530411189</v>
      </c>
      <c r="Q182" s="76"/>
      <c r="R182" s="91">
        <v>-15.206</v>
      </c>
      <c r="S182" s="97">
        <v>6.6604444444444448</v>
      </c>
      <c r="T182" s="97">
        <v>35.61820174401258</v>
      </c>
      <c r="U182" s="97">
        <v>12.396596208447281</v>
      </c>
      <c r="V182" s="91">
        <v>2.8732243226363741</v>
      </c>
      <c r="W182" s="91">
        <v>-16.706</v>
      </c>
      <c r="X182" s="79">
        <v>4</v>
      </c>
      <c r="Y182" s="79">
        <v>4</v>
      </c>
      <c r="Z182" s="112"/>
    </row>
    <row r="183" spans="1:28" x14ac:dyDescent="0.25">
      <c r="A183" s="68">
        <v>10237</v>
      </c>
      <c r="B183" s="68" t="s">
        <v>417</v>
      </c>
      <c r="C183" s="69" t="s">
        <v>415</v>
      </c>
      <c r="D183" s="68" t="s">
        <v>20</v>
      </c>
      <c r="E183" s="70">
        <v>42298</v>
      </c>
      <c r="F183" s="68" t="s">
        <v>30</v>
      </c>
      <c r="G183" s="71">
        <v>1787</v>
      </c>
      <c r="H183" s="71">
        <v>2116</v>
      </c>
      <c r="I183" s="73">
        <v>1951.5</v>
      </c>
      <c r="J183" s="74">
        <v>2.29</v>
      </c>
      <c r="K183" s="74"/>
      <c r="L183" s="74">
        <v>2.2799999999999998</v>
      </c>
      <c r="M183" s="74">
        <v>2.2850000000000001</v>
      </c>
      <c r="N183" s="74">
        <v>7.0710678118656384E-3</v>
      </c>
      <c r="O183" s="75">
        <v>2.2599999999999998</v>
      </c>
      <c r="P183" s="76">
        <v>62.938057749963988</v>
      </c>
      <c r="Q183" s="76"/>
      <c r="R183" s="77">
        <v>-15.449</v>
      </c>
      <c r="S183" s="78">
        <v>5.0388333333333346</v>
      </c>
      <c r="T183" s="77">
        <v>40.144310097369143</v>
      </c>
      <c r="U183" s="78">
        <v>13.781598631278239</v>
      </c>
      <c r="V183" s="77">
        <v>2.9128921231430298</v>
      </c>
      <c r="W183" s="77">
        <v>-16.948999999999998</v>
      </c>
      <c r="X183" s="79">
        <v>2</v>
      </c>
      <c r="Y183" s="79">
        <v>2</v>
      </c>
      <c r="Z183" s="47"/>
      <c r="AA183" s="93">
        <v>-15.042885714285715</v>
      </c>
      <c r="AB183" s="93">
        <v>5.7219571428571419</v>
      </c>
    </row>
    <row r="184" spans="1:28" x14ac:dyDescent="0.25">
      <c r="A184" s="82">
        <v>10238</v>
      </c>
      <c r="B184" s="82" t="s">
        <v>418</v>
      </c>
      <c r="C184" s="83" t="s">
        <v>415</v>
      </c>
      <c r="D184" s="82" t="s">
        <v>392</v>
      </c>
      <c r="E184" s="84">
        <v>42298</v>
      </c>
      <c r="F184" s="82" t="s">
        <v>30</v>
      </c>
      <c r="G184" s="85">
        <v>1787</v>
      </c>
      <c r="H184" s="85">
        <v>2116</v>
      </c>
      <c r="I184" s="87">
        <v>1951.5</v>
      </c>
      <c r="J184" s="88">
        <v>2.39</v>
      </c>
      <c r="K184" s="88"/>
      <c r="L184" s="88">
        <v>2.3199999999999998</v>
      </c>
      <c r="M184" s="88">
        <v>2.355</v>
      </c>
      <c r="N184" s="88">
        <v>4.9497474683058526E-2</v>
      </c>
      <c r="O184" s="75">
        <v>2.5099999999999998</v>
      </c>
      <c r="P184" s="76">
        <v>69.548844183905089</v>
      </c>
      <c r="Q184" s="76"/>
      <c r="R184" s="77">
        <v>-17.687999999999999</v>
      </c>
      <c r="S184" s="78">
        <v>5.4398333333333344</v>
      </c>
      <c r="T184" s="77">
        <v>43.288841300320755</v>
      </c>
      <c r="U184" s="78">
        <v>14.765635581298181</v>
      </c>
      <c r="V184" s="77">
        <v>2.9317289501001516</v>
      </c>
      <c r="W184" s="77">
        <v>-19.187999999999999</v>
      </c>
      <c r="X184" s="79">
        <v>2</v>
      </c>
      <c r="Y184" s="79">
        <v>2</v>
      </c>
      <c r="Z184" s="52"/>
    </row>
    <row r="185" spans="1:28" x14ac:dyDescent="0.25">
      <c r="A185" s="68">
        <v>10239</v>
      </c>
      <c r="B185" s="68" t="s">
        <v>419</v>
      </c>
      <c r="C185" s="69" t="s">
        <v>415</v>
      </c>
      <c r="D185" s="68" t="s">
        <v>392</v>
      </c>
      <c r="E185" s="70">
        <v>42298</v>
      </c>
      <c r="F185" s="68" t="s">
        <v>30</v>
      </c>
      <c r="G185" s="71">
        <v>1787</v>
      </c>
      <c r="H185" s="71">
        <v>2116</v>
      </c>
      <c r="I185" s="73">
        <v>1951.5</v>
      </c>
      <c r="J185" s="74">
        <v>2.39</v>
      </c>
      <c r="K185" s="74">
        <v>2.4300000000000002</v>
      </c>
      <c r="L185" s="74"/>
      <c r="M185" s="74">
        <v>2.41</v>
      </c>
      <c r="N185" s="74">
        <v>2.8284271247461926E-2</v>
      </c>
      <c r="O185" s="75">
        <v>2.29</v>
      </c>
      <c r="P185" s="76">
        <v>75.071727715989212</v>
      </c>
      <c r="Q185" s="76"/>
      <c r="R185" s="92"/>
      <c r="S185" s="92"/>
      <c r="T185" s="92"/>
      <c r="U185" s="92"/>
      <c r="V185" s="92"/>
      <c r="W185" s="92"/>
      <c r="X185" s="79">
        <v>2</v>
      </c>
      <c r="Y185" s="79">
        <v>2</v>
      </c>
      <c r="Z185" s="47"/>
    </row>
    <row r="186" spans="1:28" x14ac:dyDescent="0.25">
      <c r="A186" s="47">
        <v>10240</v>
      </c>
      <c r="B186" s="47" t="s">
        <v>414</v>
      </c>
      <c r="C186" s="47" t="s">
        <v>415</v>
      </c>
      <c r="D186" s="68"/>
      <c r="E186" s="70"/>
      <c r="F186" s="68"/>
      <c r="G186" s="47">
        <v>1787</v>
      </c>
      <c r="H186" s="47">
        <v>2116</v>
      </c>
      <c r="I186" s="50">
        <v>1951.5</v>
      </c>
      <c r="J186" s="74"/>
      <c r="K186" s="74"/>
      <c r="L186" s="74"/>
      <c r="M186" s="74"/>
      <c r="N186" s="74"/>
      <c r="O186" s="75"/>
      <c r="P186" s="76"/>
      <c r="Q186" s="76"/>
      <c r="R186" s="89">
        <v>-15.144300000000001</v>
      </c>
      <c r="S186" s="90">
        <v>6.5922999999999989</v>
      </c>
      <c r="T186" s="89">
        <v>40.420873181058724</v>
      </c>
      <c r="U186" s="90">
        <v>13.841377552735485</v>
      </c>
      <c r="V186" s="89">
        <v>2.9202926534628273</v>
      </c>
      <c r="W186" s="77">
        <v>-16.644300000000001</v>
      </c>
      <c r="X186" s="79">
        <v>2</v>
      </c>
      <c r="Y186" s="79">
        <v>2</v>
      </c>
      <c r="Z186" s="47"/>
    </row>
    <row r="187" spans="1:28" x14ac:dyDescent="0.25">
      <c r="A187" s="47">
        <v>10242</v>
      </c>
      <c r="B187" s="47" t="s">
        <v>590</v>
      </c>
      <c r="C187" s="47" t="s">
        <v>415</v>
      </c>
      <c r="D187" s="68"/>
      <c r="E187" s="70"/>
      <c r="F187" s="68"/>
      <c r="G187" s="47">
        <v>1787</v>
      </c>
      <c r="H187" s="47">
        <v>2116</v>
      </c>
      <c r="I187" s="50">
        <v>1951.5</v>
      </c>
      <c r="J187" s="74"/>
      <c r="K187" s="74"/>
      <c r="L187" s="74"/>
      <c r="M187" s="74"/>
      <c r="N187" s="74"/>
      <c r="O187" s="75"/>
      <c r="P187" s="76"/>
      <c r="Q187" s="76"/>
      <c r="R187" s="77">
        <v>-17.553999999999998</v>
      </c>
      <c r="S187" s="78">
        <v>7.1848333333333345</v>
      </c>
      <c r="T187" s="77">
        <v>42.458636083711617</v>
      </c>
      <c r="U187" s="78">
        <v>14.168330727965314</v>
      </c>
      <c r="V187" s="77">
        <v>2.9967281890100979</v>
      </c>
      <c r="W187" s="77">
        <v>-19.053999999999998</v>
      </c>
      <c r="X187" s="51">
        <v>2</v>
      </c>
      <c r="Y187" s="51">
        <v>2</v>
      </c>
      <c r="Z187" s="47"/>
    </row>
    <row r="188" spans="1:28" x14ac:dyDescent="0.25">
      <c r="A188" s="47">
        <v>10385</v>
      </c>
      <c r="B188" s="47" t="s">
        <v>468</v>
      </c>
      <c r="C188" s="47" t="s">
        <v>469</v>
      </c>
      <c r="D188" s="68"/>
      <c r="E188" s="70"/>
      <c r="F188" s="68"/>
      <c r="G188" s="71">
        <v>6728</v>
      </c>
      <c r="H188" s="71">
        <v>7057</v>
      </c>
      <c r="I188" s="73">
        <v>6892.5</v>
      </c>
      <c r="J188" s="74"/>
      <c r="K188" s="74"/>
      <c r="L188" s="74"/>
      <c r="M188" s="74"/>
      <c r="N188" s="74"/>
      <c r="O188" s="75"/>
      <c r="P188" s="76"/>
      <c r="Q188" s="76"/>
      <c r="R188" s="89">
        <v>-18.888300000000001</v>
      </c>
      <c r="S188" s="90">
        <v>5.7882999999999996</v>
      </c>
      <c r="T188" s="89">
        <v>31.527088983198642</v>
      </c>
      <c r="U188" s="90">
        <v>10.826218837202767</v>
      </c>
      <c r="V188" s="89">
        <v>2.9121052749146608</v>
      </c>
      <c r="W188" s="91">
        <v>-20.388300000000001</v>
      </c>
      <c r="X188" s="79">
        <v>5</v>
      </c>
      <c r="Y188" s="79">
        <v>8</v>
      </c>
      <c r="Z188" s="112"/>
      <c r="AA188" s="93">
        <v>-17.170350793650794</v>
      </c>
      <c r="AB188" s="93">
        <v>5.4999222222222226</v>
      </c>
    </row>
    <row r="189" spans="1:28" x14ac:dyDescent="0.25">
      <c r="A189" s="68">
        <v>10395</v>
      </c>
      <c r="B189" s="68" t="s">
        <v>154</v>
      </c>
      <c r="C189" s="69" t="s">
        <v>13</v>
      </c>
      <c r="D189" s="68" t="s">
        <v>22</v>
      </c>
      <c r="E189" s="98">
        <v>42191</v>
      </c>
      <c r="F189" s="68" t="s">
        <v>30</v>
      </c>
      <c r="G189" s="71">
        <v>10021</v>
      </c>
      <c r="H189" s="71">
        <v>10351</v>
      </c>
      <c r="I189" s="73">
        <v>10186</v>
      </c>
      <c r="J189" s="74">
        <v>2.52</v>
      </c>
      <c r="K189" s="74"/>
      <c r="L189" s="74">
        <v>2.54</v>
      </c>
      <c r="M189" s="74">
        <v>2.5300000000000002</v>
      </c>
      <c r="N189" s="74">
        <v>1.4142135623730963E-2</v>
      </c>
      <c r="O189" s="75">
        <v>2.48</v>
      </c>
      <c r="P189" s="76">
        <v>88.171641281128387</v>
      </c>
      <c r="Q189" s="76"/>
      <c r="R189" s="92"/>
      <c r="S189" s="92"/>
      <c r="T189" s="92"/>
      <c r="U189" s="92"/>
      <c r="V189" s="92"/>
      <c r="W189" s="92"/>
      <c r="X189" s="79">
        <v>7</v>
      </c>
      <c r="Y189" s="79">
        <v>15</v>
      </c>
      <c r="Z189" s="112"/>
      <c r="AA189" s="67">
        <v>-13.583466666666665</v>
      </c>
      <c r="AB189" s="67">
        <v>6.9558830303030286</v>
      </c>
    </row>
    <row r="190" spans="1:28" x14ac:dyDescent="0.25">
      <c r="A190" s="68">
        <v>10396</v>
      </c>
      <c r="B190" s="68" t="s">
        <v>151</v>
      </c>
      <c r="C190" s="69" t="s">
        <v>13</v>
      </c>
      <c r="D190" s="68" t="s">
        <v>21</v>
      </c>
      <c r="E190" s="98">
        <v>42191</v>
      </c>
      <c r="F190" s="68" t="s">
        <v>30</v>
      </c>
      <c r="G190" s="71">
        <v>10021</v>
      </c>
      <c r="H190" s="71">
        <v>10351</v>
      </c>
      <c r="I190" s="73">
        <v>10186</v>
      </c>
      <c r="J190" s="74">
        <v>2.1800000000000002</v>
      </c>
      <c r="K190" s="74"/>
      <c r="L190" s="74">
        <v>2.12</v>
      </c>
      <c r="M190" s="74">
        <v>2.1500000000000004</v>
      </c>
      <c r="N190" s="74">
        <v>4.2426406871192889E-2</v>
      </c>
      <c r="O190" s="75">
        <v>2.04</v>
      </c>
      <c r="P190" s="76">
        <v>51.448332379271569</v>
      </c>
      <c r="Q190" s="76"/>
      <c r="R190" s="92"/>
      <c r="S190" s="92"/>
      <c r="T190" s="92"/>
      <c r="U190" s="92"/>
      <c r="V190" s="92"/>
      <c r="W190" s="92"/>
      <c r="X190" s="79">
        <v>7</v>
      </c>
      <c r="Y190" s="79">
        <v>15</v>
      </c>
      <c r="Z190" s="112"/>
    </row>
    <row r="191" spans="1:28" x14ac:dyDescent="0.25">
      <c r="A191" s="82">
        <v>10397</v>
      </c>
      <c r="B191" s="82" t="s">
        <v>155</v>
      </c>
      <c r="C191" s="83" t="s">
        <v>13</v>
      </c>
      <c r="D191" s="82" t="s">
        <v>21</v>
      </c>
      <c r="E191" s="96">
        <v>42191</v>
      </c>
      <c r="F191" s="82" t="s">
        <v>30</v>
      </c>
      <c r="G191" s="85">
        <v>10021</v>
      </c>
      <c r="H191" s="85">
        <v>10351</v>
      </c>
      <c r="I191" s="87">
        <v>10186</v>
      </c>
      <c r="J191" s="88"/>
      <c r="K191" s="88">
        <v>2.1</v>
      </c>
      <c r="L191" s="88">
        <v>2.23</v>
      </c>
      <c r="M191" s="88">
        <v>2.165</v>
      </c>
      <c r="N191" s="88">
        <v>9.1923881554251102E-2</v>
      </c>
      <c r="O191" s="75"/>
      <c r="P191" s="76">
        <v>52.646032953724003</v>
      </c>
      <c r="Q191" s="76"/>
      <c r="R191" s="92"/>
      <c r="S191" s="92"/>
      <c r="T191" s="92"/>
      <c r="U191" s="92"/>
      <c r="V191" s="92"/>
      <c r="W191" s="92"/>
      <c r="X191" s="79">
        <v>7</v>
      </c>
      <c r="Y191" s="79">
        <v>15</v>
      </c>
      <c r="Z191" s="112"/>
    </row>
    <row r="192" spans="1:28" x14ac:dyDescent="0.25">
      <c r="A192" s="68">
        <v>10398</v>
      </c>
      <c r="B192" s="68" t="s">
        <v>243</v>
      </c>
      <c r="C192" s="69" t="s">
        <v>13</v>
      </c>
      <c r="D192" s="68" t="s">
        <v>41</v>
      </c>
      <c r="E192" s="98">
        <v>42199</v>
      </c>
      <c r="F192" s="68" t="s">
        <v>30</v>
      </c>
      <c r="G192" s="71">
        <v>10021</v>
      </c>
      <c r="H192" s="71">
        <v>10351</v>
      </c>
      <c r="I192" s="73">
        <v>10186</v>
      </c>
      <c r="J192" s="74">
        <v>2.29</v>
      </c>
      <c r="K192" s="74">
        <v>2.2799999999999998</v>
      </c>
      <c r="L192" s="74"/>
      <c r="M192" s="74">
        <v>2.2850000000000001</v>
      </c>
      <c r="N192" s="74">
        <v>7.0710678118656384E-3</v>
      </c>
      <c r="O192" s="75">
        <v>2.23</v>
      </c>
      <c r="P192" s="76">
        <v>62.938057749963988</v>
      </c>
      <c r="Q192" s="76"/>
      <c r="R192" s="91">
        <v>-13.605466666666665</v>
      </c>
      <c r="S192" s="97">
        <v>7.6408733333333334</v>
      </c>
      <c r="T192" s="91">
        <v>27.685301972637109</v>
      </c>
      <c r="U192" s="97">
        <v>9.0350944007385099</v>
      </c>
      <c r="V192" s="97">
        <v>3.0641962047872098</v>
      </c>
      <c r="W192" s="91">
        <v>-15.105466666666665</v>
      </c>
      <c r="X192" s="79">
        <v>7</v>
      </c>
      <c r="Y192" s="79">
        <v>15</v>
      </c>
      <c r="Z192" s="112"/>
    </row>
    <row r="193" spans="1:28" x14ac:dyDescent="0.25">
      <c r="A193" s="68">
        <v>10399</v>
      </c>
      <c r="B193" s="68" t="s">
        <v>246</v>
      </c>
      <c r="C193" s="69" t="s">
        <v>13</v>
      </c>
      <c r="D193" s="68" t="s">
        <v>560</v>
      </c>
      <c r="E193" s="98">
        <v>42199</v>
      </c>
      <c r="F193" s="68" t="s">
        <v>30</v>
      </c>
      <c r="G193" s="71">
        <v>10021</v>
      </c>
      <c r="H193" s="71">
        <v>10351</v>
      </c>
      <c r="I193" s="73">
        <v>10186</v>
      </c>
      <c r="J193" s="74"/>
      <c r="K193" s="74">
        <v>2.2000000000000002</v>
      </c>
      <c r="L193" s="74">
        <v>2.16</v>
      </c>
      <c r="M193" s="74">
        <v>2.1800000000000002</v>
      </c>
      <c r="N193" s="74">
        <v>2.8284271247461926E-2</v>
      </c>
      <c r="O193" s="75"/>
      <c r="P193" s="76">
        <v>53.863056461139969</v>
      </c>
      <c r="Q193" s="76"/>
      <c r="R193" s="91">
        <v>-10.960466666666665</v>
      </c>
      <c r="S193" s="97">
        <v>6.4987733333333324</v>
      </c>
      <c r="T193" s="91">
        <v>32.819426797702398</v>
      </c>
      <c r="U193" s="97">
        <v>10.994916945172221</v>
      </c>
      <c r="V193" s="97">
        <v>2.9849635937553072</v>
      </c>
      <c r="W193" s="91">
        <v>-12.460466666666665</v>
      </c>
      <c r="X193" s="79">
        <v>7</v>
      </c>
      <c r="Y193" s="79">
        <v>15</v>
      </c>
      <c r="Z193" s="112"/>
    </row>
    <row r="194" spans="1:28" x14ac:dyDescent="0.25">
      <c r="A194" s="68">
        <v>10400</v>
      </c>
      <c r="B194" s="68" t="s">
        <v>152</v>
      </c>
      <c r="C194" s="69" t="s">
        <v>13</v>
      </c>
      <c r="D194" s="68" t="s">
        <v>21</v>
      </c>
      <c r="E194" s="98">
        <v>42191</v>
      </c>
      <c r="F194" s="68" t="s">
        <v>30</v>
      </c>
      <c r="G194" s="71">
        <v>10021</v>
      </c>
      <c r="H194" s="71">
        <v>10351</v>
      </c>
      <c r="I194" s="73">
        <v>10186</v>
      </c>
      <c r="J194" s="74">
        <v>2.2400000000000002</v>
      </c>
      <c r="K194" s="74"/>
      <c r="L194" s="74">
        <v>2.29</v>
      </c>
      <c r="M194" s="74">
        <v>2.2650000000000001</v>
      </c>
      <c r="N194" s="74">
        <v>3.5355339059327251E-2</v>
      </c>
      <c r="O194" s="75"/>
      <c r="P194" s="76">
        <v>61.133007661036373</v>
      </c>
      <c r="Q194" s="76"/>
      <c r="R194" s="92"/>
      <c r="S194" s="92"/>
      <c r="T194" s="92"/>
      <c r="U194" s="92"/>
      <c r="V194" s="92"/>
      <c r="W194" s="92"/>
      <c r="X194" s="79">
        <v>7</v>
      </c>
      <c r="Y194" s="79">
        <v>15</v>
      </c>
      <c r="Z194" s="112"/>
    </row>
    <row r="195" spans="1:28" x14ac:dyDescent="0.25">
      <c r="A195" s="52">
        <v>10401</v>
      </c>
      <c r="B195" s="52" t="s">
        <v>250</v>
      </c>
      <c r="C195" s="47" t="s">
        <v>13</v>
      </c>
      <c r="D195" s="68"/>
      <c r="E195" s="98"/>
      <c r="F195" s="68"/>
      <c r="G195" s="71">
        <v>10021</v>
      </c>
      <c r="H195" s="71">
        <v>10351</v>
      </c>
      <c r="I195" s="73">
        <v>10186</v>
      </c>
      <c r="J195" s="74"/>
      <c r="K195" s="74"/>
      <c r="L195" s="74"/>
      <c r="M195" s="74"/>
      <c r="N195" s="74"/>
      <c r="O195" s="75"/>
      <c r="P195" s="76"/>
      <c r="Q195" s="76"/>
      <c r="R195" s="91">
        <v>-10.712466666666666</v>
      </c>
      <c r="S195" s="97">
        <v>8.3677733333333322</v>
      </c>
      <c r="T195" s="91">
        <v>25.191005168206736</v>
      </c>
      <c r="U195" s="97">
        <v>8.4365818632370146</v>
      </c>
      <c r="V195" s="97">
        <v>2.9859255296245357</v>
      </c>
      <c r="W195" s="91">
        <v>-12.212466666666666</v>
      </c>
      <c r="X195" s="79">
        <v>7</v>
      </c>
      <c r="Y195" s="79">
        <v>15</v>
      </c>
      <c r="Z195" s="112"/>
    </row>
    <row r="196" spans="1:28" x14ac:dyDescent="0.25">
      <c r="A196" s="68">
        <v>10402</v>
      </c>
      <c r="B196" s="68" t="s">
        <v>150</v>
      </c>
      <c r="C196" s="47" t="s">
        <v>13</v>
      </c>
      <c r="D196" s="68" t="s">
        <v>22</v>
      </c>
      <c r="E196" s="98">
        <v>42199</v>
      </c>
      <c r="F196" s="68" t="s">
        <v>30</v>
      </c>
      <c r="G196" s="71">
        <v>10021</v>
      </c>
      <c r="H196" s="71">
        <v>10351</v>
      </c>
      <c r="I196" s="73">
        <v>10186</v>
      </c>
      <c r="J196" s="74"/>
      <c r="K196" s="74">
        <v>2.59</v>
      </c>
      <c r="L196" s="74">
        <v>2.62</v>
      </c>
      <c r="M196" s="74">
        <v>2.605</v>
      </c>
      <c r="N196" s="74">
        <v>2.12132034355966E-2</v>
      </c>
      <c r="O196" s="75"/>
      <c r="P196" s="76">
        <v>97.123333160996566</v>
      </c>
      <c r="Q196" s="76"/>
      <c r="R196" s="91">
        <v>-13.203466666666666</v>
      </c>
      <c r="S196" s="97">
        <v>5.2994733333333333</v>
      </c>
      <c r="T196" s="91">
        <v>38.851852920675839</v>
      </c>
      <c r="U196" s="97">
        <v>13.425084759323537</v>
      </c>
      <c r="V196" s="97">
        <v>2.8939744975311057</v>
      </c>
      <c r="W196" s="91">
        <v>-14.703466666666666</v>
      </c>
      <c r="X196" s="79">
        <v>7</v>
      </c>
      <c r="Y196" s="79">
        <v>15</v>
      </c>
      <c r="Z196" s="112"/>
    </row>
    <row r="197" spans="1:28" x14ac:dyDescent="0.25">
      <c r="A197" s="52">
        <v>10403</v>
      </c>
      <c r="B197" s="52" t="s">
        <v>239</v>
      </c>
      <c r="C197" s="47" t="s">
        <v>13</v>
      </c>
      <c r="D197" s="68"/>
      <c r="E197" s="98"/>
      <c r="F197" s="68"/>
      <c r="G197" s="71">
        <v>10021</v>
      </c>
      <c r="H197" s="71">
        <v>10351</v>
      </c>
      <c r="I197" s="73">
        <v>10186</v>
      </c>
      <c r="J197" s="74"/>
      <c r="K197" s="74"/>
      <c r="L197" s="74"/>
      <c r="M197" s="74"/>
      <c r="N197" s="74"/>
      <c r="O197" s="75"/>
      <c r="P197" s="76"/>
      <c r="Q197" s="76"/>
      <c r="R197" s="91">
        <v>-18.375466666666664</v>
      </c>
      <c r="S197" s="97">
        <v>6.7451733333333337</v>
      </c>
      <c r="T197" s="91">
        <v>20.902445046108991</v>
      </c>
      <c r="U197" s="97">
        <v>7.0753142658861243</v>
      </c>
      <c r="V197" s="97">
        <v>2.9542779671131871</v>
      </c>
      <c r="W197" s="91">
        <v>-19.875466666666664</v>
      </c>
      <c r="X197" s="79">
        <v>7</v>
      </c>
      <c r="Y197" s="79">
        <v>15</v>
      </c>
      <c r="Z197" s="112"/>
    </row>
    <row r="198" spans="1:28" x14ac:dyDescent="0.25">
      <c r="A198" s="68">
        <v>10404</v>
      </c>
      <c r="B198" s="68" t="s">
        <v>153</v>
      </c>
      <c r="C198" s="69" t="s">
        <v>13</v>
      </c>
      <c r="D198" s="68" t="s">
        <v>20</v>
      </c>
      <c r="E198" s="98">
        <v>42191</v>
      </c>
      <c r="F198" s="68" t="s">
        <v>30</v>
      </c>
      <c r="G198" s="71">
        <v>10021</v>
      </c>
      <c r="H198" s="71">
        <v>10351</v>
      </c>
      <c r="I198" s="73">
        <v>10186</v>
      </c>
      <c r="J198" s="74">
        <v>2.5099999999999998</v>
      </c>
      <c r="K198" s="74">
        <v>2.5</v>
      </c>
      <c r="L198" s="74"/>
      <c r="M198" s="74">
        <v>2.5049999999999999</v>
      </c>
      <c r="N198" s="74">
        <v>7.0710678118653244E-3</v>
      </c>
      <c r="O198" s="75">
        <v>2.39</v>
      </c>
      <c r="P198" s="76">
        <v>85.32053833106356</v>
      </c>
      <c r="Q198" s="76"/>
      <c r="R198" s="92"/>
      <c r="S198" s="92"/>
      <c r="T198" s="92"/>
      <c r="U198" s="92"/>
      <c r="V198" s="92"/>
      <c r="W198" s="91"/>
      <c r="X198" s="79">
        <v>7</v>
      </c>
      <c r="Y198" s="79">
        <v>15</v>
      </c>
      <c r="Z198" s="112"/>
    </row>
    <row r="199" spans="1:28" x14ac:dyDescent="0.25">
      <c r="A199" s="52">
        <v>10405</v>
      </c>
      <c r="B199" s="52" t="s">
        <v>242</v>
      </c>
      <c r="C199" s="47" t="s">
        <v>13</v>
      </c>
      <c r="D199" s="68"/>
      <c r="E199" s="98"/>
      <c r="F199" s="68"/>
      <c r="G199" s="71">
        <v>10021</v>
      </c>
      <c r="H199" s="71">
        <v>10351</v>
      </c>
      <c r="I199" s="73">
        <v>10186</v>
      </c>
      <c r="J199" s="74"/>
      <c r="K199" s="74"/>
      <c r="L199" s="74"/>
      <c r="M199" s="74"/>
      <c r="N199" s="74"/>
      <c r="O199" s="75"/>
      <c r="P199" s="76"/>
      <c r="Q199" s="76"/>
      <c r="R199" s="91">
        <v>-12.665466666666665</v>
      </c>
      <c r="S199" s="97">
        <v>7.1700733333333329</v>
      </c>
      <c r="T199" s="91">
        <v>40.607676126919067</v>
      </c>
      <c r="U199" s="97">
        <v>14.397456223935626</v>
      </c>
      <c r="V199" s="97">
        <v>2.8204757490013561</v>
      </c>
      <c r="W199" s="91">
        <v>-14.165466666666665</v>
      </c>
      <c r="X199" s="79">
        <v>7</v>
      </c>
      <c r="Y199" s="79">
        <v>15</v>
      </c>
      <c r="Z199" s="112"/>
    </row>
    <row r="200" spans="1:28" x14ac:dyDescent="0.25">
      <c r="A200" s="68">
        <v>10406</v>
      </c>
      <c r="B200" s="68" t="s">
        <v>149</v>
      </c>
      <c r="C200" s="69" t="s">
        <v>13</v>
      </c>
      <c r="D200" s="68" t="s">
        <v>76</v>
      </c>
      <c r="E200" s="98">
        <v>42191</v>
      </c>
      <c r="F200" s="68" t="s">
        <v>30</v>
      </c>
      <c r="G200" s="71">
        <v>10021</v>
      </c>
      <c r="H200" s="71">
        <v>10351</v>
      </c>
      <c r="I200" s="73">
        <v>10186</v>
      </c>
      <c r="J200" s="74">
        <v>2.31</v>
      </c>
      <c r="K200" s="74">
        <v>2.34</v>
      </c>
      <c r="L200" s="74"/>
      <c r="M200" s="74">
        <v>2.3250000000000002</v>
      </c>
      <c r="N200" s="74">
        <v>2.1213203435596288E-2</v>
      </c>
      <c r="O200" s="75"/>
      <c r="P200" s="76">
        <v>66.659183297343105</v>
      </c>
      <c r="Q200" s="76"/>
      <c r="R200" s="92"/>
      <c r="S200" s="92"/>
      <c r="T200" s="92"/>
      <c r="U200" s="92"/>
      <c r="V200" s="92"/>
      <c r="W200" s="97"/>
      <c r="X200" s="79">
        <v>7</v>
      </c>
      <c r="Y200" s="79">
        <v>15</v>
      </c>
      <c r="Z200" s="112"/>
    </row>
    <row r="201" spans="1:28" x14ac:dyDescent="0.25">
      <c r="A201" s="82">
        <v>10407</v>
      </c>
      <c r="B201" s="82" t="s">
        <v>156</v>
      </c>
      <c r="C201" s="83" t="s">
        <v>13</v>
      </c>
      <c r="D201" s="82" t="s">
        <v>15</v>
      </c>
      <c r="E201" s="96">
        <v>42191</v>
      </c>
      <c r="F201" s="82" t="s">
        <v>30</v>
      </c>
      <c r="G201" s="85">
        <v>10021</v>
      </c>
      <c r="H201" s="85">
        <v>10351</v>
      </c>
      <c r="I201" s="87">
        <v>10186</v>
      </c>
      <c r="J201" s="88">
        <v>2.63</v>
      </c>
      <c r="K201" s="88"/>
      <c r="L201" s="88">
        <v>2.71</v>
      </c>
      <c r="M201" s="88">
        <v>2.67</v>
      </c>
      <c r="N201" s="88">
        <v>5.6568542494923851E-2</v>
      </c>
      <c r="O201" s="75">
        <v>2.5499999999999998</v>
      </c>
      <c r="P201" s="76">
        <v>105.37856375652099</v>
      </c>
      <c r="Q201" s="76"/>
      <c r="R201" s="92"/>
      <c r="S201" s="92"/>
      <c r="T201" s="92"/>
      <c r="U201" s="92"/>
      <c r="V201" s="92"/>
      <c r="W201" s="92"/>
      <c r="X201" s="79">
        <v>7</v>
      </c>
      <c r="Y201" s="79">
        <v>15</v>
      </c>
      <c r="Z201" s="112"/>
    </row>
    <row r="202" spans="1:28" x14ac:dyDescent="0.25">
      <c r="A202" s="68">
        <v>10575</v>
      </c>
      <c r="B202" s="68" t="s">
        <v>114</v>
      </c>
      <c r="C202" s="69" t="s">
        <v>113</v>
      </c>
      <c r="D202" s="68" t="s">
        <v>41</v>
      </c>
      <c r="E202" s="98">
        <v>42191</v>
      </c>
      <c r="F202" s="68" t="s">
        <v>30</v>
      </c>
      <c r="G202" s="71">
        <v>12986</v>
      </c>
      <c r="H202" s="71">
        <v>13916</v>
      </c>
      <c r="I202" s="73">
        <v>13451</v>
      </c>
      <c r="J202" s="74">
        <v>2.33</v>
      </c>
      <c r="K202" s="74">
        <v>2.29</v>
      </c>
      <c r="L202" s="74"/>
      <c r="M202" s="74">
        <v>2.31</v>
      </c>
      <c r="N202" s="74">
        <v>2.8284271247461926E-2</v>
      </c>
      <c r="O202" s="75"/>
      <c r="P202" s="76">
        <v>65.246264663379819</v>
      </c>
      <c r="Q202" s="76"/>
      <c r="R202" s="92"/>
      <c r="S202" s="92"/>
      <c r="T202" s="92"/>
      <c r="U202" s="92"/>
      <c r="V202" s="92"/>
      <c r="W202" s="92"/>
      <c r="X202" s="79">
        <v>9</v>
      </c>
      <c r="Y202" s="79">
        <v>18</v>
      </c>
      <c r="Z202" s="112"/>
      <c r="AA202" s="67" t="s">
        <v>656</v>
      </c>
      <c r="AB202" s="67" t="s">
        <v>656</v>
      </c>
    </row>
    <row r="203" spans="1:28" x14ac:dyDescent="0.25">
      <c r="A203" s="68">
        <v>11083</v>
      </c>
      <c r="B203" s="68" t="s">
        <v>68</v>
      </c>
      <c r="C203" s="69" t="s">
        <v>65</v>
      </c>
      <c r="D203" s="68" t="s">
        <v>41</v>
      </c>
      <c r="E203" s="98">
        <v>42187</v>
      </c>
      <c r="F203" s="68" t="s">
        <v>30</v>
      </c>
      <c r="G203" s="71">
        <v>14152</v>
      </c>
      <c r="H203" s="71">
        <v>14387</v>
      </c>
      <c r="I203" s="73">
        <v>14269.5</v>
      </c>
      <c r="J203" s="74">
        <v>2.5299999999999998</v>
      </c>
      <c r="K203" s="74"/>
      <c r="L203" s="74">
        <v>2.52</v>
      </c>
      <c r="M203" s="74">
        <v>2.5249999999999999</v>
      </c>
      <c r="N203" s="74">
        <v>7.0710678118653244E-3</v>
      </c>
      <c r="O203" s="75">
        <v>2.65</v>
      </c>
      <c r="P203" s="76">
        <v>87.596181731007292</v>
      </c>
      <c r="Q203" s="76"/>
      <c r="R203" s="91">
        <v>-12.744466666666666</v>
      </c>
      <c r="S203" s="97">
        <v>7.1046733333333334</v>
      </c>
      <c r="T203" s="91">
        <v>41.759882943494048</v>
      </c>
      <c r="U203" s="97">
        <v>14.629487763077723</v>
      </c>
      <c r="V203" s="97">
        <v>2.8545006920125195</v>
      </c>
      <c r="W203" s="77">
        <v>-13.944466666666665</v>
      </c>
      <c r="X203" s="79">
        <v>9</v>
      </c>
      <c r="Y203" s="79">
        <v>19</v>
      </c>
      <c r="Z203" s="112"/>
      <c r="AA203" s="93">
        <v>-14.631216666666665</v>
      </c>
      <c r="AB203" s="93">
        <v>6.9863483333333321</v>
      </c>
    </row>
    <row r="204" spans="1:28" x14ac:dyDescent="0.25">
      <c r="A204" s="52">
        <v>11632</v>
      </c>
      <c r="B204" s="52" t="s">
        <v>591</v>
      </c>
      <c r="C204" s="47" t="s">
        <v>303</v>
      </c>
      <c r="D204" s="68"/>
      <c r="E204" s="98"/>
      <c r="F204" s="68"/>
      <c r="G204" s="47">
        <v>7716</v>
      </c>
      <c r="H204" s="47">
        <v>8045</v>
      </c>
      <c r="I204" s="50">
        <v>7880.5</v>
      </c>
      <c r="J204" s="74"/>
      <c r="K204" s="74"/>
      <c r="L204" s="74"/>
      <c r="M204" s="74"/>
      <c r="N204" s="74"/>
      <c r="O204" s="75"/>
      <c r="P204" s="76"/>
      <c r="Q204" s="76"/>
      <c r="R204" s="77">
        <v>-12.075999999999999</v>
      </c>
      <c r="S204" s="78">
        <v>9.0058333333333351</v>
      </c>
      <c r="T204" s="77">
        <v>36.317104810319684</v>
      </c>
      <c r="U204" s="78">
        <v>13.159469244741913</v>
      </c>
      <c r="V204" s="77">
        <v>2.7597697243626138</v>
      </c>
      <c r="W204" s="77">
        <v>-13.575999999999999</v>
      </c>
      <c r="X204" s="51">
        <v>5</v>
      </c>
      <c r="Y204" s="51">
        <v>9</v>
      </c>
      <c r="Z204" s="112"/>
      <c r="AA204" s="93">
        <v>-13.061625000000001</v>
      </c>
      <c r="AB204" s="93">
        <v>7.1901277777777759</v>
      </c>
    </row>
    <row r="205" spans="1:28" x14ac:dyDescent="0.25">
      <c r="A205" s="68">
        <v>14500</v>
      </c>
      <c r="B205" s="68" t="s">
        <v>145</v>
      </c>
      <c r="C205" s="69" t="s">
        <v>144</v>
      </c>
      <c r="D205" s="68" t="s">
        <v>76</v>
      </c>
      <c r="E205" s="98">
        <v>42191</v>
      </c>
      <c r="F205" s="68" t="s">
        <v>30</v>
      </c>
      <c r="G205" s="71">
        <v>13916</v>
      </c>
      <c r="H205" s="71">
        <v>15095</v>
      </c>
      <c r="I205" s="73">
        <v>14505.5</v>
      </c>
      <c r="J205" s="74">
        <v>2.67</v>
      </c>
      <c r="K205" s="74">
        <v>2.65</v>
      </c>
      <c r="L205" s="74"/>
      <c r="M205" s="74">
        <v>2.66</v>
      </c>
      <c r="N205" s="74">
        <v>1.4142135623730963E-2</v>
      </c>
      <c r="O205" s="75">
        <v>2.75</v>
      </c>
      <c r="P205" s="76">
        <v>104.07782725504735</v>
      </c>
      <c r="Q205" s="76"/>
      <c r="R205" s="91">
        <v>-15.719466666666666</v>
      </c>
      <c r="S205" s="97">
        <v>7.2273733333333334</v>
      </c>
      <c r="T205" s="91">
        <v>31.867442417988467</v>
      </c>
      <c r="U205" s="97">
        <v>10.996938938441046</v>
      </c>
      <c r="V205" s="97">
        <v>2.8978466277185748</v>
      </c>
      <c r="W205" s="77">
        <v>-16.919466666666665</v>
      </c>
      <c r="X205" s="79">
        <v>9</v>
      </c>
      <c r="Y205" s="79">
        <v>19</v>
      </c>
      <c r="Z205" s="112"/>
      <c r="AA205" s="93">
        <v>-15.234376190476192</v>
      </c>
      <c r="AB205" s="93">
        <v>6.4076000000000004</v>
      </c>
    </row>
    <row r="206" spans="1:28" x14ac:dyDescent="0.25">
      <c r="A206" s="68">
        <v>14501</v>
      </c>
      <c r="B206" s="68" t="s">
        <v>148</v>
      </c>
      <c r="C206" s="69" t="s">
        <v>144</v>
      </c>
      <c r="D206" s="68" t="s">
        <v>22</v>
      </c>
      <c r="E206" s="98">
        <v>42191</v>
      </c>
      <c r="F206" s="68" t="s">
        <v>30</v>
      </c>
      <c r="G206" s="71">
        <v>13916</v>
      </c>
      <c r="H206" s="71">
        <v>15095</v>
      </c>
      <c r="I206" s="73">
        <v>14505.5</v>
      </c>
      <c r="J206" s="74">
        <v>2.36</v>
      </c>
      <c r="K206" s="74">
        <v>2.4</v>
      </c>
      <c r="L206" s="74">
        <v>2.33</v>
      </c>
      <c r="M206" s="74">
        <v>2.3633333333333333</v>
      </c>
      <c r="N206" s="74">
        <v>3.5118845842842389E-2</v>
      </c>
      <c r="O206" s="75"/>
      <c r="P206" s="76">
        <v>70.366781177428081</v>
      </c>
      <c r="Q206" s="76"/>
      <c r="R206" s="91">
        <v>-10.135466666666666</v>
      </c>
      <c r="S206" s="97">
        <v>7.3607733333333334</v>
      </c>
      <c r="T206" s="91">
        <v>41.334730745809317</v>
      </c>
      <c r="U206" s="97">
        <v>14.622475295081973</v>
      </c>
      <c r="V206" s="97">
        <v>2.8267943635857309</v>
      </c>
      <c r="W206" s="77">
        <v>-11.335466666666665</v>
      </c>
      <c r="X206" s="79">
        <v>9</v>
      </c>
      <c r="Y206" s="79">
        <v>19</v>
      </c>
      <c r="Z206" s="112"/>
    </row>
    <row r="207" spans="1:28" x14ac:dyDescent="0.25">
      <c r="A207" s="52">
        <v>14502</v>
      </c>
      <c r="B207" s="52" t="s">
        <v>247</v>
      </c>
      <c r="C207" s="47" t="s">
        <v>144</v>
      </c>
      <c r="D207" s="68"/>
      <c r="E207" s="98"/>
      <c r="F207" s="68"/>
      <c r="G207" s="71">
        <v>13916</v>
      </c>
      <c r="H207" s="71">
        <v>15095</v>
      </c>
      <c r="I207" s="73">
        <v>14505.5</v>
      </c>
      <c r="J207" s="74"/>
      <c r="K207" s="74"/>
      <c r="L207" s="74"/>
      <c r="M207" s="74"/>
      <c r="N207" s="74"/>
      <c r="O207" s="75"/>
      <c r="P207" s="76"/>
      <c r="Q207" s="76"/>
      <c r="R207" s="91">
        <v>-13.801466666666666</v>
      </c>
      <c r="S207" s="97">
        <v>7.0347733333333329</v>
      </c>
      <c r="T207" s="91">
        <v>41.833429625303253</v>
      </c>
      <c r="U207" s="97">
        <v>15.020852948418396</v>
      </c>
      <c r="V207" s="97">
        <v>2.7850235781522685</v>
      </c>
      <c r="W207" s="77">
        <v>-15.001466666666666</v>
      </c>
      <c r="X207" s="79">
        <v>9</v>
      </c>
      <c r="Y207" s="79">
        <v>19</v>
      </c>
      <c r="Z207" s="112"/>
    </row>
    <row r="208" spans="1:28" x14ac:dyDescent="0.25">
      <c r="A208" s="82">
        <v>14503</v>
      </c>
      <c r="B208" s="82" t="s">
        <v>146</v>
      </c>
      <c r="C208" s="83" t="s">
        <v>144</v>
      </c>
      <c r="D208" s="82" t="s">
        <v>22</v>
      </c>
      <c r="E208" s="96">
        <v>42191</v>
      </c>
      <c r="F208" s="82" t="s">
        <v>30</v>
      </c>
      <c r="G208" s="85">
        <v>13916</v>
      </c>
      <c r="H208" s="85">
        <v>15095</v>
      </c>
      <c r="I208" s="87">
        <v>14505.5</v>
      </c>
      <c r="J208" s="88">
        <v>2.41</v>
      </c>
      <c r="K208" s="88"/>
      <c r="L208" s="88">
        <v>2.4500000000000002</v>
      </c>
      <c r="M208" s="88">
        <v>2.4300000000000002</v>
      </c>
      <c r="N208" s="88">
        <v>2.8284271247461926E-2</v>
      </c>
      <c r="O208" s="75">
        <v>2.58</v>
      </c>
      <c r="P208" s="76">
        <v>77.153701348217751</v>
      </c>
      <c r="Q208" s="76"/>
      <c r="R208" s="91">
        <v>-14.669466666666665</v>
      </c>
      <c r="S208" s="97">
        <v>5.1794733333333332</v>
      </c>
      <c r="T208" s="91">
        <v>32.683504205775087</v>
      </c>
      <c r="U208" s="97">
        <v>11.174340631920295</v>
      </c>
      <c r="V208" s="97">
        <v>2.9248709415938463</v>
      </c>
      <c r="W208" s="77">
        <v>-15.869466666666664</v>
      </c>
      <c r="X208" s="79">
        <v>9</v>
      </c>
      <c r="Y208" s="79">
        <v>19</v>
      </c>
      <c r="Z208" s="112"/>
    </row>
    <row r="209" spans="1:28" x14ac:dyDescent="0.25">
      <c r="A209" s="68">
        <v>14504</v>
      </c>
      <c r="B209" s="68" t="s">
        <v>90</v>
      </c>
      <c r="C209" s="69" t="s">
        <v>88</v>
      </c>
      <c r="D209" s="68" t="s">
        <v>76</v>
      </c>
      <c r="E209" s="98">
        <v>42187</v>
      </c>
      <c r="F209" s="68" t="s">
        <v>30</v>
      </c>
      <c r="G209" s="71">
        <v>10680</v>
      </c>
      <c r="H209" s="71">
        <v>11010</v>
      </c>
      <c r="I209" s="73">
        <v>10845</v>
      </c>
      <c r="J209" s="74">
        <v>2.69</v>
      </c>
      <c r="K209" s="74"/>
      <c r="L209" s="74">
        <v>2.67</v>
      </c>
      <c r="M209" s="74">
        <v>2.6799999999999997</v>
      </c>
      <c r="N209" s="74">
        <v>1.4142135623730963E-2</v>
      </c>
      <c r="O209" s="75">
        <v>2.56</v>
      </c>
      <c r="P209" s="76">
        <v>106.69060263871015</v>
      </c>
      <c r="Q209" s="76"/>
      <c r="R209" s="91">
        <v>-11.945466666666665</v>
      </c>
      <c r="S209" s="97">
        <v>8.4864733333333326</v>
      </c>
      <c r="T209" s="91">
        <v>30.505007702187349</v>
      </c>
      <c r="U209" s="97">
        <v>10.188154833944196</v>
      </c>
      <c r="V209" s="97">
        <v>2.9941641248474999</v>
      </c>
      <c r="W209" s="91">
        <v>-13.445466666666665</v>
      </c>
      <c r="X209" s="79">
        <v>7</v>
      </c>
      <c r="Y209" s="79">
        <v>16</v>
      </c>
      <c r="Z209" s="112"/>
      <c r="AA209" s="93">
        <v>-14.312038095238092</v>
      </c>
      <c r="AB209" s="93">
        <v>7.3440742857142851</v>
      </c>
    </row>
    <row r="210" spans="1:28" x14ac:dyDescent="0.25">
      <c r="A210" s="82">
        <v>14505</v>
      </c>
      <c r="B210" s="82" t="s">
        <v>244</v>
      </c>
      <c r="C210" s="83" t="s">
        <v>88</v>
      </c>
      <c r="D210" s="82" t="s">
        <v>15</v>
      </c>
      <c r="E210" s="96">
        <v>42199</v>
      </c>
      <c r="F210" s="82" t="s">
        <v>30</v>
      </c>
      <c r="G210" s="85">
        <v>10680</v>
      </c>
      <c r="H210" s="85">
        <v>11010</v>
      </c>
      <c r="I210" s="87">
        <v>10845</v>
      </c>
      <c r="J210" s="88"/>
      <c r="K210" s="88">
        <v>2.74</v>
      </c>
      <c r="L210" s="88">
        <v>2.78</v>
      </c>
      <c r="M210" s="88">
        <v>2.76</v>
      </c>
      <c r="N210" s="88">
        <v>2.8284271247461613E-2</v>
      </c>
      <c r="O210" s="75">
        <v>2.62</v>
      </c>
      <c r="P210" s="76">
        <v>117.60047113688682</v>
      </c>
      <c r="Q210" s="76"/>
      <c r="R210" s="91">
        <v>-13.453466666666666</v>
      </c>
      <c r="S210" s="97">
        <v>7.1479733333333328</v>
      </c>
      <c r="T210" s="91">
        <v>38.809377900838285</v>
      </c>
      <c r="U210" s="97">
        <v>12.98126555554726</v>
      </c>
      <c r="V210" s="97">
        <v>2.989645172481195</v>
      </c>
      <c r="W210" s="91">
        <v>-14.953466666666666</v>
      </c>
      <c r="X210" s="79">
        <v>7</v>
      </c>
      <c r="Y210" s="79">
        <v>16</v>
      </c>
      <c r="Z210" s="112"/>
    </row>
    <row r="211" spans="1:28" x14ac:dyDescent="0.25">
      <c r="A211" s="68">
        <v>14506</v>
      </c>
      <c r="B211" s="68" t="s">
        <v>255</v>
      </c>
      <c r="C211" s="69" t="s">
        <v>88</v>
      </c>
      <c r="D211" s="68" t="s">
        <v>15</v>
      </c>
      <c r="E211" s="98">
        <v>42199</v>
      </c>
      <c r="F211" s="68" t="s">
        <v>30</v>
      </c>
      <c r="G211" s="71">
        <v>10680</v>
      </c>
      <c r="H211" s="71">
        <v>11010</v>
      </c>
      <c r="I211" s="73">
        <v>10845</v>
      </c>
      <c r="J211" s="74">
        <v>2.3199999999999998</v>
      </c>
      <c r="K211" s="74">
        <v>2.34</v>
      </c>
      <c r="L211" s="74">
        <v>2.29</v>
      </c>
      <c r="M211" s="74">
        <v>2.3166666666666669</v>
      </c>
      <c r="N211" s="74">
        <v>2.5166114784235735E-2</v>
      </c>
      <c r="O211" s="75"/>
      <c r="P211" s="76">
        <v>65.871620874745616</v>
      </c>
      <c r="Q211" s="76"/>
      <c r="R211" s="91">
        <v>-18.202466666666666</v>
      </c>
      <c r="S211" s="97">
        <v>6.9328733333333332</v>
      </c>
      <c r="T211" s="91">
        <v>41.641707673089648</v>
      </c>
      <c r="U211" s="97">
        <v>14.106435362727069</v>
      </c>
      <c r="V211" s="97">
        <v>2.9519652982721665</v>
      </c>
      <c r="W211" s="91">
        <v>-19.702466666666666</v>
      </c>
      <c r="X211" s="79">
        <v>7</v>
      </c>
      <c r="Y211" s="79">
        <v>16</v>
      </c>
      <c r="Z211" s="112"/>
    </row>
    <row r="212" spans="1:28" x14ac:dyDescent="0.25">
      <c r="A212" s="68">
        <v>14507</v>
      </c>
      <c r="B212" s="68" t="s">
        <v>143</v>
      </c>
      <c r="C212" s="69" t="s">
        <v>144</v>
      </c>
      <c r="D212" s="68" t="s">
        <v>21</v>
      </c>
      <c r="E212" s="98">
        <v>42191</v>
      </c>
      <c r="F212" s="68" t="s">
        <v>30</v>
      </c>
      <c r="G212" s="71">
        <v>13916</v>
      </c>
      <c r="H212" s="71">
        <v>15095</v>
      </c>
      <c r="I212" s="73">
        <v>14505.5</v>
      </c>
      <c r="J212" s="74"/>
      <c r="K212" s="74">
        <v>2.4300000000000002</v>
      </c>
      <c r="L212" s="74">
        <v>2.4500000000000002</v>
      </c>
      <c r="M212" s="74">
        <v>2.4400000000000004</v>
      </c>
      <c r="N212" s="74">
        <v>1.4142135623730963E-2</v>
      </c>
      <c r="O212" s="75">
        <v>2.5099999999999998</v>
      </c>
      <c r="P212" s="76">
        <v>78.209646906560451</v>
      </c>
      <c r="Q212" s="76"/>
      <c r="R212" s="91">
        <v>-19.428466666666665</v>
      </c>
      <c r="S212" s="97">
        <v>4.3996733333333333</v>
      </c>
      <c r="T212" s="91">
        <v>37.550121879176253</v>
      </c>
      <c r="U212" s="97">
        <v>13.040911907224299</v>
      </c>
      <c r="V212" s="97">
        <v>2.8794092120486252</v>
      </c>
      <c r="W212" s="91">
        <v>-20.928466666666665</v>
      </c>
      <c r="X212" s="79">
        <v>9</v>
      </c>
      <c r="Y212" s="79">
        <v>19</v>
      </c>
      <c r="Z212" s="112"/>
    </row>
    <row r="213" spans="1:28" x14ac:dyDescent="0.25">
      <c r="A213" s="68">
        <v>14508</v>
      </c>
      <c r="B213" s="68" t="s">
        <v>126</v>
      </c>
      <c r="C213" s="69" t="s">
        <v>123</v>
      </c>
      <c r="D213" s="68" t="s">
        <v>20</v>
      </c>
      <c r="E213" s="98">
        <v>42191</v>
      </c>
      <c r="F213" s="68" t="s">
        <v>30</v>
      </c>
      <c r="G213" s="71">
        <v>9363</v>
      </c>
      <c r="H213" s="71">
        <v>9692</v>
      </c>
      <c r="I213" s="73">
        <v>9527.5</v>
      </c>
      <c r="J213" s="74">
        <v>2.52</v>
      </c>
      <c r="K213" s="74">
        <v>2.5299999999999998</v>
      </c>
      <c r="L213" s="74"/>
      <c r="M213" s="74">
        <v>2.5249999999999999</v>
      </c>
      <c r="N213" s="74">
        <v>7.0710678118653244E-3</v>
      </c>
      <c r="O213" s="75"/>
      <c r="P213" s="76">
        <v>87.596181731007292</v>
      </c>
      <c r="Q213" s="76"/>
      <c r="R213" s="91">
        <v>-14.495466666666665</v>
      </c>
      <c r="S213" s="97">
        <v>6.2594733333333332</v>
      </c>
      <c r="T213" s="91">
        <v>40.752560890034346</v>
      </c>
      <c r="U213" s="97">
        <v>13.718809672129467</v>
      </c>
      <c r="V213" s="97">
        <v>2.9705609935551087</v>
      </c>
      <c r="W213" s="91">
        <v>-15.995466666666665</v>
      </c>
      <c r="X213" s="79">
        <v>6</v>
      </c>
      <c r="Y213" s="79">
        <v>13</v>
      </c>
      <c r="Z213" s="112"/>
      <c r="AA213" s="93">
        <v>-15.953613675213676</v>
      </c>
      <c r="AB213" s="93">
        <v>6.8392227350427337</v>
      </c>
    </row>
    <row r="214" spans="1:28" x14ac:dyDescent="0.25">
      <c r="A214" s="52">
        <v>14509</v>
      </c>
      <c r="B214" s="52" t="s">
        <v>240</v>
      </c>
      <c r="C214" s="101" t="s">
        <v>123</v>
      </c>
      <c r="D214" s="68"/>
      <c r="E214" s="98"/>
      <c r="F214" s="68"/>
      <c r="G214" s="71">
        <v>9363</v>
      </c>
      <c r="H214" s="71">
        <v>9692</v>
      </c>
      <c r="I214" s="73">
        <v>9527.5</v>
      </c>
      <c r="J214" s="74"/>
      <c r="K214" s="74"/>
      <c r="L214" s="74"/>
      <c r="M214" s="74"/>
      <c r="N214" s="74"/>
      <c r="O214" s="75"/>
      <c r="P214" s="76"/>
      <c r="Q214" s="76"/>
      <c r="R214" s="91">
        <v>-17.083466666666666</v>
      </c>
      <c r="S214" s="97">
        <v>7.3730733333333331</v>
      </c>
      <c r="T214" s="91">
        <v>39.89053113405258</v>
      </c>
      <c r="U214" s="97">
        <v>13.939736204282658</v>
      </c>
      <c r="V214" s="97">
        <v>2.8616417520008124</v>
      </c>
      <c r="W214" s="91">
        <v>-18.583466666666666</v>
      </c>
      <c r="X214" s="79">
        <v>6</v>
      </c>
      <c r="Y214" s="79">
        <v>13</v>
      </c>
      <c r="Z214" s="112"/>
    </row>
    <row r="215" spans="1:28" x14ac:dyDescent="0.25">
      <c r="A215" s="68">
        <v>14510</v>
      </c>
      <c r="B215" s="68" t="s">
        <v>93</v>
      </c>
      <c r="C215" s="69" t="s">
        <v>261</v>
      </c>
      <c r="D215" s="68" t="s">
        <v>76</v>
      </c>
      <c r="E215" s="98">
        <v>42187</v>
      </c>
      <c r="F215" s="68" t="s">
        <v>30</v>
      </c>
      <c r="G215" s="71">
        <v>4751</v>
      </c>
      <c r="H215" s="71">
        <v>5081</v>
      </c>
      <c r="I215" s="73">
        <v>4916</v>
      </c>
      <c r="J215" s="74"/>
      <c r="K215" s="74">
        <v>2.74</v>
      </c>
      <c r="L215" s="74">
        <v>2.78</v>
      </c>
      <c r="M215" s="74">
        <v>2.76</v>
      </c>
      <c r="N215" s="74">
        <v>2.8284271247461613E-2</v>
      </c>
      <c r="O215" s="75">
        <v>2.57</v>
      </c>
      <c r="P215" s="76">
        <v>117.60047113688682</v>
      </c>
      <c r="Q215" s="76"/>
      <c r="R215" s="91">
        <v>-16.964466666666667</v>
      </c>
      <c r="S215" s="97">
        <v>7.2648733333333331</v>
      </c>
      <c r="T215" s="91">
        <v>37.849833948516313</v>
      </c>
      <c r="U215" s="97">
        <v>13.09131175975001</v>
      </c>
      <c r="V215" s="97">
        <v>2.8912178277571696</v>
      </c>
      <c r="W215" s="77">
        <v>-18.464466666666667</v>
      </c>
      <c r="X215" s="79">
        <v>4</v>
      </c>
      <c r="Y215" s="79">
        <v>4</v>
      </c>
      <c r="Z215" s="112"/>
      <c r="AA215" s="93">
        <v>-15.232060606060605</v>
      </c>
      <c r="AB215" s="93">
        <v>6.7293533333333331</v>
      </c>
    </row>
    <row r="216" spans="1:28" x14ac:dyDescent="0.25">
      <c r="A216" s="82">
        <v>14511</v>
      </c>
      <c r="B216" s="82" t="s">
        <v>92</v>
      </c>
      <c r="C216" s="83" t="s">
        <v>261</v>
      </c>
      <c r="D216" s="82" t="s">
        <v>76</v>
      </c>
      <c r="E216" s="96">
        <v>42187</v>
      </c>
      <c r="F216" s="82" t="s">
        <v>30</v>
      </c>
      <c r="G216" s="85">
        <v>4751</v>
      </c>
      <c r="H216" s="85">
        <v>5081</v>
      </c>
      <c r="I216" s="87">
        <v>4916</v>
      </c>
      <c r="J216" s="88">
        <v>1.81</v>
      </c>
      <c r="K216" s="88">
        <v>1.97</v>
      </c>
      <c r="L216" s="88"/>
      <c r="M216" s="88">
        <v>1.8900000000000001</v>
      </c>
      <c r="N216" s="88">
        <v>0.11313708498984755</v>
      </c>
      <c r="O216" s="75"/>
      <c r="P216" s="76">
        <v>33.580609294372231</v>
      </c>
      <c r="Q216" s="76"/>
      <c r="R216" s="91">
        <v>-14.848466666666665</v>
      </c>
      <c r="S216" s="97">
        <v>6.5745733333333325</v>
      </c>
      <c r="T216" s="91">
        <v>32.102571983846765</v>
      </c>
      <c r="U216" s="97">
        <v>11.034659828423733</v>
      </c>
      <c r="V216" s="97">
        <v>2.909248901461833</v>
      </c>
      <c r="W216" s="77">
        <v>-16.348466666666667</v>
      </c>
      <c r="X216" s="79">
        <v>4</v>
      </c>
      <c r="Y216" s="79">
        <v>4</v>
      </c>
      <c r="Z216" s="112"/>
    </row>
    <row r="217" spans="1:28" x14ac:dyDescent="0.25">
      <c r="A217" s="47">
        <v>14512</v>
      </c>
      <c r="B217" s="47" t="s">
        <v>101</v>
      </c>
      <c r="C217" s="47" t="s">
        <v>261</v>
      </c>
      <c r="D217" s="82"/>
      <c r="E217" s="96"/>
      <c r="F217" s="82"/>
      <c r="G217" s="71">
        <v>4751</v>
      </c>
      <c r="H217" s="71">
        <v>5081</v>
      </c>
      <c r="I217" s="73">
        <v>4916</v>
      </c>
      <c r="J217" s="88"/>
      <c r="K217" s="88"/>
      <c r="L217" s="88"/>
      <c r="M217" s="88"/>
      <c r="N217" s="88"/>
      <c r="O217" s="75"/>
      <c r="P217" s="76"/>
      <c r="Q217" s="76"/>
      <c r="R217" s="91">
        <v>-16.238466666666667</v>
      </c>
      <c r="S217" s="97">
        <v>7.5197733333333332</v>
      </c>
      <c r="T217" s="91">
        <v>30.814166966006542</v>
      </c>
      <c r="U217" s="97">
        <v>10.786641296452551</v>
      </c>
      <c r="V217" s="97">
        <v>2.8566971051628953</v>
      </c>
      <c r="W217" s="77">
        <v>-17.738466666666667</v>
      </c>
      <c r="X217" s="79">
        <v>4</v>
      </c>
      <c r="Y217" s="79">
        <v>4</v>
      </c>
      <c r="Z217" s="112"/>
    </row>
    <row r="218" spans="1:28" x14ac:dyDescent="0.25">
      <c r="A218" s="52">
        <v>14513</v>
      </c>
      <c r="B218" s="52" t="s">
        <v>256</v>
      </c>
      <c r="C218" s="47" t="s">
        <v>261</v>
      </c>
      <c r="D218" s="82"/>
      <c r="E218" s="96"/>
      <c r="F218" s="82"/>
      <c r="G218" s="71">
        <v>4751</v>
      </c>
      <c r="H218" s="71">
        <v>5081</v>
      </c>
      <c r="I218" s="73">
        <v>4916</v>
      </c>
      <c r="J218" s="88"/>
      <c r="K218" s="88"/>
      <c r="L218" s="88"/>
      <c r="M218" s="88"/>
      <c r="N218" s="88"/>
      <c r="O218" s="75"/>
      <c r="P218" s="76"/>
      <c r="Q218" s="76"/>
      <c r="R218" s="91">
        <v>-18.893466666666665</v>
      </c>
      <c r="S218" s="97">
        <v>6.0064733333333331</v>
      </c>
      <c r="T218" s="91">
        <v>39.9821619053562</v>
      </c>
      <c r="U218" s="97">
        <v>13.878316576974758</v>
      </c>
      <c r="V218" s="97">
        <v>2.8809086234341863</v>
      </c>
      <c r="W218" s="77">
        <v>-20.393466666666665</v>
      </c>
      <c r="X218" s="79">
        <v>4</v>
      </c>
      <c r="Y218" s="79">
        <v>4</v>
      </c>
      <c r="Z218" s="112"/>
    </row>
    <row r="219" spans="1:28" x14ac:dyDescent="0.25">
      <c r="A219" s="68">
        <v>14514</v>
      </c>
      <c r="B219" s="68" t="s">
        <v>147</v>
      </c>
      <c r="C219" s="69" t="s">
        <v>144</v>
      </c>
      <c r="D219" s="68" t="s">
        <v>21</v>
      </c>
      <c r="E219" s="98">
        <v>42191</v>
      </c>
      <c r="F219" s="68" t="s">
        <v>30</v>
      </c>
      <c r="G219" s="71">
        <v>13916</v>
      </c>
      <c r="H219" s="71">
        <v>15095</v>
      </c>
      <c r="I219" s="73">
        <v>14505.5</v>
      </c>
      <c r="J219" s="74">
        <v>2.2599999999999998</v>
      </c>
      <c r="K219" s="74">
        <v>2.2400000000000002</v>
      </c>
      <c r="L219" s="74"/>
      <c r="M219" s="74">
        <v>2.25</v>
      </c>
      <c r="N219" s="74">
        <v>1.4142135623730649E-2</v>
      </c>
      <c r="O219" s="75">
        <v>2.35</v>
      </c>
      <c r="P219" s="76">
        <v>59.803160306526593</v>
      </c>
      <c r="Q219" s="76"/>
      <c r="R219" s="92"/>
      <c r="S219" s="92"/>
      <c r="T219" s="92"/>
      <c r="U219" s="92"/>
      <c r="V219" s="92"/>
      <c r="W219" s="77"/>
      <c r="X219" s="79">
        <v>9</v>
      </c>
      <c r="Y219" s="79">
        <v>19</v>
      </c>
      <c r="Z219" s="112"/>
    </row>
    <row r="220" spans="1:28" x14ac:dyDescent="0.25">
      <c r="A220" s="52">
        <v>14516</v>
      </c>
      <c r="B220" s="52" t="s">
        <v>370</v>
      </c>
      <c r="C220" s="47" t="s">
        <v>88</v>
      </c>
      <c r="D220" s="68"/>
      <c r="E220" s="98"/>
      <c r="F220" s="68"/>
      <c r="G220" s="71">
        <v>10680</v>
      </c>
      <c r="H220" s="71">
        <v>11010</v>
      </c>
      <c r="I220" s="73">
        <v>10845</v>
      </c>
      <c r="J220" s="74"/>
      <c r="K220" s="74"/>
      <c r="L220" s="74"/>
      <c r="M220" s="74"/>
      <c r="N220" s="74"/>
      <c r="O220" s="75"/>
      <c r="P220" s="76"/>
      <c r="Q220" s="76"/>
      <c r="R220" s="91">
        <v>-16.085466666666665</v>
      </c>
      <c r="S220" s="97">
        <v>7.4420266666666661</v>
      </c>
      <c r="T220" s="91">
        <v>32.67238270198537</v>
      </c>
      <c r="U220" s="97">
        <v>10.923714315755442</v>
      </c>
      <c r="V220" s="91">
        <v>2.9909590966564816</v>
      </c>
      <c r="W220" s="91">
        <v>-17.585466666666665</v>
      </c>
      <c r="X220" s="79">
        <v>7</v>
      </c>
      <c r="Y220" s="79">
        <v>16</v>
      </c>
      <c r="Z220" s="112"/>
    </row>
    <row r="221" spans="1:28" x14ac:dyDescent="0.25">
      <c r="A221" s="68">
        <v>14517</v>
      </c>
      <c r="B221" s="68" t="s">
        <v>89</v>
      </c>
      <c r="C221" s="69" t="s">
        <v>88</v>
      </c>
      <c r="D221" s="68" t="s">
        <v>22</v>
      </c>
      <c r="E221" s="98">
        <v>42187</v>
      </c>
      <c r="F221" s="68" t="s">
        <v>30</v>
      </c>
      <c r="G221" s="71">
        <v>10680</v>
      </c>
      <c r="H221" s="71">
        <v>11010</v>
      </c>
      <c r="I221" s="73">
        <v>10845</v>
      </c>
      <c r="J221" s="74"/>
      <c r="K221" s="74">
        <v>2.52</v>
      </c>
      <c r="L221" s="74">
        <v>2.5299999999999998</v>
      </c>
      <c r="M221" s="74">
        <v>2.5249999999999999</v>
      </c>
      <c r="N221" s="74">
        <v>7.0710678118653244E-3</v>
      </c>
      <c r="O221" s="75">
        <v>2.61</v>
      </c>
      <c r="P221" s="76">
        <v>87.596181731007292</v>
      </c>
      <c r="Q221" s="76"/>
      <c r="R221" s="91">
        <v>-9.776466666666666</v>
      </c>
      <c r="S221" s="97">
        <v>7.5722266666666664</v>
      </c>
      <c r="T221" s="91">
        <v>43.564505982938755</v>
      </c>
      <c r="U221" s="97">
        <v>14.707661220419936</v>
      </c>
      <c r="V221" s="91">
        <v>2.9620281110673345</v>
      </c>
      <c r="W221" s="91">
        <v>-11.276466666666666</v>
      </c>
      <c r="X221" s="79">
        <v>7</v>
      </c>
      <c r="Y221" s="79">
        <v>16</v>
      </c>
      <c r="Z221" s="112"/>
    </row>
    <row r="222" spans="1:28" x14ac:dyDescent="0.25">
      <c r="A222" s="68">
        <v>14520</v>
      </c>
      <c r="B222" s="68" t="s">
        <v>94</v>
      </c>
      <c r="C222" s="69" t="s">
        <v>261</v>
      </c>
      <c r="D222" s="68" t="s">
        <v>76</v>
      </c>
      <c r="E222" s="98">
        <v>42191</v>
      </c>
      <c r="F222" s="68" t="s">
        <v>30</v>
      </c>
      <c r="G222" s="71">
        <v>4751</v>
      </c>
      <c r="H222" s="71">
        <v>5081</v>
      </c>
      <c r="I222" s="73">
        <v>4916</v>
      </c>
      <c r="J222" s="74"/>
      <c r="K222" s="74">
        <v>2.39</v>
      </c>
      <c r="L222" s="74">
        <v>2.37</v>
      </c>
      <c r="M222" s="74">
        <v>2.38</v>
      </c>
      <c r="N222" s="74">
        <v>1.4142135623730963E-2</v>
      </c>
      <c r="O222" s="75">
        <v>2.4500000000000002</v>
      </c>
      <c r="P222" s="76">
        <v>72.022754661441738</v>
      </c>
      <c r="Q222" s="76"/>
      <c r="R222" s="92"/>
      <c r="S222" s="92"/>
      <c r="T222" s="92"/>
      <c r="U222" s="92"/>
      <c r="V222" s="92"/>
      <c r="W222" s="91"/>
      <c r="X222" s="79">
        <v>4</v>
      </c>
      <c r="Y222" s="79">
        <v>4</v>
      </c>
      <c r="Z222" s="112"/>
    </row>
    <row r="223" spans="1:28" x14ac:dyDescent="0.25">
      <c r="A223" s="47">
        <v>14521</v>
      </c>
      <c r="B223" s="47" t="s">
        <v>98</v>
      </c>
      <c r="C223" s="47" t="s">
        <v>261</v>
      </c>
      <c r="D223" s="68"/>
      <c r="E223" s="98"/>
      <c r="F223" s="68"/>
      <c r="G223" s="71">
        <v>4751</v>
      </c>
      <c r="H223" s="71">
        <v>5081</v>
      </c>
      <c r="I223" s="73">
        <v>4916</v>
      </c>
      <c r="J223" s="74"/>
      <c r="K223" s="74"/>
      <c r="L223" s="74"/>
      <c r="M223" s="74"/>
      <c r="N223" s="74"/>
      <c r="O223" s="75"/>
      <c r="P223" s="76"/>
      <c r="Q223" s="76"/>
      <c r="R223" s="91">
        <v>-11.630466666666665</v>
      </c>
      <c r="S223" s="97">
        <v>7.3072266666666659</v>
      </c>
      <c r="T223" s="91">
        <v>42.547374878452601</v>
      </c>
      <c r="U223" s="97">
        <v>15.064619851928724</v>
      </c>
      <c r="V223" s="91">
        <v>2.8243244965126193</v>
      </c>
      <c r="W223" s="77">
        <v>-13.130466666666665</v>
      </c>
      <c r="X223" s="79">
        <v>4</v>
      </c>
      <c r="Y223" s="79">
        <v>4</v>
      </c>
      <c r="Z223" s="112"/>
    </row>
    <row r="224" spans="1:28" x14ac:dyDescent="0.25">
      <c r="A224" s="68">
        <v>14522</v>
      </c>
      <c r="B224" s="68" t="s">
        <v>97</v>
      </c>
      <c r="C224" s="69" t="s">
        <v>261</v>
      </c>
      <c r="D224" s="68" t="s">
        <v>21</v>
      </c>
      <c r="E224" s="98">
        <v>42191</v>
      </c>
      <c r="F224" s="68" t="s">
        <v>30</v>
      </c>
      <c r="G224" s="71">
        <v>4751</v>
      </c>
      <c r="H224" s="71">
        <v>5081</v>
      </c>
      <c r="I224" s="73">
        <v>4916</v>
      </c>
      <c r="J224" s="74"/>
      <c r="K224" s="74">
        <v>2.39</v>
      </c>
      <c r="L224" s="74">
        <v>2.38</v>
      </c>
      <c r="M224" s="74">
        <v>2.3849999999999998</v>
      </c>
      <c r="N224" s="74">
        <v>7.0710678118656384E-3</v>
      </c>
      <c r="O224" s="75">
        <v>2.4900000000000002</v>
      </c>
      <c r="P224" s="76">
        <v>72.524801526782966</v>
      </c>
      <c r="Q224" s="76"/>
      <c r="R224" s="91">
        <v>-12.359466666666666</v>
      </c>
      <c r="S224" s="97">
        <v>7.108226666666666</v>
      </c>
      <c r="T224" s="91">
        <v>42.120380233667298</v>
      </c>
      <c r="U224" s="97">
        <v>14.955492270432776</v>
      </c>
      <c r="V224" s="91">
        <v>2.8163820670042332</v>
      </c>
      <c r="W224" s="77">
        <v>-13.859466666666666</v>
      </c>
      <c r="X224" s="79">
        <v>4</v>
      </c>
      <c r="Y224" s="79">
        <v>4</v>
      </c>
      <c r="Z224" s="112"/>
    </row>
    <row r="225" spans="1:28" x14ac:dyDescent="0.25">
      <c r="A225" s="47">
        <v>14524</v>
      </c>
      <c r="B225" s="47" t="s">
        <v>99</v>
      </c>
      <c r="C225" s="47" t="s">
        <v>261</v>
      </c>
      <c r="D225" s="68"/>
      <c r="E225" s="98"/>
      <c r="F225" s="68"/>
      <c r="G225" s="71">
        <v>4751</v>
      </c>
      <c r="H225" s="71">
        <v>5081</v>
      </c>
      <c r="I225" s="73">
        <v>4916</v>
      </c>
      <c r="J225" s="74"/>
      <c r="K225" s="74"/>
      <c r="L225" s="74"/>
      <c r="M225" s="74"/>
      <c r="N225" s="74"/>
      <c r="O225" s="75"/>
      <c r="P225" s="76"/>
      <c r="Q225" s="76"/>
      <c r="R225" s="91">
        <v>-13.283466666666666</v>
      </c>
      <c r="S225" s="97">
        <v>6.9152266666666664</v>
      </c>
      <c r="T225" s="91">
        <v>42.672698927751988</v>
      </c>
      <c r="U225" s="97">
        <v>15.235981941375329</v>
      </c>
      <c r="V225" s="91">
        <v>2.8007842941759216</v>
      </c>
      <c r="W225" s="77">
        <v>-14.783466666666666</v>
      </c>
      <c r="X225" s="79">
        <v>4</v>
      </c>
      <c r="Y225" s="79">
        <v>4</v>
      </c>
      <c r="Z225" s="112"/>
    </row>
    <row r="226" spans="1:28" x14ac:dyDescent="0.25">
      <c r="A226" s="68">
        <v>14525</v>
      </c>
      <c r="B226" s="68" t="s">
        <v>95</v>
      </c>
      <c r="C226" s="69" t="s">
        <v>261</v>
      </c>
      <c r="D226" s="68" t="s">
        <v>22</v>
      </c>
      <c r="E226" s="98">
        <v>42191</v>
      </c>
      <c r="F226" s="68" t="s">
        <v>30</v>
      </c>
      <c r="G226" s="71">
        <v>4751</v>
      </c>
      <c r="H226" s="71">
        <v>5081</v>
      </c>
      <c r="I226" s="73">
        <v>4916</v>
      </c>
      <c r="J226" s="74">
        <v>2.27</v>
      </c>
      <c r="K226" s="74">
        <v>2.36</v>
      </c>
      <c r="L226" s="74">
        <v>2.31</v>
      </c>
      <c r="M226" s="74">
        <v>2.313333333333333</v>
      </c>
      <c r="N226" s="74">
        <v>4.5092497528228866E-2</v>
      </c>
      <c r="O226" s="75"/>
      <c r="P226" s="76">
        <v>65.558422390302923</v>
      </c>
      <c r="Q226" s="76"/>
      <c r="R226" s="91">
        <v>-15.095466666666665</v>
      </c>
      <c r="S226" s="97">
        <v>6.5882266666666665</v>
      </c>
      <c r="T226" s="91">
        <v>42.7755701655664</v>
      </c>
      <c r="U226" s="97">
        <v>15.086762719074162</v>
      </c>
      <c r="V226" s="91">
        <v>2.8353047610065039</v>
      </c>
      <c r="W226" s="77">
        <v>-16.595466666666667</v>
      </c>
      <c r="X226" s="79">
        <v>4</v>
      </c>
      <c r="Y226" s="79">
        <v>4</v>
      </c>
      <c r="Z226" s="112"/>
    </row>
    <row r="227" spans="1:28" x14ac:dyDescent="0.25">
      <c r="A227" s="47">
        <v>14526</v>
      </c>
      <c r="B227" s="47" t="s">
        <v>281</v>
      </c>
      <c r="C227" s="47" t="s">
        <v>261</v>
      </c>
      <c r="D227" s="68"/>
      <c r="E227" s="98"/>
      <c r="F227" s="68"/>
      <c r="G227" s="71">
        <v>4751</v>
      </c>
      <c r="H227" s="71">
        <v>5081</v>
      </c>
      <c r="I227" s="73">
        <v>4916</v>
      </c>
      <c r="J227" s="74"/>
      <c r="K227" s="74"/>
      <c r="L227" s="74"/>
      <c r="M227" s="74"/>
      <c r="N227" s="74"/>
      <c r="O227" s="75"/>
      <c r="P227" s="76"/>
      <c r="Q227" s="76"/>
      <c r="R227" s="91">
        <v>-17.223466666666667</v>
      </c>
      <c r="S227" s="97">
        <v>6.1032266666666661</v>
      </c>
      <c r="T227" s="91">
        <v>41.739039022895739</v>
      </c>
      <c r="U227" s="97">
        <v>14.574973698744474</v>
      </c>
      <c r="V227" s="91">
        <v>2.8637471247369213</v>
      </c>
      <c r="W227" s="77">
        <v>-18.723466666666667</v>
      </c>
      <c r="X227" s="79">
        <v>4</v>
      </c>
      <c r="Y227" s="79">
        <v>4</v>
      </c>
      <c r="Z227" s="112"/>
    </row>
    <row r="228" spans="1:28" x14ac:dyDescent="0.25">
      <c r="A228" s="47">
        <v>14527</v>
      </c>
      <c r="B228" s="47" t="s">
        <v>282</v>
      </c>
      <c r="C228" s="47" t="s">
        <v>261</v>
      </c>
      <c r="D228" s="68"/>
      <c r="E228" s="98"/>
      <c r="F228" s="68"/>
      <c r="G228" s="71">
        <v>4751</v>
      </c>
      <c r="H228" s="71">
        <v>5081</v>
      </c>
      <c r="I228" s="73">
        <v>4916</v>
      </c>
      <c r="J228" s="74"/>
      <c r="K228" s="74"/>
      <c r="L228" s="74"/>
      <c r="M228" s="74"/>
      <c r="N228" s="74"/>
      <c r="O228" s="75"/>
      <c r="P228" s="76"/>
      <c r="Q228" s="76"/>
      <c r="R228" s="91">
        <v>-17.261466666666667</v>
      </c>
      <c r="S228" s="97">
        <v>6.1812266666666664</v>
      </c>
      <c r="T228" s="91">
        <v>40.68455845044663</v>
      </c>
      <c r="U228" s="97">
        <v>13.987402762823859</v>
      </c>
      <c r="V228" s="91">
        <v>2.908657106705991</v>
      </c>
      <c r="W228" s="77">
        <v>-18.761466666666667</v>
      </c>
      <c r="X228" s="79">
        <v>4</v>
      </c>
      <c r="Y228" s="79">
        <v>4</v>
      </c>
      <c r="Z228" s="112"/>
    </row>
    <row r="229" spans="1:28" x14ac:dyDescent="0.25">
      <c r="A229" s="47">
        <v>14531</v>
      </c>
      <c r="B229" s="47" t="s">
        <v>124</v>
      </c>
      <c r="C229" s="47" t="s">
        <v>123</v>
      </c>
      <c r="D229" s="68"/>
      <c r="E229" s="98"/>
      <c r="F229" s="68"/>
      <c r="G229" s="71">
        <v>9363</v>
      </c>
      <c r="H229" s="71">
        <v>9692</v>
      </c>
      <c r="I229" s="73">
        <v>9527.5</v>
      </c>
      <c r="J229" s="74"/>
      <c r="K229" s="74"/>
      <c r="L229" s="74"/>
      <c r="M229" s="74"/>
      <c r="N229" s="74"/>
      <c r="O229" s="75"/>
      <c r="P229" s="76"/>
      <c r="Q229" s="76"/>
      <c r="R229" s="91">
        <v>-16.308466666666668</v>
      </c>
      <c r="S229" s="97">
        <v>9.2732266666666661</v>
      </c>
      <c r="T229" s="91">
        <v>40.197304726579176</v>
      </c>
      <c r="U229" s="97">
        <v>13.883539739514747</v>
      </c>
      <c r="V229" s="91">
        <v>2.8953210406544447</v>
      </c>
      <c r="W229" s="91">
        <v>-17.808466666666668</v>
      </c>
      <c r="X229" s="79">
        <v>6</v>
      </c>
      <c r="Y229" s="79">
        <v>13</v>
      </c>
      <c r="Z229" s="112"/>
    </row>
    <row r="230" spans="1:28" x14ac:dyDescent="0.25">
      <c r="A230" s="82">
        <v>14532</v>
      </c>
      <c r="B230" s="82" t="s">
        <v>125</v>
      </c>
      <c r="C230" s="83" t="s">
        <v>123</v>
      </c>
      <c r="D230" s="82" t="s">
        <v>76</v>
      </c>
      <c r="E230" s="96">
        <v>42191</v>
      </c>
      <c r="F230" s="82" t="s">
        <v>30</v>
      </c>
      <c r="G230" s="85">
        <v>9363</v>
      </c>
      <c r="H230" s="85">
        <v>9692</v>
      </c>
      <c r="I230" s="87">
        <v>9527.5</v>
      </c>
      <c r="J230" s="88"/>
      <c r="K230" s="88">
        <v>2.68</v>
      </c>
      <c r="L230" s="88">
        <v>2.71</v>
      </c>
      <c r="M230" s="88">
        <v>2.6950000000000003</v>
      </c>
      <c r="N230" s="88">
        <v>2.1213203435596288E-2</v>
      </c>
      <c r="O230" s="75">
        <v>2.5499999999999998</v>
      </c>
      <c r="P230" s="76">
        <v>108.6799743184838</v>
      </c>
      <c r="Q230" s="76"/>
      <c r="R230" s="92"/>
      <c r="S230" s="92"/>
      <c r="T230" s="92"/>
      <c r="U230" s="92"/>
      <c r="V230" s="92"/>
      <c r="W230" s="91"/>
      <c r="X230" s="79">
        <v>6</v>
      </c>
      <c r="Y230" s="79">
        <v>13</v>
      </c>
      <c r="Z230" s="112"/>
    </row>
    <row r="231" spans="1:28" x14ac:dyDescent="0.25">
      <c r="A231" s="68">
        <v>14534</v>
      </c>
      <c r="B231" s="68" t="s">
        <v>127</v>
      </c>
      <c r="C231" s="69" t="s">
        <v>123</v>
      </c>
      <c r="D231" s="68" t="s">
        <v>76</v>
      </c>
      <c r="E231" s="98">
        <v>42191</v>
      </c>
      <c r="F231" s="68" t="s">
        <v>30</v>
      </c>
      <c r="G231" s="71">
        <v>9363</v>
      </c>
      <c r="H231" s="71">
        <v>9692</v>
      </c>
      <c r="I231" s="73">
        <v>9527.5</v>
      </c>
      <c r="J231" s="68">
        <v>2.58</v>
      </c>
      <c r="K231" s="68">
        <v>2.63</v>
      </c>
      <c r="L231" s="68">
        <v>2.62</v>
      </c>
      <c r="M231" s="88">
        <v>2.61</v>
      </c>
      <c r="N231" s="107">
        <v>2.6457513110645845E-2</v>
      </c>
      <c r="O231" s="106">
        <v>2.7404999999999999</v>
      </c>
      <c r="P231" s="106"/>
      <c r="Q231" s="106"/>
      <c r="R231" s="91">
        <v>-16.815466666666666</v>
      </c>
      <c r="S231" s="97">
        <v>6.5712266666666661</v>
      </c>
      <c r="T231" s="91">
        <v>34.140151328101076</v>
      </c>
      <c r="U231" s="97">
        <v>11.363948931090471</v>
      </c>
      <c r="V231" s="91">
        <v>3.0042506821460195</v>
      </c>
      <c r="W231" s="91">
        <v>-18.315466666666666</v>
      </c>
      <c r="X231" s="79">
        <v>6</v>
      </c>
      <c r="Y231" s="79">
        <v>13</v>
      </c>
      <c r="Z231" s="112"/>
    </row>
    <row r="232" spans="1:28" x14ac:dyDescent="0.25">
      <c r="A232" s="68">
        <v>14535</v>
      </c>
      <c r="B232" s="68" t="s">
        <v>83</v>
      </c>
      <c r="C232" s="69" t="s">
        <v>16</v>
      </c>
      <c r="D232" s="68" t="s">
        <v>21</v>
      </c>
      <c r="E232" s="109">
        <v>42187</v>
      </c>
      <c r="F232" s="98" t="s">
        <v>30</v>
      </c>
      <c r="G232" s="71">
        <v>11668</v>
      </c>
      <c r="H232" s="71">
        <v>12656</v>
      </c>
      <c r="I232" s="73">
        <v>12162</v>
      </c>
      <c r="J232" s="68">
        <v>2.58</v>
      </c>
      <c r="K232" s="68">
        <v>2.57</v>
      </c>
      <c r="L232" s="68"/>
      <c r="M232" s="88">
        <v>2.5750000000000002</v>
      </c>
      <c r="N232" s="107">
        <v>7.0710678118656384E-3</v>
      </c>
      <c r="O232" s="106">
        <v>2.7037500000000003</v>
      </c>
      <c r="P232" s="106"/>
      <c r="Q232" s="106"/>
      <c r="R232" s="91">
        <v>-9.9484666666666648</v>
      </c>
      <c r="S232" s="97">
        <v>7.0552266666666661</v>
      </c>
      <c r="T232" s="91">
        <v>28.404817788974707</v>
      </c>
      <c r="U232" s="97">
        <v>9.5072246900957325</v>
      </c>
      <c r="V232" s="91">
        <v>2.9877086862757936</v>
      </c>
      <c r="W232" s="91">
        <v>-11.148466666666664</v>
      </c>
      <c r="X232" s="79">
        <v>8</v>
      </c>
      <c r="Y232" s="79">
        <v>17</v>
      </c>
      <c r="Z232" s="112"/>
      <c r="AA232" s="93">
        <v>-12.782038095238095</v>
      </c>
      <c r="AB232" s="93">
        <v>7.2545038095238086</v>
      </c>
    </row>
    <row r="233" spans="1:28" x14ac:dyDescent="0.25">
      <c r="A233" s="68">
        <v>14536</v>
      </c>
      <c r="B233" s="68" t="s">
        <v>84</v>
      </c>
      <c r="C233" s="69" t="s">
        <v>16</v>
      </c>
      <c r="D233" s="68" t="s">
        <v>22</v>
      </c>
      <c r="E233" s="98">
        <v>42187</v>
      </c>
      <c r="F233" s="98" t="s">
        <v>30</v>
      </c>
      <c r="G233" s="71">
        <v>11668</v>
      </c>
      <c r="H233" s="71">
        <v>12656</v>
      </c>
      <c r="I233" s="73">
        <v>12162</v>
      </c>
      <c r="J233" s="68">
        <v>2.2400000000000002</v>
      </c>
      <c r="K233" s="68">
        <v>2.2400000000000002</v>
      </c>
      <c r="L233" s="68">
        <v>2.15</v>
      </c>
      <c r="M233" s="88">
        <v>2.2100000000000004</v>
      </c>
      <c r="N233" s="107">
        <v>5.1961524227066493E-2</v>
      </c>
      <c r="O233" s="106">
        <v>2.3205000000000005</v>
      </c>
      <c r="P233" s="106"/>
      <c r="Q233" s="106"/>
      <c r="R233" s="91">
        <v>-11.875466666666666</v>
      </c>
      <c r="S233" s="97">
        <v>6.3282266666666658</v>
      </c>
      <c r="T233" s="91">
        <v>43.200120367406427</v>
      </c>
      <c r="U233" s="97">
        <v>14.58891964662689</v>
      </c>
      <c r="V233" s="91">
        <v>2.9611596618393019</v>
      </c>
      <c r="W233" s="91">
        <v>-13.075466666666665</v>
      </c>
      <c r="X233" s="79">
        <v>8</v>
      </c>
      <c r="Y233" s="79">
        <v>17</v>
      </c>
      <c r="Z233" s="112"/>
    </row>
    <row r="234" spans="1:28" x14ac:dyDescent="0.25">
      <c r="A234" s="68">
        <v>14537</v>
      </c>
      <c r="B234" s="68" t="s">
        <v>85</v>
      </c>
      <c r="C234" s="69" t="s">
        <v>16</v>
      </c>
      <c r="D234" s="68" t="s">
        <v>21</v>
      </c>
      <c r="E234" s="109">
        <v>42187</v>
      </c>
      <c r="F234" s="98" t="s">
        <v>30</v>
      </c>
      <c r="G234" s="71">
        <v>11668</v>
      </c>
      <c r="H234" s="71">
        <v>12656</v>
      </c>
      <c r="I234" s="73">
        <v>12162</v>
      </c>
      <c r="J234" s="68">
        <v>2.33</v>
      </c>
      <c r="K234" s="68">
        <v>2.4</v>
      </c>
      <c r="L234" s="68">
        <v>2.37</v>
      </c>
      <c r="M234" s="88">
        <v>2.3666666666666667</v>
      </c>
      <c r="N234" s="107">
        <v>3.5118845842842389E-2</v>
      </c>
      <c r="O234" s="106">
        <v>2.4849999999999999</v>
      </c>
      <c r="P234" s="106"/>
      <c r="Q234" s="106"/>
      <c r="R234" s="91">
        <v>-13.939466666666666</v>
      </c>
      <c r="S234" s="97">
        <v>6.1412266666666664</v>
      </c>
      <c r="T234" s="91">
        <v>42.457034405609399</v>
      </c>
      <c r="U234" s="97">
        <v>14.769067393213549</v>
      </c>
      <c r="V234" s="91">
        <v>2.8747268378718749</v>
      </c>
      <c r="W234" s="91">
        <v>-15.139466666666666</v>
      </c>
      <c r="X234" s="79">
        <v>8</v>
      </c>
      <c r="Y234" s="79">
        <v>17</v>
      </c>
      <c r="Z234" s="112"/>
    </row>
    <row r="235" spans="1:28" x14ac:dyDescent="0.25">
      <c r="A235" s="68">
        <v>14538</v>
      </c>
      <c r="B235" s="68" t="s">
        <v>86</v>
      </c>
      <c r="C235" s="69" t="s">
        <v>16</v>
      </c>
      <c r="D235" s="68" t="s">
        <v>21</v>
      </c>
      <c r="E235" s="109">
        <v>42187</v>
      </c>
      <c r="F235" s="98" t="s">
        <v>30</v>
      </c>
      <c r="G235" s="71">
        <v>11668</v>
      </c>
      <c r="H235" s="71">
        <v>12656</v>
      </c>
      <c r="I235" s="73">
        <v>12162</v>
      </c>
      <c r="J235" s="68">
        <v>2.2200000000000002</v>
      </c>
      <c r="K235" s="68">
        <v>2.1800000000000002</v>
      </c>
      <c r="L235" s="68">
        <v>2.2599999999999998</v>
      </c>
      <c r="M235" s="88">
        <v>2.2200000000000002</v>
      </c>
      <c r="N235" s="107">
        <v>3.9999999999999813E-2</v>
      </c>
      <c r="O235" s="106">
        <v>2.3310000000000004</v>
      </c>
      <c r="P235" s="106"/>
      <c r="Q235" s="106"/>
      <c r="R235" s="91">
        <v>-10.629466666666666</v>
      </c>
      <c r="S235" s="97">
        <v>8.0070266666666647</v>
      </c>
      <c r="T235" s="91">
        <v>15.468512122513987</v>
      </c>
      <c r="U235" s="97">
        <v>5.1027577589428006</v>
      </c>
      <c r="V235" s="91">
        <v>3.0314024010653378</v>
      </c>
      <c r="W235" s="91">
        <v>-11.829466666666665</v>
      </c>
      <c r="X235" s="79">
        <v>8</v>
      </c>
      <c r="Y235" s="79">
        <v>17</v>
      </c>
      <c r="Z235" s="112"/>
    </row>
    <row r="236" spans="1:28" x14ac:dyDescent="0.25">
      <c r="A236" s="68">
        <v>14539</v>
      </c>
      <c r="B236" s="68" t="s">
        <v>142</v>
      </c>
      <c r="C236" s="69" t="s">
        <v>69</v>
      </c>
      <c r="D236" s="68" t="s">
        <v>22</v>
      </c>
      <c r="E236" s="98">
        <v>42191</v>
      </c>
      <c r="F236" s="68" t="s">
        <v>30</v>
      </c>
      <c r="G236" s="71">
        <v>10351</v>
      </c>
      <c r="H236" s="71">
        <v>10680</v>
      </c>
      <c r="I236" s="73">
        <v>10515.5</v>
      </c>
      <c r="J236" s="68">
        <v>2.52</v>
      </c>
      <c r="K236" s="68"/>
      <c r="L236" s="68"/>
      <c r="M236" s="88">
        <v>2.52</v>
      </c>
      <c r="N236" s="107"/>
      <c r="O236" s="106">
        <v>2.6459999999999999</v>
      </c>
      <c r="P236" s="106"/>
      <c r="Q236" s="106"/>
      <c r="R236" s="91">
        <v>-18.773466666666664</v>
      </c>
      <c r="S236" s="97">
        <v>6.7560266666666662</v>
      </c>
      <c r="T236" s="91">
        <v>35.678525311562382</v>
      </c>
      <c r="U236" s="97">
        <v>11.679313541522708</v>
      </c>
      <c r="V236" s="91">
        <v>3.0548478028881432</v>
      </c>
      <c r="W236" s="91">
        <v>-20.273466666666664</v>
      </c>
      <c r="X236" s="79">
        <v>7</v>
      </c>
      <c r="Y236" s="79">
        <v>16</v>
      </c>
      <c r="Z236" s="112"/>
      <c r="AA236" s="93">
        <v>-16.718064957264957</v>
      </c>
      <c r="AB236" s="93">
        <v>6.6274709401709408</v>
      </c>
    </row>
    <row r="237" spans="1:28" x14ac:dyDescent="0.25">
      <c r="A237" s="68">
        <v>14540</v>
      </c>
      <c r="B237" s="68" t="s">
        <v>179</v>
      </c>
      <c r="C237" s="69" t="s">
        <v>175</v>
      </c>
      <c r="D237" s="68" t="s">
        <v>180</v>
      </c>
      <c r="E237" s="98">
        <v>42196</v>
      </c>
      <c r="F237" s="68" t="s">
        <v>30</v>
      </c>
      <c r="G237" s="71">
        <v>9033</v>
      </c>
      <c r="H237" s="71">
        <v>9363</v>
      </c>
      <c r="I237" s="73">
        <v>9198</v>
      </c>
      <c r="J237" s="68">
        <v>2.69</v>
      </c>
      <c r="K237" s="68">
        <v>2.84</v>
      </c>
      <c r="L237" s="68">
        <v>2.77</v>
      </c>
      <c r="M237" s="88">
        <v>2.7666666666666662</v>
      </c>
      <c r="N237" s="105">
        <v>7.5055534994651313E-2</v>
      </c>
      <c r="O237" s="106">
        <v>2.9049999999999994</v>
      </c>
      <c r="P237" s="106"/>
      <c r="Q237" s="106"/>
      <c r="R237" s="91">
        <v>-10.068466666666666</v>
      </c>
      <c r="S237" s="97">
        <v>7.9722266666666659</v>
      </c>
      <c r="T237" s="91">
        <v>39.049351457092932</v>
      </c>
      <c r="U237" s="97">
        <v>13.167292701421742</v>
      </c>
      <c r="V237" s="91">
        <v>2.9656325216250847</v>
      </c>
      <c r="W237" s="91">
        <v>-11.568466666666666</v>
      </c>
      <c r="X237" s="79">
        <v>6</v>
      </c>
      <c r="Y237" s="79">
        <v>12</v>
      </c>
      <c r="Z237" s="112"/>
      <c r="AA237" s="93">
        <v>-14.983416296296296</v>
      </c>
      <c r="AB237" s="93">
        <v>6.7414847407407414</v>
      </c>
    </row>
    <row r="238" spans="1:28" x14ac:dyDescent="0.25">
      <c r="A238" s="68">
        <v>14541</v>
      </c>
      <c r="B238" s="68" t="s">
        <v>181</v>
      </c>
      <c r="C238" s="69" t="s">
        <v>175</v>
      </c>
      <c r="D238" s="68" t="s">
        <v>180</v>
      </c>
      <c r="E238" s="98">
        <v>42196</v>
      </c>
      <c r="F238" s="68" t="s">
        <v>30</v>
      </c>
      <c r="G238" s="71">
        <v>9033</v>
      </c>
      <c r="H238" s="71">
        <v>9363</v>
      </c>
      <c r="I238" s="73">
        <v>9198</v>
      </c>
      <c r="J238" s="74">
        <v>2.38</v>
      </c>
      <c r="K238" s="74">
        <v>2.36</v>
      </c>
      <c r="L238" s="74"/>
      <c r="M238" s="74">
        <v>2.37</v>
      </c>
      <c r="N238" s="74">
        <v>1.4142135623730963E-2</v>
      </c>
      <c r="O238" s="75">
        <v>2.4900000000000002</v>
      </c>
      <c r="P238" s="76">
        <v>71.025945747909674</v>
      </c>
      <c r="Q238" s="76"/>
      <c r="R238" s="91">
        <v>-17.327466666666666</v>
      </c>
      <c r="S238" s="97">
        <v>5.8222266666666664</v>
      </c>
      <c r="T238" s="91">
        <v>37.115323415472112</v>
      </c>
      <c r="U238" s="97">
        <v>12.65977920832745</v>
      </c>
      <c r="V238" s="91">
        <v>2.9317512418429938</v>
      </c>
      <c r="W238" s="91">
        <v>-18.827466666666666</v>
      </c>
      <c r="X238" s="79">
        <v>6</v>
      </c>
      <c r="Y238" s="79">
        <v>12</v>
      </c>
      <c r="Z238" s="112"/>
    </row>
    <row r="239" spans="1:28" x14ac:dyDescent="0.25">
      <c r="A239" s="68">
        <v>14543</v>
      </c>
      <c r="B239" s="68" t="s">
        <v>183</v>
      </c>
      <c r="C239" s="69" t="s">
        <v>175</v>
      </c>
      <c r="D239" s="68" t="s">
        <v>21</v>
      </c>
      <c r="E239" s="98">
        <v>42196</v>
      </c>
      <c r="F239" s="68" t="s">
        <v>30</v>
      </c>
      <c r="G239" s="71">
        <v>9033</v>
      </c>
      <c r="H239" s="71">
        <v>9363</v>
      </c>
      <c r="I239" s="73">
        <v>9198</v>
      </c>
      <c r="J239" s="74">
        <v>2.35</v>
      </c>
      <c r="K239" s="74">
        <v>2.2999999999999998</v>
      </c>
      <c r="L239" s="74"/>
      <c r="M239" s="74">
        <v>2.3250000000000002</v>
      </c>
      <c r="N239" s="74">
        <v>3.5355339059327563E-2</v>
      </c>
      <c r="O239" s="75">
        <v>2.2400000000000002</v>
      </c>
      <c r="P239" s="76">
        <v>66.659183297343105</v>
      </c>
      <c r="Q239" s="76"/>
      <c r="R239" s="91">
        <v>-17.685466666666667</v>
      </c>
      <c r="S239" s="97">
        <v>6.3692266666666661</v>
      </c>
      <c r="T239" s="91">
        <v>41.190741352454168</v>
      </c>
      <c r="U239" s="97">
        <v>14.312740474746768</v>
      </c>
      <c r="V239" s="91">
        <v>2.8779073738625129</v>
      </c>
      <c r="W239" s="91">
        <v>-19.185466666666667</v>
      </c>
      <c r="X239" s="79">
        <v>6</v>
      </c>
      <c r="Y239" s="79">
        <v>12</v>
      </c>
      <c r="Z239" s="112"/>
    </row>
    <row r="240" spans="1:28" x14ac:dyDescent="0.25">
      <c r="A240" s="82">
        <v>14544</v>
      </c>
      <c r="B240" s="82" t="s">
        <v>185</v>
      </c>
      <c r="C240" s="83" t="s">
        <v>175</v>
      </c>
      <c r="D240" s="82" t="s">
        <v>22</v>
      </c>
      <c r="E240" s="96">
        <v>42196</v>
      </c>
      <c r="F240" s="82" t="s">
        <v>30</v>
      </c>
      <c r="G240" s="85">
        <v>9033</v>
      </c>
      <c r="H240" s="85">
        <v>9363</v>
      </c>
      <c r="I240" s="87">
        <v>9198</v>
      </c>
      <c r="J240" s="88"/>
      <c r="K240" s="88">
        <v>2.23</v>
      </c>
      <c r="L240" s="88">
        <v>2.23</v>
      </c>
      <c r="M240" s="88">
        <v>2.23</v>
      </c>
      <c r="N240" s="88">
        <v>0</v>
      </c>
      <c r="O240" s="75">
        <v>2.5299999999999998</v>
      </c>
      <c r="P240" s="76">
        <v>58.0616129951202</v>
      </c>
      <c r="Q240" s="76"/>
      <c r="R240" s="91">
        <v>-14.015466666666665</v>
      </c>
      <c r="S240" s="97">
        <v>7.1902266666666659</v>
      </c>
      <c r="T240" s="91">
        <v>40.907549382887311</v>
      </c>
      <c r="U240" s="97">
        <v>13.699258491504427</v>
      </c>
      <c r="V240" s="91">
        <v>2.9861141322543889</v>
      </c>
      <c r="W240" s="91">
        <v>-15.515466666666665</v>
      </c>
      <c r="X240" s="79">
        <v>6</v>
      </c>
      <c r="Y240" s="79">
        <v>12</v>
      </c>
      <c r="Z240" s="112"/>
    </row>
    <row r="241" spans="1:26" x14ac:dyDescent="0.25">
      <c r="A241" s="68">
        <v>14546</v>
      </c>
      <c r="B241" s="68" t="s">
        <v>186</v>
      </c>
      <c r="C241" s="69" t="s">
        <v>175</v>
      </c>
      <c r="D241" s="68" t="s">
        <v>21</v>
      </c>
      <c r="E241" s="98">
        <v>42196</v>
      </c>
      <c r="F241" s="68" t="s">
        <v>30</v>
      </c>
      <c r="G241" s="71">
        <v>9033</v>
      </c>
      <c r="H241" s="71">
        <v>9363</v>
      </c>
      <c r="I241" s="73">
        <v>9198</v>
      </c>
      <c r="J241" s="74"/>
      <c r="K241" s="74">
        <v>2.56</v>
      </c>
      <c r="L241" s="74">
        <v>2.5299999999999998</v>
      </c>
      <c r="M241" s="74">
        <v>2.5449999999999999</v>
      </c>
      <c r="N241" s="74">
        <v>2.12132034355966E-2</v>
      </c>
      <c r="O241" s="75">
        <v>2.63</v>
      </c>
      <c r="P241" s="76">
        <v>89.913845832431036</v>
      </c>
      <c r="Q241" s="76"/>
      <c r="R241" s="91">
        <v>-13.264466666666666</v>
      </c>
      <c r="S241" s="97">
        <v>6.0052266666666663</v>
      </c>
      <c r="T241" s="91">
        <v>42.424243371557417</v>
      </c>
      <c r="U241" s="97">
        <v>14.613107986369167</v>
      </c>
      <c r="V241" s="91">
        <v>2.9031636124998155</v>
      </c>
      <c r="W241" s="91">
        <v>-14.764466666666666</v>
      </c>
      <c r="X241" s="79">
        <v>6</v>
      </c>
      <c r="Y241" s="79">
        <v>12</v>
      </c>
      <c r="Z241" s="112"/>
    </row>
    <row r="242" spans="1:26" x14ac:dyDescent="0.25">
      <c r="A242" s="82">
        <v>14547</v>
      </c>
      <c r="B242" s="82" t="s">
        <v>182</v>
      </c>
      <c r="C242" s="83" t="s">
        <v>175</v>
      </c>
      <c r="D242" s="82" t="s">
        <v>21</v>
      </c>
      <c r="E242" s="96">
        <v>42196</v>
      </c>
      <c r="F242" s="82" t="s">
        <v>30</v>
      </c>
      <c r="G242" s="85">
        <v>9033</v>
      </c>
      <c r="H242" s="85">
        <v>9363</v>
      </c>
      <c r="I242" s="87">
        <v>9198</v>
      </c>
      <c r="J242" s="88">
        <v>2.2200000000000002</v>
      </c>
      <c r="K242" s="88"/>
      <c r="L242" s="88">
        <v>2.17</v>
      </c>
      <c r="M242" s="88">
        <v>2.1950000000000003</v>
      </c>
      <c r="N242" s="88">
        <v>3.5355339059327563E-2</v>
      </c>
      <c r="O242" s="75">
        <v>2.3199999999999998</v>
      </c>
      <c r="P242" s="76">
        <v>55.099578468171011</v>
      </c>
      <c r="Q242" s="76"/>
      <c r="R242" s="91">
        <v>-18.891466666666666</v>
      </c>
      <c r="S242" s="97">
        <v>6.7892266666666661</v>
      </c>
      <c r="T242" s="91">
        <v>38.448093716641999</v>
      </c>
      <c r="U242" s="97">
        <v>13.096225660028967</v>
      </c>
      <c r="V242" s="91">
        <v>2.9358148457986295</v>
      </c>
      <c r="W242" s="91">
        <v>-20.391466666666666</v>
      </c>
      <c r="X242" s="79">
        <v>6</v>
      </c>
      <c r="Y242" s="79">
        <v>12</v>
      </c>
      <c r="Z242" s="112"/>
    </row>
    <row r="243" spans="1:26" x14ac:dyDescent="0.25">
      <c r="A243" s="68">
        <v>14548</v>
      </c>
      <c r="B243" s="68" t="s">
        <v>187</v>
      </c>
      <c r="C243" s="69" t="s">
        <v>175</v>
      </c>
      <c r="D243" s="68" t="s">
        <v>21</v>
      </c>
      <c r="E243" s="98">
        <v>42196</v>
      </c>
      <c r="F243" s="68" t="s">
        <v>30</v>
      </c>
      <c r="G243" s="71">
        <v>9033</v>
      </c>
      <c r="H243" s="71">
        <v>9363</v>
      </c>
      <c r="I243" s="73">
        <v>9198</v>
      </c>
      <c r="J243" s="74">
        <v>2.4</v>
      </c>
      <c r="K243" s="74">
        <v>2.4500000000000002</v>
      </c>
      <c r="L243" s="74">
        <v>2.5099999999999998</v>
      </c>
      <c r="M243" s="74">
        <v>2.4533333333333331</v>
      </c>
      <c r="N243" s="74">
        <v>5.5075705472860947E-2</v>
      </c>
      <c r="O243" s="75"/>
      <c r="P243" s="76">
        <v>79.633208152719462</v>
      </c>
      <c r="Q243" s="76"/>
      <c r="R243" s="92"/>
      <c r="S243" s="92"/>
      <c r="T243" s="92"/>
      <c r="U243" s="92"/>
      <c r="V243" s="92"/>
      <c r="W243" s="91"/>
      <c r="X243" s="79">
        <v>6</v>
      </c>
      <c r="Y243" s="79">
        <v>12</v>
      </c>
      <c r="Z243" s="112"/>
    </row>
    <row r="244" spans="1:26" x14ac:dyDescent="0.25">
      <c r="A244" s="68">
        <v>14549</v>
      </c>
      <c r="B244" s="68" t="s">
        <v>184</v>
      </c>
      <c r="C244" s="69" t="s">
        <v>175</v>
      </c>
      <c r="D244" s="68" t="s">
        <v>22</v>
      </c>
      <c r="E244" s="98">
        <v>42196</v>
      </c>
      <c r="F244" s="68" t="s">
        <v>30</v>
      </c>
      <c r="G244" s="71">
        <v>9033</v>
      </c>
      <c r="H244" s="71">
        <v>9363</v>
      </c>
      <c r="I244" s="73">
        <v>9198</v>
      </c>
      <c r="J244" s="74"/>
      <c r="K244" s="74">
        <v>2.34</v>
      </c>
      <c r="L244" s="74">
        <v>2.33</v>
      </c>
      <c r="M244" s="74">
        <v>2.335</v>
      </c>
      <c r="N244" s="74">
        <v>7.0710678118653244E-3</v>
      </c>
      <c r="O244" s="75">
        <v>2.39</v>
      </c>
      <c r="P244" s="76">
        <v>67.61290393395862</v>
      </c>
      <c r="Q244" s="76"/>
      <c r="R244" s="92"/>
      <c r="S244" s="92"/>
      <c r="T244" s="92"/>
      <c r="U244" s="92"/>
      <c r="V244" s="92"/>
      <c r="W244" s="91"/>
      <c r="X244" s="79">
        <v>6</v>
      </c>
      <c r="Y244" s="79">
        <v>12</v>
      </c>
      <c r="Z244" s="112"/>
    </row>
    <row r="245" spans="1:26" x14ac:dyDescent="0.25">
      <c r="A245" s="68">
        <v>14550</v>
      </c>
      <c r="B245" s="68" t="s">
        <v>188</v>
      </c>
      <c r="C245" s="69" t="s">
        <v>175</v>
      </c>
      <c r="D245" s="68" t="s">
        <v>20</v>
      </c>
      <c r="E245" s="98">
        <v>42196</v>
      </c>
      <c r="F245" s="68" t="s">
        <v>30</v>
      </c>
      <c r="G245" s="71">
        <v>9033</v>
      </c>
      <c r="H245" s="71">
        <v>9363</v>
      </c>
      <c r="I245" s="73">
        <v>9198</v>
      </c>
      <c r="J245" s="74"/>
      <c r="K245" s="74">
        <v>2.33</v>
      </c>
      <c r="L245" s="74">
        <v>2.29</v>
      </c>
      <c r="M245" s="74">
        <v>2.31</v>
      </c>
      <c r="N245" s="74">
        <v>2.8284271247461926E-2</v>
      </c>
      <c r="O245" s="75">
        <v>2.42</v>
      </c>
      <c r="P245" s="76">
        <v>65.246264663379819</v>
      </c>
      <c r="Q245" s="76"/>
      <c r="R245" s="91">
        <v>-14.464466666666665</v>
      </c>
      <c r="S245" s="97">
        <v>6.3522266666666658</v>
      </c>
      <c r="T245" s="91">
        <v>41.157680690530896</v>
      </c>
      <c r="U245" s="97">
        <v>14.188322251127325</v>
      </c>
      <c r="V245" s="91">
        <v>2.9008137792515063</v>
      </c>
      <c r="W245" s="91">
        <v>-15.964466666666665</v>
      </c>
      <c r="X245" s="79">
        <v>6</v>
      </c>
      <c r="Y245" s="79">
        <v>12</v>
      </c>
      <c r="Z245" s="112"/>
    </row>
    <row r="246" spans="1:26" x14ac:dyDescent="0.25">
      <c r="A246" s="82">
        <v>14551</v>
      </c>
      <c r="B246" s="82" t="s">
        <v>193</v>
      </c>
      <c r="C246" s="83" t="s">
        <v>175</v>
      </c>
      <c r="D246" s="82" t="s">
        <v>21</v>
      </c>
      <c r="E246" s="96">
        <v>42196</v>
      </c>
      <c r="F246" s="82" t="s">
        <v>30</v>
      </c>
      <c r="G246" s="85">
        <v>9033</v>
      </c>
      <c r="H246" s="85">
        <v>9363</v>
      </c>
      <c r="I246" s="87">
        <v>9198</v>
      </c>
      <c r="J246" s="88"/>
      <c r="K246" s="88">
        <v>2.35</v>
      </c>
      <c r="L246" s="88">
        <v>2.36</v>
      </c>
      <c r="M246" s="88">
        <v>2.355</v>
      </c>
      <c r="N246" s="88">
        <v>7.0710678118653244E-3</v>
      </c>
      <c r="O246" s="75">
        <v>2.4900000000000002</v>
      </c>
      <c r="P246" s="76">
        <v>69.548844183905089</v>
      </c>
      <c r="Q246" s="76"/>
      <c r="R246" s="91">
        <v>-17.210466666666665</v>
      </c>
      <c r="S246" s="97">
        <v>6.1042266666666665</v>
      </c>
      <c r="T246" s="91">
        <v>41.104099172316879</v>
      </c>
      <c r="U246" s="97">
        <v>14.174064532968027</v>
      </c>
      <c r="V246" s="91">
        <v>2.8999514625258831</v>
      </c>
      <c r="W246" s="91">
        <v>-18.710466666666665</v>
      </c>
      <c r="X246" s="79">
        <v>6</v>
      </c>
      <c r="Y246" s="79">
        <v>12</v>
      </c>
      <c r="Z246" s="112"/>
    </row>
    <row r="247" spans="1:26" x14ac:dyDescent="0.25">
      <c r="A247" s="68">
        <v>14552</v>
      </c>
      <c r="B247" s="68" t="s">
        <v>190</v>
      </c>
      <c r="C247" s="69" t="s">
        <v>175</v>
      </c>
      <c r="D247" s="68" t="s">
        <v>22</v>
      </c>
      <c r="E247" s="98">
        <v>42196</v>
      </c>
      <c r="F247" s="68" t="s">
        <v>30</v>
      </c>
      <c r="G247" s="71">
        <v>9033</v>
      </c>
      <c r="H247" s="71">
        <v>9363</v>
      </c>
      <c r="I247" s="73">
        <v>9198</v>
      </c>
      <c r="J247" s="74"/>
      <c r="K247" s="74">
        <v>2.2200000000000002</v>
      </c>
      <c r="L247" s="74">
        <v>2.2400000000000002</v>
      </c>
      <c r="M247" s="74">
        <v>2.2300000000000004</v>
      </c>
      <c r="N247" s="74">
        <v>1.4142135623730963E-2</v>
      </c>
      <c r="O247" s="75">
        <v>2.29</v>
      </c>
      <c r="P247" s="76">
        <v>58.06161299512025</v>
      </c>
      <c r="Q247" s="76"/>
      <c r="R247" s="91">
        <v>-12.873466666666666</v>
      </c>
      <c r="S247" s="97">
        <v>7.1062266666666662</v>
      </c>
      <c r="T247" s="91">
        <v>34.712263492639856</v>
      </c>
      <c r="U247" s="97">
        <v>11.49655962313833</v>
      </c>
      <c r="V247" s="91">
        <v>3.0193609767201037</v>
      </c>
      <c r="W247" s="91">
        <v>-14.373466666666666</v>
      </c>
      <c r="X247" s="79">
        <v>6</v>
      </c>
      <c r="Y247" s="79">
        <v>12</v>
      </c>
      <c r="Z247" s="112"/>
    </row>
    <row r="248" spans="1:26" x14ac:dyDescent="0.25">
      <c r="A248" s="82">
        <v>14553</v>
      </c>
      <c r="B248" s="82" t="s">
        <v>191</v>
      </c>
      <c r="C248" s="83" t="s">
        <v>175</v>
      </c>
      <c r="D248" s="82" t="s">
        <v>22</v>
      </c>
      <c r="E248" s="96">
        <v>42196</v>
      </c>
      <c r="F248" s="82" t="s">
        <v>30</v>
      </c>
      <c r="G248" s="85">
        <v>9033</v>
      </c>
      <c r="H248" s="85">
        <v>9363</v>
      </c>
      <c r="I248" s="87">
        <v>9198</v>
      </c>
      <c r="J248" s="88">
        <v>2.25</v>
      </c>
      <c r="K248" s="88"/>
      <c r="L248" s="88">
        <v>2.21</v>
      </c>
      <c r="M248" s="88">
        <v>2.23</v>
      </c>
      <c r="N248" s="88">
        <v>2.8284271247461926E-2</v>
      </c>
      <c r="O248" s="75">
        <v>2.36</v>
      </c>
      <c r="P248" s="76">
        <v>58.0616129951202</v>
      </c>
      <c r="Q248" s="76"/>
      <c r="R248" s="92"/>
      <c r="S248" s="92"/>
      <c r="T248" s="92"/>
      <c r="U248" s="92"/>
      <c r="V248" s="92"/>
      <c r="W248" s="91"/>
      <c r="X248" s="79">
        <v>6</v>
      </c>
      <c r="Y248" s="79">
        <v>12</v>
      </c>
      <c r="Z248" s="112"/>
    </row>
    <row r="249" spans="1:26" x14ac:dyDescent="0.25">
      <c r="A249" s="68">
        <v>14554</v>
      </c>
      <c r="B249" s="68" t="s">
        <v>176</v>
      </c>
      <c r="C249" s="69" t="s">
        <v>175</v>
      </c>
      <c r="D249" s="68" t="s">
        <v>21</v>
      </c>
      <c r="E249" s="98">
        <v>42196</v>
      </c>
      <c r="F249" s="68" t="s">
        <v>30</v>
      </c>
      <c r="G249" s="71">
        <v>9033</v>
      </c>
      <c r="H249" s="71">
        <v>9363</v>
      </c>
      <c r="I249" s="73">
        <v>9198</v>
      </c>
      <c r="J249" s="74"/>
      <c r="K249" s="74">
        <v>2.42</v>
      </c>
      <c r="L249" s="74">
        <v>2.4300000000000002</v>
      </c>
      <c r="M249" s="74">
        <v>2.4249999999999998</v>
      </c>
      <c r="N249" s="74">
        <v>7.0710678118656384E-3</v>
      </c>
      <c r="O249" s="75">
        <v>2.4700000000000002</v>
      </c>
      <c r="P249" s="76">
        <v>76.629478348117118</v>
      </c>
      <c r="Q249" s="76"/>
      <c r="R249" s="92"/>
      <c r="S249" s="92"/>
      <c r="T249" s="92"/>
      <c r="U249" s="92"/>
      <c r="V249" s="92"/>
      <c r="W249" s="91"/>
      <c r="X249" s="79">
        <v>6</v>
      </c>
      <c r="Y249" s="79">
        <v>12</v>
      </c>
      <c r="Z249" s="112"/>
    </row>
    <row r="250" spans="1:26" x14ac:dyDescent="0.25">
      <c r="A250" s="68">
        <v>14555</v>
      </c>
      <c r="B250" s="68" t="s">
        <v>178</v>
      </c>
      <c r="C250" s="69" t="s">
        <v>175</v>
      </c>
      <c r="D250" s="68" t="s">
        <v>21</v>
      </c>
      <c r="E250" s="98">
        <v>42196</v>
      </c>
      <c r="F250" s="68" t="s">
        <v>30</v>
      </c>
      <c r="G250" s="71">
        <v>9033</v>
      </c>
      <c r="H250" s="71">
        <v>9363</v>
      </c>
      <c r="I250" s="73">
        <v>9198</v>
      </c>
      <c r="J250" s="74"/>
      <c r="K250" s="74">
        <v>2.23</v>
      </c>
      <c r="L250" s="74">
        <v>2.2200000000000002</v>
      </c>
      <c r="M250" s="74">
        <v>2.2250000000000001</v>
      </c>
      <c r="N250" s="74">
        <v>7.0710678118653244E-3</v>
      </c>
      <c r="O250" s="75"/>
      <c r="P250" s="76">
        <v>57.63182212037848</v>
      </c>
      <c r="Q250" s="76"/>
      <c r="R250" s="92"/>
      <c r="S250" s="92"/>
      <c r="T250" s="92"/>
      <c r="U250" s="92"/>
      <c r="V250" s="92"/>
      <c r="W250" s="91"/>
      <c r="X250" s="79">
        <v>6</v>
      </c>
      <c r="Y250" s="79">
        <v>12</v>
      </c>
      <c r="Z250" s="112"/>
    </row>
    <row r="251" spans="1:26" x14ac:dyDescent="0.25">
      <c r="A251" s="68">
        <v>14556</v>
      </c>
      <c r="B251" s="68" t="s">
        <v>177</v>
      </c>
      <c r="C251" s="69" t="s">
        <v>175</v>
      </c>
      <c r="D251" s="68" t="s">
        <v>21</v>
      </c>
      <c r="E251" s="98">
        <v>42196</v>
      </c>
      <c r="F251" s="68" t="s">
        <v>30</v>
      </c>
      <c r="G251" s="71">
        <v>9033</v>
      </c>
      <c r="H251" s="71">
        <v>9363</v>
      </c>
      <c r="I251" s="73">
        <v>9198</v>
      </c>
      <c r="J251" s="74"/>
      <c r="K251" s="74">
        <v>2.23</v>
      </c>
      <c r="L251" s="74">
        <v>2.21</v>
      </c>
      <c r="M251" s="74">
        <v>2.2199999999999998</v>
      </c>
      <c r="N251" s="74">
        <v>1.4142135623730963E-2</v>
      </c>
      <c r="O251" s="75">
        <v>2.29</v>
      </c>
      <c r="P251" s="76">
        <v>57.204256513913066</v>
      </c>
      <c r="Q251" s="76"/>
      <c r="R251" s="92"/>
      <c r="S251" s="92"/>
      <c r="T251" s="92"/>
      <c r="U251" s="92"/>
      <c r="V251" s="92"/>
      <c r="W251" s="91"/>
      <c r="X251" s="79">
        <v>6</v>
      </c>
      <c r="Y251" s="79">
        <v>12</v>
      </c>
      <c r="Z251" s="112"/>
    </row>
    <row r="252" spans="1:26" x14ac:dyDescent="0.25">
      <c r="A252" s="68">
        <v>14557</v>
      </c>
      <c r="B252" s="68" t="s">
        <v>192</v>
      </c>
      <c r="C252" s="69" t="s">
        <v>175</v>
      </c>
      <c r="D252" s="68" t="s">
        <v>22</v>
      </c>
      <c r="E252" s="98">
        <v>42196</v>
      </c>
      <c r="F252" s="68" t="s">
        <v>30</v>
      </c>
      <c r="G252" s="71">
        <v>9033</v>
      </c>
      <c r="H252" s="71">
        <v>9363</v>
      </c>
      <c r="I252" s="73">
        <v>9198</v>
      </c>
      <c r="J252" s="74">
        <v>2.5099999999999998</v>
      </c>
      <c r="K252" s="74"/>
      <c r="L252" s="74">
        <v>2.54</v>
      </c>
      <c r="M252" s="74">
        <v>2.5249999999999999</v>
      </c>
      <c r="N252" s="74">
        <v>2.12132034355966E-2</v>
      </c>
      <c r="O252" s="75">
        <v>2.6</v>
      </c>
      <c r="P252" s="76">
        <v>87.596181731007292</v>
      </c>
      <c r="Q252" s="76"/>
      <c r="R252" s="92"/>
      <c r="S252" s="92"/>
      <c r="T252" s="92"/>
      <c r="U252" s="92"/>
      <c r="V252" s="92"/>
      <c r="W252" s="91"/>
      <c r="X252" s="79">
        <v>6</v>
      </c>
      <c r="Y252" s="79">
        <v>12</v>
      </c>
      <c r="Z252" s="112"/>
    </row>
    <row r="253" spans="1:26" x14ac:dyDescent="0.25">
      <c r="A253" s="68">
        <v>14559</v>
      </c>
      <c r="B253" s="68" t="s">
        <v>189</v>
      </c>
      <c r="C253" s="69" t="s">
        <v>175</v>
      </c>
      <c r="D253" s="68" t="s">
        <v>44</v>
      </c>
      <c r="E253" s="98">
        <v>42196</v>
      </c>
      <c r="F253" s="68" t="s">
        <v>30</v>
      </c>
      <c r="G253" s="71">
        <v>9033</v>
      </c>
      <c r="H253" s="71">
        <v>9363</v>
      </c>
      <c r="I253" s="73">
        <v>9198</v>
      </c>
      <c r="J253" s="74">
        <v>2.4</v>
      </c>
      <c r="K253" s="74">
        <v>2.37</v>
      </c>
      <c r="L253" s="74"/>
      <c r="M253" s="74">
        <v>2.3849999999999998</v>
      </c>
      <c r="N253" s="74">
        <v>2.1213203435596288E-2</v>
      </c>
      <c r="O253" s="75">
        <v>2.3199999999999998</v>
      </c>
      <c r="P253" s="76">
        <v>72.524801526782966</v>
      </c>
      <c r="Q253" s="76"/>
      <c r="R253" s="92"/>
      <c r="S253" s="92"/>
      <c r="T253" s="92"/>
      <c r="U253" s="92"/>
      <c r="V253" s="92"/>
      <c r="W253" s="91"/>
      <c r="X253" s="79">
        <v>6</v>
      </c>
      <c r="Y253" s="79">
        <v>12</v>
      </c>
      <c r="Z253" s="112"/>
    </row>
    <row r="254" spans="1:26" x14ac:dyDescent="0.25">
      <c r="A254" s="82">
        <v>14560</v>
      </c>
      <c r="B254" s="82" t="s">
        <v>194</v>
      </c>
      <c r="C254" s="83" t="s">
        <v>175</v>
      </c>
      <c r="D254" s="82" t="s">
        <v>22</v>
      </c>
      <c r="E254" s="96">
        <v>42196</v>
      </c>
      <c r="F254" s="82" t="s">
        <v>30</v>
      </c>
      <c r="G254" s="85">
        <v>9033</v>
      </c>
      <c r="H254" s="85">
        <v>9363</v>
      </c>
      <c r="I254" s="87">
        <v>9198</v>
      </c>
      <c r="J254" s="88"/>
      <c r="K254" s="88">
        <v>2.25</v>
      </c>
      <c r="L254" s="88">
        <v>2.1800000000000002</v>
      </c>
      <c r="M254" s="88">
        <v>2.2149999999999999</v>
      </c>
      <c r="N254" s="88">
        <v>4.9497474683058214E-2</v>
      </c>
      <c r="O254" s="75">
        <v>2.4300000000000002</v>
      </c>
      <c r="P254" s="76">
        <v>56.778909627218873</v>
      </c>
      <c r="Q254" s="76"/>
      <c r="R254" s="92"/>
      <c r="S254" s="92"/>
      <c r="T254" s="92"/>
      <c r="U254" s="92"/>
      <c r="V254" s="92"/>
      <c r="W254" s="91"/>
      <c r="X254" s="79">
        <v>6</v>
      </c>
      <c r="Y254" s="79">
        <v>12</v>
      </c>
      <c r="Z254" s="112"/>
    </row>
    <row r="255" spans="1:26" x14ac:dyDescent="0.25">
      <c r="A255" s="68">
        <v>14567</v>
      </c>
      <c r="B255" s="68" t="s">
        <v>200</v>
      </c>
      <c r="C255" s="69" t="s">
        <v>263</v>
      </c>
      <c r="D255" s="68" t="s">
        <v>22</v>
      </c>
      <c r="E255" s="98">
        <v>42196</v>
      </c>
      <c r="F255" s="68" t="s">
        <v>30</v>
      </c>
      <c r="G255" s="71">
        <v>6069</v>
      </c>
      <c r="H255" s="71">
        <v>6398</v>
      </c>
      <c r="I255" s="73">
        <v>6233.5</v>
      </c>
      <c r="J255" s="74">
        <v>2.38</v>
      </c>
      <c r="K255" s="74"/>
      <c r="L255" s="74">
        <v>2.38</v>
      </c>
      <c r="M255" s="74">
        <v>2.38</v>
      </c>
      <c r="N255" s="74">
        <v>0</v>
      </c>
      <c r="O255" s="75">
        <v>2.34</v>
      </c>
      <c r="P255" s="76">
        <v>72.022754661441738</v>
      </c>
      <c r="Q255" s="76"/>
      <c r="R255" s="92"/>
      <c r="S255" s="92"/>
      <c r="T255" s="92"/>
      <c r="U255" s="92"/>
      <c r="V255" s="92"/>
      <c r="W255" s="91"/>
      <c r="X255" s="79">
        <v>4</v>
      </c>
      <c r="Y255" s="79">
        <v>6</v>
      </c>
      <c r="Z255" s="112"/>
    </row>
    <row r="256" spans="1:26" x14ac:dyDescent="0.25">
      <c r="A256" s="68">
        <v>14568</v>
      </c>
      <c r="B256" s="68" t="s">
        <v>204</v>
      </c>
      <c r="C256" s="69" t="s">
        <v>263</v>
      </c>
      <c r="D256" s="68" t="s">
        <v>22</v>
      </c>
      <c r="E256" s="98">
        <v>42196</v>
      </c>
      <c r="F256" s="68" t="s">
        <v>30</v>
      </c>
      <c r="G256" s="71">
        <v>6069</v>
      </c>
      <c r="H256" s="71">
        <v>6398</v>
      </c>
      <c r="I256" s="73">
        <v>6233.5</v>
      </c>
      <c r="J256" s="74"/>
      <c r="K256" s="74">
        <v>2.69</v>
      </c>
      <c r="L256" s="74">
        <v>2.7</v>
      </c>
      <c r="M256" s="74">
        <v>2.6950000000000003</v>
      </c>
      <c r="N256" s="74">
        <v>7.0710678118656384E-3</v>
      </c>
      <c r="O256" s="75">
        <v>2.64</v>
      </c>
      <c r="P256" s="76">
        <v>108.6799743184838</v>
      </c>
      <c r="Q256" s="76"/>
      <c r="R256" s="92"/>
      <c r="S256" s="92"/>
      <c r="T256" s="92"/>
      <c r="U256" s="92"/>
      <c r="V256" s="92"/>
      <c r="W256" s="91"/>
      <c r="X256" s="79">
        <v>4</v>
      </c>
      <c r="Y256" s="79">
        <v>6</v>
      </c>
      <c r="Z256" s="112"/>
    </row>
    <row r="257" spans="1:28" x14ac:dyDescent="0.25">
      <c r="A257" s="68">
        <v>14569</v>
      </c>
      <c r="B257" s="68" t="s">
        <v>203</v>
      </c>
      <c r="C257" s="69" t="s">
        <v>263</v>
      </c>
      <c r="D257" s="68" t="s">
        <v>76</v>
      </c>
      <c r="E257" s="98">
        <v>42196</v>
      </c>
      <c r="F257" s="68" t="s">
        <v>30</v>
      </c>
      <c r="G257" s="71">
        <v>6069</v>
      </c>
      <c r="H257" s="71">
        <v>6398</v>
      </c>
      <c r="I257" s="73">
        <v>6233.5</v>
      </c>
      <c r="J257" s="74"/>
      <c r="K257" s="74">
        <v>2.57</v>
      </c>
      <c r="L257" s="74">
        <v>2.56</v>
      </c>
      <c r="M257" s="74">
        <v>2.5649999999999999</v>
      </c>
      <c r="N257" s="74">
        <v>7.0710678118653244E-3</v>
      </c>
      <c r="O257" s="75">
        <v>2.59</v>
      </c>
      <c r="P257" s="76">
        <v>92.273967185043091</v>
      </c>
      <c r="Q257" s="76"/>
      <c r="R257" s="91">
        <v>-12.146466666666665</v>
      </c>
      <c r="S257" s="97">
        <v>6.1752266666666662</v>
      </c>
      <c r="T257" s="91">
        <v>29.730292758687565</v>
      </c>
      <c r="U257" s="97">
        <v>10.10018818405619</v>
      </c>
      <c r="V257" s="91">
        <v>2.9435384981854877</v>
      </c>
      <c r="W257" s="91">
        <v>-13.646466666666665</v>
      </c>
      <c r="X257" s="79">
        <v>4</v>
      </c>
      <c r="Y257" s="79">
        <v>6</v>
      </c>
      <c r="Z257" s="112"/>
    </row>
    <row r="258" spans="1:28" x14ac:dyDescent="0.25">
      <c r="A258" s="68">
        <v>14570</v>
      </c>
      <c r="B258" s="68" t="s">
        <v>202</v>
      </c>
      <c r="C258" s="69" t="s">
        <v>263</v>
      </c>
      <c r="D258" s="68" t="s">
        <v>22</v>
      </c>
      <c r="E258" s="98">
        <v>42196</v>
      </c>
      <c r="F258" s="68" t="s">
        <v>30</v>
      </c>
      <c r="G258" s="71">
        <v>6069</v>
      </c>
      <c r="H258" s="71">
        <v>6398</v>
      </c>
      <c r="I258" s="73">
        <v>6233.5</v>
      </c>
      <c r="J258" s="74">
        <v>2.34</v>
      </c>
      <c r="K258" s="74">
        <v>2.33</v>
      </c>
      <c r="L258" s="74"/>
      <c r="M258" s="74">
        <v>2.335</v>
      </c>
      <c r="N258" s="74">
        <v>7.0710678118653244E-3</v>
      </c>
      <c r="O258" s="75">
        <v>2.2599999999999998</v>
      </c>
      <c r="P258" s="76">
        <v>67.61290393395862</v>
      </c>
      <c r="Q258" s="76"/>
      <c r="R258" s="92"/>
      <c r="S258" s="92"/>
      <c r="T258" s="92"/>
      <c r="U258" s="92"/>
      <c r="V258" s="92"/>
      <c r="W258" s="91"/>
      <c r="X258" s="79">
        <v>4</v>
      </c>
      <c r="Y258" s="79">
        <v>6</v>
      </c>
      <c r="Z258" s="112"/>
    </row>
    <row r="259" spans="1:28" x14ac:dyDescent="0.25">
      <c r="A259" s="68">
        <v>14571</v>
      </c>
      <c r="B259" s="68" t="s">
        <v>201</v>
      </c>
      <c r="C259" s="69" t="s">
        <v>263</v>
      </c>
      <c r="D259" s="68" t="s">
        <v>22</v>
      </c>
      <c r="E259" s="98">
        <v>42196</v>
      </c>
      <c r="F259" s="68" t="s">
        <v>30</v>
      </c>
      <c r="G259" s="71">
        <v>6069</v>
      </c>
      <c r="H259" s="71">
        <v>6398</v>
      </c>
      <c r="I259" s="73">
        <v>6233.5</v>
      </c>
      <c r="J259" s="74">
        <v>2.35</v>
      </c>
      <c r="K259" s="74">
        <v>2.33</v>
      </c>
      <c r="L259" s="74">
        <v>2.31</v>
      </c>
      <c r="M259" s="74">
        <v>2.33</v>
      </c>
      <c r="N259" s="74">
        <v>2.0000000000000018E-2</v>
      </c>
      <c r="O259" s="75"/>
      <c r="P259" s="76">
        <v>67.134861700469955</v>
      </c>
      <c r="Q259" s="76"/>
      <c r="R259" s="91">
        <v>-12.247466666666666</v>
      </c>
      <c r="S259" s="97">
        <v>6.0780266666666662</v>
      </c>
      <c r="T259" s="91">
        <v>22.22082846649139</v>
      </c>
      <c r="U259" s="97">
        <v>7.4183457353696145</v>
      </c>
      <c r="V259" s="91">
        <v>2.995388629643621</v>
      </c>
      <c r="W259" s="91">
        <v>-13.747466666666666</v>
      </c>
      <c r="X259" s="79">
        <v>4</v>
      </c>
      <c r="Y259" s="79">
        <v>6</v>
      </c>
      <c r="Z259" s="112"/>
    </row>
    <row r="260" spans="1:28" x14ac:dyDescent="0.25">
      <c r="A260" s="68">
        <v>14573</v>
      </c>
      <c r="B260" s="68" t="s">
        <v>167</v>
      </c>
      <c r="C260" s="69" t="s">
        <v>123</v>
      </c>
      <c r="D260" s="68" t="s">
        <v>22</v>
      </c>
      <c r="E260" s="98">
        <v>42196</v>
      </c>
      <c r="F260" s="68" t="s">
        <v>30</v>
      </c>
      <c r="G260" s="71">
        <v>9363</v>
      </c>
      <c r="H260" s="71">
        <v>9692</v>
      </c>
      <c r="I260" s="73">
        <v>9527.5</v>
      </c>
      <c r="J260" s="74">
        <v>2.37</v>
      </c>
      <c r="K260" s="74">
        <v>2.35</v>
      </c>
      <c r="L260" s="74"/>
      <c r="M260" s="74">
        <v>2.3600000000000003</v>
      </c>
      <c r="N260" s="74">
        <v>1.4142135623730963E-2</v>
      </c>
      <c r="O260" s="75">
        <v>2.44</v>
      </c>
      <c r="P260" s="76">
        <v>70.038805367037725</v>
      </c>
      <c r="Q260" s="76"/>
      <c r="R260" s="92"/>
      <c r="S260" s="92"/>
      <c r="T260" s="92"/>
      <c r="U260" s="92"/>
      <c r="V260" s="92"/>
      <c r="W260" s="91"/>
      <c r="X260" s="79">
        <v>6</v>
      </c>
      <c r="Y260" s="79">
        <v>13</v>
      </c>
      <c r="Z260" s="112"/>
    </row>
    <row r="261" spans="1:28" x14ac:dyDescent="0.25">
      <c r="A261" s="68">
        <v>14574</v>
      </c>
      <c r="B261" s="68" t="s">
        <v>169</v>
      </c>
      <c r="C261" s="69" t="s">
        <v>123</v>
      </c>
      <c r="D261" s="68" t="s">
        <v>22</v>
      </c>
      <c r="E261" s="98">
        <v>42196</v>
      </c>
      <c r="F261" s="68" t="s">
        <v>30</v>
      </c>
      <c r="G261" s="71">
        <v>9363</v>
      </c>
      <c r="H261" s="71">
        <v>9692</v>
      </c>
      <c r="I261" s="73">
        <v>9527.5</v>
      </c>
      <c r="J261" s="74"/>
      <c r="K261" s="74">
        <v>2.36</v>
      </c>
      <c r="L261" s="74">
        <v>2.37</v>
      </c>
      <c r="M261" s="74">
        <v>2.3650000000000002</v>
      </c>
      <c r="N261" s="74">
        <v>7.0710678118656384E-3</v>
      </c>
      <c r="O261" s="75">
        <v>2.33</v>
      </c>
      <c r="P261" s="76">
        <v>70.531170330473557</v>
      </c>
      <c r="Q261" s="76"/>
      <c r="R261" s="92"/>
      <c r="S261" s="92"/>
      <c r="T261" s="92"/>
      <c r="U261" s="92"/>
      <c r="V261" s="92"/>
      <c r="W261" s="91"/>
      <c r="X261" s="79">
        <v>6</v>
      </c>
      <c r="Y261" s="79">
        <v>13</v>
      </c>
      <c r="Z261" s="112"/>
    </row>
    <row r="262" spans="1:28" x14ac:dyDescent="0.25">
      <c r="A262" s="68">
        <v>14575</v>
      </c>
      <c r="B262" s="68" t="s">
        <v>168</v>
      </c>
      <c r="C262" s="69" t="s">
        <v>123</v>
      </c>
      <c r="D262" s="68" t="s">
        <v>21</v>
      </c>
      <c r="E262" s="98">
        <v>42196</v>
      </c>
      <c r="F262" s="68" t="s">
        <v>30</v>
      </c>
      <c r="G262" s="71">
        <v>9363</v>
      </c>
      <c r="H262" s="71">
        <v>9692</v>
      </c>
      <c r="I262" s="73">
        <v>9527.5</v>
      </c>
      <c r="J262" s="74">
        <v>2.48</v>
      </c>
      <c r="K262" s="74">
        <v>2.46</v>
      </c>
      <c r="L262" s="74"/>
      <c r="M262" s="74">
        <v>2.4699999999999998</v>
      </c>
      <c r="N262" s="74">
        <v>1.4142135623730963E-2</v>
      </c>
      <c r="O262" s="75">
        <v>2.56</v>
      </c>
      <c r="P262" s="76">
        <v>81.437965461622241</v>
      </c>
      <c r="Q262" s="76"/>
      <c r="R262" s="91">
        <v>-17.867466666666665</v>
      </c>
      <c r="S262" s="97">
        <v>5.5962266666666656</v>
      </c>
      <c r="T262" s="91">
        <v>28.747734654775705</v>
      </c>
      <c r="U262" s="97">
        <v>9.5836236601497689</v>
      </c>
      <c r="V262" s="91">
        <v>2.9996727411483568</v>
      </c>
      <c r="W262" s="91">
        <v>-19.367466666666665</v>
      </c>
      <c r="X262" s="79">
        <v>6</v>
      </c>
      <c r="Y262" s="79">
        <v>13</v>
      </c>
      <c r="Z262" s="112"/>
    </row>
    <row r="263" spans="1:28" x14ac:dyDescent="0.25">
      <c r="A263" s="68">
        <v>14578</v>
      </c>
      <c r="B263" s="68" t="s">
        <v>159</v>
      </c>
      <c r="C263" s="69" t="s">
        <v>69</v>
      </c>
      <c r="D263" s="68" t="s">
        <v>76</v>
      </c>
      <c r="E263" s="98">
        <v>42194</v>
      </c>
      <c r="F263" s="68" t="s">
        <v>30</v>
      </c>
      <c r="G263" s="71">
        <v>10351</v>
      </c>
      <c r="H263" s="71">
        <v>10680</v>
      </c>
      <c r="I263" s="73">
        <v>10515.5</v>
      </c>
      <c r="J263" s="74">
        <v>1.91</v>
      </c>
      <c r="K263" s="74"/>
      <c r="L263" s="74">
        <v>1.88</v>
      </c>
      <c r="M263" s="74">
        <v>1.895</v>
      </c>
      <c r="N263" s="74">
        <v>2.1213203435596444E-2</v>
      </c>
      <c r="O263" s="75">
        <v>1.98</v>
      </c>
      <c r="P263" s="76">
        <v>33.875561251351527</v>
      </c>
      <c r="Q263" s="76"/>
      <c r="R263" s="91">
        <v>-21.699466666666666</v>
      </c>
      <c r="S263" s="97">
        <v>4.9716266666666664</v>
      </c>
      <c r="T263" s="91">
        <v>28.791180753537446</v>
      </c>
      <c r="U263" s="97">
        <v>9.6362872538892361</v>
      </c>
      <c r="V263" s="91">
        <v>2.9877877231106029</v>
      </c>
      <c r="W263" s="91">
        <v>-23.199466666666666</v>
      </c>
      <c r="X263" s="79">
        <v>7</v>
      </c>
      <c r="Y263" s="79">
        <v>16</v>
      </c>
      <c r="Z263" s="112"/>
    </row>
    <row r="264" spans="1:28" x14ac:dyDescent="0.25">
      <c r="A264" s="68">
        <v>14579</v>
      </c>
      <c r="B264" s="68" t="s">
        <v>158</v>
      </c>
      <c r="C264" s="69" t="s">
        <v>69</v>
      </c>
      <c r="D264" s="68" t="s">
        <v>22</v>
      </c>
      <c r="E264" s="98">
        <v>42194</v>
      </c>
      <c r="F264" s="68" t="s">
        <v>30</v>
      </c>
      <c r="G264" s="71">
        <v>10351</v>
      </c>
      <c r="H264" s="71">
        <v>10680</v>
      </c>
      <c r="I264" s="73">
        <v>10515.5</v>
      </c>
      <c r="J264" s="74"/>
      <c r="K264" s="74">
        <v>2.39</v>
      </c>
      <c r="L264" s="74">
        <v>2.37</v>
      </c>
      <c r="M264" s="74">
        <v>2.38</v>
      </c>
      <c r="N264" s="74">
        <v>1.4142135623730963E-2</v>
      </c>
      <c r="O264" s="75">
        <v>2.46</v>
      </c>
      <c r="P264" s="76">
        <v>72.022754661441738</v>
      </c>
      <c r="Q264" s="76"/>
      <c r="R264" s="91">
        <v>-14.252466666666665</v>
      </c>
      <c r="S264" s="97">
        <v>6.8400266666666658</v>
      </c>
      <c r="T264" s="91">
        <v>33.900303537077875</v>
      </c>
      <c r="U264" s="97">
        <v>11.144596284895732</v>
      </c>
      <c r="V264" s="91">
        <v>3.0418601688625495</v>
      </c>
      <c r="W264" s="91">
        <v>-15.752466666666665</v>
      </c>
      <c r="X264" s="79">
        <v>7</v>
      </c>
      <c r="Y264" s="79">
        <v>16</v>
      </c>
      <c r="Z264" s="112"/>
    </row>
    <row r="265" spans="1:28" x14ac:dyDescent="0.25">
      <c r="A265" s="68">
        <v>14583</v>
      </c>
      <c r="B265" s="68" t="s">
        <v>222</v>
      </c>
      <c r="C265" s="69" t="s">
        <v>175</v>
      </c>
      <c r="D265" s="68" t="s">
        <v>20</v>
      </c>
      <c r="E265" s="98">
        <v>42196</v>
      </c>
      <c r="F265" s="68" t="s">
        <v>30</v>
      </c>
      <c r="G265" s="71">
        <v>9033</v>
      </c>
      <c r="H265" s="71">
        <v>9363</v>
      </c>
      <c r="I265" s="73">
        <v>9198</v>
      </c>
      <c r="J265" s="74">
        <v>2.76</v>
      </c>
      <c r="K265" s="74">
        <v>2.77</v>
      </c>
      <c r="L265" s="74"/>
      <c r="M265" s="74">
        <v>2.7649999999999997</v>
      </c>
      <c r="N265" s="74">
        <v>7.0710678118656384E-3</v>
      </c>
      <c r="O265" s="75">
        <v>2.79</v>
      </c>
      <c r="P265" s="76">
        <v>118.30712454810106</v>
      </c>
      <c r="Q265" s="76"/>
      <c r="R265" s="91">
        <v>-16.285466666666665</v>
      </c>
      <c r="S265" s="97">
        <v>7.1752266666666662</v>
      </c>
      <c r="T265" s="91">
        <v>33.956126411519342</v>
      </c>
      <c r="U265" s="97">
        <v>11.555835772765306</v>
      </c>
      <c r="V265" s="91">
        <v>2.9384396835706896</v>
      </c>
      <c r="W265" s="91">
        <v>-17.785466666666665</v>
      </c>
      <c r="X265" s="79">
        <v>6</v>
      </c>
      <c r="Y265" s="79">
        <v>12</v>
      </c>
      <c r="Z265" s="112"/>
    </row>
    <row r="266" spans="1:28" x14ac:dyDescent="0.25">
      <c r="A266" s="68">
        <v>14584</v>
      </c>
      <c r="B266" s="68" t="s">
        <v>221</v>
      </c>
      <c r="C266" s="69" t="s">
        <v>175</v>
      </c>
      <c r="D266" s="68" t="s">
        <v>20</v>
      </c>
      <c r="E266" s="98">
        <v>42196</v>
      </c>
      <c r="F266" s="68" t="s">
        <v>30</v>
      </c>
      <c r="G266" s="71">
        <v>9033</v>
      </c>
      <c r="H266" s="71">
        <v>9363</v>
      </c>
      <c r="I266" s="73">
        <v>9198</v>
      </c>
      <c r="J266" s="74">
        <v>2.56</v>
      </c>
      <c r="K266" s="74"/>
      <c r="L266" s="74">
        <v>2.6</v>
      </c>
      <c r="M266" s="74">
        <v>2.58</v>
      </c>
      <c r="N266" s="74">
        <v>2.8284271247461926E-2</v>
      </c>
      <c r="O266" s="75">
        <v>2.4700000000000002</v>
      </c>
      <c r="P266" s="76">
        <v>94.072183983207808</v>
      </c>
      <c r="Q266" s="76"/>
      <c r="R266" s="91">
        <v>-11.592466666666665</v>
      </c>
      <c r="S266" s="97">
        <v>7.5222266666666657</v>
      </c>
      <c r="T266" s="91">
        <v>39.755954193199329</v>
      </c>
      <c r="U266" s="97">
        <v>13.9054297909718</v>
      </c>
      <c r="V266" s="91">
        <v>2.8590237619991559</v>
      </c>
      <c r="W266" s="91">
        <v>-13.092466666666665</v>
      </c>
      <c r="X266" s="79">
        <v>6</v>
      </c>
      <c r="Y266" s="79">
        <v>12</v>
      </c>
      <c r="Z266" s="112"/>
    </row>
    <row r="267" spans="1:28" x14ac:dyDescent="0.25">
      <c r="A267" s="68">
        <v>14586</v>
      </c>
      <c r="B267" s="68" t="s">
        <v>223</v>
      </c>
      <c r="C267" s="69" t="s">
        <v>175</v>
      </c>
      <c r="D267" s="68" t="s">
        <v>22</v>
      </c>
      <c r="E267" s="98">
        <v>42196</v>
      </c>
      <c r="F267" s="68" t="s">
        <v>30</v>
      </c>
      <c r="G267" s="71">
        <v>9033</v>
      </c>
      <c r="H267" s="71">
        <v>9363</v>
      </c>
      <c r="I267" s="73">
        <v>9198</v>
      </c>
      <c r="J267" s="74"/>
      <c r="K267" s="74">
        <v>2.57</v>
      </c>
      <c r="L267" s="74">
        <v>2.61</v>
      </c>
      <c r="M267" s="74">
        <v>2.59</v>
      </c>
      <c r="N267" s="74">
        <v>2.8284271247461926E-2</v>
      </c>
      <c r="O267" s="75">
        <v>2.68</v>
      </c>
      <c r="P267" s="76">
        <v>95.28449116458566</v>
      </c>
      <c r="Q267" s="76"/>
      <c r="R267" s="92"/>
      <c r="S267" s="92"/>
      <c r="T267" s="92"/>
      <c r="U267" s="92"/>
      <c r="V267" s="92"/>
      <c r="W267" s="91"/>
      <c r="X267" s="79">
        <v>6</v>
      </c>
      <c r="Y267" s="79">
        <v>12</v>
      </c>
      <c r="Z267" s="112"/>
    </row>
    <row r="268" spans="1:28" x14ac:dyDescent="0.25">
      <c r="A268" s="68">
        <v>14587</v>
      </c>
      <c r="B268" s="68" t="s">
        <v>224</v>
      </c>
      <c r="C268" s="69" t="s">
        <v>175</v>
      </c>
      <c r="D268" s="68" t="s">
        <v>22</v>
      </c>
      <c r="E268" s="98">
        <v>42196</v>
      </c>
      <c r="F268" s="68" t="s">
        <v>30</v>
      </c>
      <c r="G268" s="71">
        <v>9033</v>
      </c>
      <c r="H268" s="71">
        <v>9363</v>
      </c>
      <c r="I268" s="73">
        <v>9198</v>
      </c>
      <c r="J268" s="74">
        <v>2.48</v>
      </c>
      <c r="K268" s="74"/>
      <c r="L268" s="74">
        <v>2.5299999999999998</v>
      </c>
      <c r="M268" s="74">
        <v>2.5049999999999999</v>
      </c>
      <c r="N268" s="74">
        <v>3.5355339059327251E-2</v>
      </c>
      <c r="O268" s="75">
        <v>2.61</v>
      </c>
      <c r="P268" s="76">
        <v>85.32053833106356</v>
      </c>
      <c r="Q268" s="76"/>
      <c r="R268" s="92"/>
      <c r="S268" s="92"/>
      <c r="T268" s="92"/>
      <c r="U268" s="92"/>
      <c r="V268" s="92"/>
      <c r="W268" s="91"/>
      <c r="X268" s="79">
        <v>6</v>
      </c>
      <c r="Y268" s="79">
        <v>12</v>
      </c>
      <c r="Z268" s="112"/>
    </row>
    <row r="269" spans="1:28" x14ac:dyDescent="0.25">
      <c r="A269" s="82">
        <v>14606</v>
      </c>
      <c r="B269" s="82" t="s">
        <v>208</v>
      </c>
      <c r="C269" s="83" t="s">
        <v>115</v>
      </c>
      <c r="D269" s="82" t="s">
        <v>21</v>
      </c>
      <c r="E269" s="96">
        <v>42196</v>
      </c>
      <c r="F269" s="82" t="s">
        <v>30</v>
      </c>
      <c r="G269" s="85">
        <v>8704</v>
      </c>
      <c r="H269" s="85">
        <v>9033</v>
      </c>
      <c r="I269" s="87">
        <v>8868.5</v>
      </c>
      <c r="J269" s="88">
        <v>2.4700000000000002</v>
      </c>
      <c r="K269" s="88"/>
      <c r="L269" s="88">
        <v>2.41</v>
      </c>
      <c r="M269" s="88">
        <v>2.4400000000000004</v>
      </c>
      <c r="N269" s="88">
        <v>4.2426406871192889E-2</v>
      </c>
      <c r="O269" s="75">
        <v>2.56</v>
      </c>
      <c r="P269" s="76">
        <v>78.209646906560451</v>
      </c>
      <c r="Q269" s="76"/>
      <c r="R269" s="92"/>
      <c r="S269" s="92"/>
      <c r="T269" s="92"/>
      <c r="U269" s="92"/>
      <c r="V269" s="92"/>
      <c r="W269" s="91"/>
      <c r="X269" s="79">
        <v>6</v>
      </c>
      <c r="Y269" s="79">
        <v>11</v>
      </c>
      <c r="Z269" s="112"/>
      <c r="AA269" s="67">
        <v>-14.659844444444444</v>
      </c>
      <c r="AB269" s="67">
        <v>6.9473521212121208</v>
      </c>
    </row>
    <row r="270" spans="1:28" x14ac:dyDescent="0.25">
      <c r="A270" s="68">
        <v>14607</v>
      </c>
      <c r="B270" s="68" t="s">
        <v>210</v>
      </c>
      <c r="C270" s="69" t="s">
        <v>115</v>
      </c>
      <c r="D270" s="68" t="s">
        <v>41</v>
      </c>
      <c r="E270" s="98">
        <v>42196</v>
      </c>
      <c r="F270" s="68" t="s">
        <v>30</v>
      </c>
      <c r="G270" s="71">
        <v>8704</v>
      </c>
      <c r="H270" s="71">
        <v>9033</v>
      </c>
      <c r="I270" s="73">
        <v>8868.5</v>
      </c>
      <c r="J270" s="74">
        <v>2.17</v>
      </c>
      <c r="K270" s="74"/>
      <c r="L270" s="74">
        <v>2.14</v>
      </c>
      <c r="M270" s="74">
        <v>2.1550000000000002</v>
      </c>
      <c r="N270" s="74">
        <v>2.1213203435596288E-2</v>
      </c>
      <c r="O270" s="75">
        <v>2.08</v>
      </c>
      <c r="P270" s="76">
        <v>51.845429733503607</v>
      </c>
      <c r="Q270" s="76"/>
      <c r="R270" s="92"/>
      <c r="S270" s="92"/>
      <c r="T270" s="92"/>
      <c r="U270" s="92"/>
      <c r="V270" s="92"/>
      <c r="W270" s="91"/>
      <c r="X270" s="79">
        <v>6</v>
      </c>
      <c r="Y270" s="79">
        <v>11</v>
      </c>
      <c r="Z270" s="112"/>
    </row>
    <row r="271" spans="1:28" x14ac:dyDescent="0.25">
      <c r="A271" s="82">
        <v>14608</v>
      </c>
      <c r="B271" s="82" t="s">
        <v>209</v>
      </c>
      <c r="C271" s="83" t="s">
        <v>115</v>
      </c>
      <c r="D271" s="82" t="s">
        <v>15</v>
      </c>
      <c r="E271" s="96">
        <v>42196</v>
      </c>
      <c r="F271" s="82" t="s">
        <v>30</v>
      </c>
      <c r="G271" s="85">
        <v>8704</v>
      </c>
      <c r="H271" s="85">
        <v>9033</v>
      </c>
      <c r="I271" s="87">
        <v>8868.5</v>
      </c>
      <c r="J271" s="88">
        <v>2.77</v>
      </c>
      <c r="K271" s="88">
        <v>2.78</v>
      </c>
      <c r="L271" s="88"/>
      <c r="M271" s="88">
        <v>2.7749999999999999</v>
      </c>
      <c r="N271" s="88">
        <v>7.0710678118653244E-3</v>
      </c>
      <c r="O271" s="75">
        <v>2.54</v>
      </c>
      <c r="P271" s="76">
        <v>119.72931243057542</v>
      </c>
      <c r="Q271" s="76"/>
      <c r="R271" s="92"/>
      <c r="S271" s="92"/>
      <c r="T271" s="92"/>
      <c r="U271" s="92"/>
      <c r="V271" s="92"/>
      <c r="W271" s="91"/>
      <c r="X271" s="79">
        <v>6</v>
      </c>
      <c r="Y271" s="79">
        <v>11</v>
      </c>
      <c r="Z271" s="112"/>
    </row>
    <row r="272" spans="1:28" x14ac:dyDescent="0.25">
      <c r="A272" s="68">
        <v>14610</v>
      </c>
      <c r="B272" s="68" t="s">
        <v>279</v>
      </c>
      <c r="C272" s="69" t="s">
        <v>123</v>
      </c>
      <c r="D272" s="68" t="s">
        <v>15</v>
      </c>
      <c r="E272" s="98">
        <v>42199</v>
      </c>
      <c r="F272" s="68" t="s">
        <v>30</v>
      </c>
      <c r="G272" s="71">
        <v>9363</v>
      </c>
      <c r="H272" s="71">
        <v>9692</v>
      </c>
      <c r="I272" s="73">
        <v>9527.5</v>
      </c>
      <c r="J272" s="74"/>
      <c r="K272" s="74">
        <v>2.44</v>
      </c>
      <c r="L272" s="74">
        <v>2.4300000000000002</v>
      </c>
      <c r="M272" s="74">
        <v>2.4350000000000001</v>
      </c>
      <c r="N272" s="74">
        <v>7.0710678118653244E-3</v>
      </c>
      <c r="O272" s="75">
        <v>2.4700000000000002</v>
      </c>
      <c r="P272" s="76">
        <v>77.680421956238803</v>
      </c>
      <c r="Q272" s="76"/>
      <c r="R272" s="92"/>
      <c r="S272" s="92"/>
      <c r="T272" s="92"/>
      <c r="U272" s="92"/>
      <c r="V272" s="92"/>
      <c r="W272" s="91"/>
      <c r="X272" s="79">
        <v>6</v>
      </c>
      <c r="Y272" s="79">
        <v>13</v>
      </c>
      <c r="Z272" s="112"/>
    </row>
    <row r="273" spans="1:28" x14ac:dyDescent="0.25">
      <c r="A273" s="68">
        <v>14611</v>
      </c>
      <c r="B273" s="68" t="s">
        <v>277</v>
      </c>
      <c r="C273" s="69" t="s">
        <v>123</v>
      </c>
      <c r="D273" s="68" t="s">
        <v>20</v>
      </c>
      <c r="E273" s="98">
        <v>42199</v>
      </c>
      <c r="F273" s="68" t="s">
        <v>30</v>
      </c>
      <c r="G273" s="71">
        <v>9363</v>
      </c>
      <c r="H273" s="71">
        <v>9692</v>
      </c>
      <c r="I273" s="73">
        <v>9527.5</v>
      </c>
      <c r="J273" s="74"/>
      <c r="K273" s="74">
        <v>2.52</v>
      </c>
      <c r="L273" s="74">
        <v>2.5299999999999998</v>
      </c>
      <c r="M273" s="74">
        <v>2.5249999999999999</v>
      </c>
      <c r="N273" s="74">
        <v>7.0710678118653244E-3</v>
      </c>
      <c r="O273" s="75">
        <v>2.4700000000000002</v>
      </c>
      <c r="P273" s="76">
        <v>87.596181731007292</v>
      </c>
      <c r="Q273" s="76"/>
      <c r="R273" s="91">
        <v>-11.902466666666665</v>
      </c>
      <c r="S273" s="97">
        <v>8.8338266666666669</v>
      </c>
      <c r="T273" s="91">
        <v>32.220813003496886</v>
      </c>
      <c r="U273" s="97">
        <v>11.055822034672435</v>
      </c>
      <c r="V273" s="91">
        <v>2.9143751502555308</v>
      </c>
      <c r="W273" s="91">
        <v>-13.402466666666665</v>
      </c>
      <c r="X273" s="79">
        <v>6</v>
      </c>
      <c r="Y273" s="79">
        <v>13</v>
      </c>
      <c r="Z273" s="112"/>
    </row>
    <row r="274" spans="1:28" x14ac:dyDescent="0.25">
      <c r="A274" s="68">
        <v>14612</v>
      </c>
      <c r="B274" s="68" t="s">
        <v>278</v>
      </c>
      <c r="C274" s="69" t="s">
        <v>123</v>
      </c>
      <c r="D274" s="68" t="s">
        <v>21</v>
      </c>
      <c r="E274" s="98">
        <v>42199</v>
      </c>
      <c r="F274" s="68" t="s">
        <v>30</v>
      </c>
      <c r="G274" s="71">
        <v>9363</v>
      </c>
      <c r="H274" s="71">
        <v>9692</v>
      </c>
      <c r="I274" s="73">
        <v>9527.5</v>
      </c>
      <c r="J274" s="74"/>
      <c r="K274" s="74">
        <v>2.48</v>
      </c>
      <c r="L274" s="74">
        <v>2.5099999999999998</v>
      </c>
      <c r="M274" s="74">
        <v>2.4950000000000001</v>
      </c>
      <c r="N274" s="74">
        <v>2.1213203435596288E-2</v>
      </c>
      <c r="O274" s="75">
        <v>2.48</v>
      </c>
      <c r="P274" s="76">
        <v>84.198338264951687</v>
      </c>
      <c r="Q274" s="76"/>
      <c r="R274" s="91">
        <v>-13.833466666666666</v>
      </c>
      <c r="S274" s="97">
        <v>8.5582266666666662</v>
      </c>
      <c r="T274" s="91">
        <v>16.144549926172317</v>
      </c>
      <c r="U274" s="97">
        <v>5.4185122687800069</v>
      </c>
      <c r="V274" s="91">
        <v>2.9795170935005206</v>
      </c>
      <c r="W274" s="91">
        <v>-15.333466666666666</v>
      </c>
      <c r="X274" s="79">
        <v>6</v>
      </c>
      <c r="Y274" s="79">
        <v>13</v>
      </c>
      <c r="Z274" s="112"/>
    </row>
    <row r="275" spans="1:28" x14ac:dyDescent="0.25">
      <c r="A275" s="68">
        <v>14613</v>
      </c>
      <c r="B275" s="68" t="s">
        <v>276</v>
      </c>
      <c r="C275" s="69" t="s">
        <v>123</v>
      </c>
      <c r="D275" s="68" t="s">
        <v>15</v>
      </c>
      <c r="E275" s="98">
        <v>42199</v>
      </c>
      <c r="F275" s="68" t="s">
        <v>30</v>
      </c>
      <c r="G275" s="71">
        <v>9363</v>
      </c>
      <c r="H275" s="71">
        <v>9692</v>
      </c>
      <c r="I275" s="73">
        <v>9527.5</v>
      </c>
      <c r="J275" s="74">
        <v>2.5499999999999998</v>
      </c>
      <c r="K275" s="74"/>
      <c r="L275" s="74">
        <v>2.57</v>
      </c>
      <c r="M275" s="74">
        <v>2.5599999999999996</v>
      </c>
      <c r="N275" s="74">
        <v>1.4142135623730963E-2</v>
      </c>
      <c r="O275" s="75">
        <v>2.5099999999999998</v>
      </c>
      <c r="P275" s="76">
        <v>91.679932565690223</v>
      </c>
      <c r="Q275" s="76"/>
      <c r="R275" s="91">
        <v>-16.443466666666666</v>
      </c>
      <c r="S275" s="97">
        <v>7.3356266666666654</v>
      </c>
      <c r="T275" s="91">
        <v>19.980547815486094</v>
      </c>
      <c r="U275" s="97">
        <v>6.5283446475484999</v>
      </c>
      <c r="V275" s="91">
        <v>3.0605840981433352</v>
      </c>
      <c r="W275" s="91">
        <v>-17.943466666666666</v>
      </c>
      <c r="X275" s="79">
        <v>6</v>
      </c>
      <c r="Y275" s="79">
        <v>13</v>
      </c>
      <c r="Z275" s="112"/>
    </row>
    <row r="276" spans="1:28" x14ac:dyDescent="0.25">
      <c r="A276" s="68">
        <v>14614</v>
      </c>
      <c r="B276" s="68" t="s">
        <v>280</v>
      </c>
      <c r="C276" s="69" t="s">
        <v>123</v>
      </c>
      <c r="D276" s="68" t="s">
        <v>15</v>
      </c>
      <c r="E276" s="98">
        <v>42199</v>
      </c>
      <c r="F276" s="68" t="s">
        <v>30</v>
      </c>
      <c r="G276" s="71">
        <v>9363</v>
      </c>
      <c r="H276" s="71">
        <v>9692</v>
      </c>
      <c r="I276" s="73">
        <v>9527.5</v>
      </c>
      <c r="J276" s="74">
        <v>2.34</v>
      </c>
      <c r="K276" s="74"/>
      <c r="L276" s="74">
        <v>2.33</v>
      </c>
      <c r="M276" s="74">
        <v>2.335</v>
      </c>
      <c r="N276" s="74">
        <v>7.0710678118653244E-3</v>
      </c>
      <c r="O276" s="75">
        <v>2.2599999999999998</v>
      </c>
      <c r="P276" s="76">
        <v>67.61290393395862</v>
      </c>
      <c r="Q276" s="76"/>
      <c r="R276" s="92"/>
      <c r="S276" s="92"/>
      <c r="T276" s="92"/>
      <c r="U276" s="92"/>
      <c r="V276" s="92"/>
      <c r="W276" s="91"/>
      <c r="X276" s="79">
        <v>6</v>
      </c>
      <c r="Y276" s="79">
        <v>13</v>
      </c>
      <c r="Z276" s="112"/>
    </row>
    <row r="277" spans="1:28" x14ac:dyDescent="0.25">
      <c r="A277" s="68">
        <v>14615</v>
      </c>
      <c r="B277" s="68" t="s">
        <v>275</v>
      </c>
      <c r="C277" s="69" t="s">
        <v>123</v>
      </c>
      <c r="D277" s="68" t="s">
        <v>21</v>
      </c>
      <c r="E277" s="98">
        <v>42199</v>
      </c>
      <c r="F277" s="68" t="s">
        <v>30</v>
      </c>
      <c r="G277" s="71">
        <v>9363</v>
      </c>
      <c r="H277" s="71">
        <v>9692</v>
      </c>
      <c r="I277" s="73">
        <v>9527.5</v>
      </c>
      <c r="J277" s="74"/>
      <c r="K277" s="74">
        <v>2.62</v>
      </c>
      <c r="L277" s="74">
        <v>2.59</v>
      </c>
      <c r="M277" s="74">
        <v>2.605</v>
      </c>
      <c r="N277" s="74">
        <v>2.12132034355966E-2</v>
      </c>
      <c r="O277" s="75">
        <v>2.5</v>
      </c>
      <c r="P277" s="76">
        <v>97.123333160996566</v>
      </c>
      <c r="Q277" s="76"/>
      <c r="R277" s="92"/>
      <c r="S277" s="92"/>
      <c r="T277" s="92"/>
      <c r="U277" s="92"/>
      <c r="V277" s="92"/>
      <c r="W277" s="91"/>
      <c r="X277" s="79">
        <v>6</v>
      </c>
      <c r="Y277" s="79">
        <v>13</v>
      </c>
      <c r="Z277" s="112"/>
    </row>
    <row r="278" spans="1:28" x14ac:dyDescent="0.25">
      <c r="A278" s="68">
        <v>14617</v>
      </c>
      <c r="B278" s="68" t="s">
        <v>205</v>
      </c>
      <c r="C278" s="69" t="s">
        <v>206</v>
      </c>
      <c r="D278" s="68" t="s">
        <v>20</v>
      </c>
      <c r="E278" s="98">
        <v>42196</v>
      </c>
      <c r="F278" s="68" t="s">
        <v>30</v>
      </c>
      <c r="G278" s="71">
        <v>11010</v>
      </c>
      <c r="H278" s="71">
        <v>11339</v>
      </c>
      <c r="I278" s="73">
        <v>11174.5</v>
      </c>
      <c r="J278" s="74">
        <v>2.54</v>
      </c>
      <c r="K278" s="74">
        <v>2.59</v>
      </c>
      <c r="L278" s="74">
        <v>2.57</v>
      </c>
      <c r="M278" s="74">
        <v>2.5666666666666664</v>
      </c>
      <c r="N278" s="74">
        <v>2.5166114784235735E-2</v>
      </c>
      <c r="O278" s="75"/>
      <c r="P278" s="76">
        <v>92.472574147609677</v>
      </c>
      <c r="Q278" s="76"/>
      <c r="R278" s="91">
        <v>-21.130466666666667</v>
      </c>
      <c r="S278" s="97">
        <v>6.8482266666666662</v>
      </c>
      <c r="T278" s="91">
        <v>42.853606882739967</v>
      </c>
      <c r="U278" s="97">
        <v>14.766607842118974</v>
      </c>
      <c r="V278" s="91">
        <v>2.9020616881629446</v>
      </c>
      <c r="W278" s="91">
        <v>-22.630466666666667</v>
      </c>
      <c r="X278" s="79">
        <v>7</v>
      </c>
      <c r="Y278" s="51">
        <v>17</v>
      </c>
      <c r="Z278" s="112"/>
      <c r="AA278" s="91">
        <v>-21.130466666666667</v>
      </c>
      <c r="AB278" s="97">
        <v>6.8482266666666662</v>
      </c>
    </row>
    <row r="279" spans="1:28" x14ac:dyDescent="0.25">
      <c r="A279" s="68">
        <v>14618</v>
      </c>
      <c r="B279" s="68" t="s">
        <v>207</v>
      </c>
      <c r="C279" s="69" t="s">
        <v>206</v>
      </c>
      <c r="D279" s="68" t="s">
        <v>41</v>
      </c>
      <c r="E279" s="98">
        <v>42196</v>
      </c>
      <c r="F279" s="68" t="s">
        <v>30</v>
      </c>
      <c r="G279" s="71">
        <v>11010</v>
      </c>
      <c r="H279" s="71">
        <v>11339</v>
      </c>
      <c r="I279" s="73">
        <v>11174.5</v>
      </c>
      <c r="J279" s="74">
        <v>2.17</v>
      </c>
      <c r="K279" s="74">
        <v>2.0699999999999998</v>
      </c>
      <c r="L279" s="74">
        <v>2.12</v>
      </c>
      <c r="M279" s="74">
        <v>2.12</v>
      </c>
      <c r="N279" s="74">
        <v>5.0000000000000044E-2</v>
      </c>
      <c r="O279" s="75"/>
      <c r="P279" s="76">
        <v>49.110199647877536</v>
      </c>
      <c r="Q279" s="76"/>
      <c r="R279" s="92"/>
      <c r="S279" s="92"/>
      <c r="T279" s="92"/>
      <c r="U279" s="92"/>
      <c r="V279" s="92"/>
      <c r="W279" s="91"/>
      <c r="X279" s="79">
        <v>7</v>
      </c>
      <c r="Y279" s="79">
        <v>17</v>
      </c>
      <c r="Z279" s="112"/>
    </row>
    <row r="280" spans="1:28" x14ac:dyDescent="0.25">
      <c r="A280" s="47">
        <v>14619</v>
      </c>
      <c r="B280" s="47" t="s">
        <v>566</v>
      </c>
      <c r="C280" s="47" t="s">
        <v>567</v>
      </c>
      <c r="D280" s="68"/>
      <c r="E280" s="98"/>
      <c r="F280" s="68"/>
      <c r="G280" s="85">
        <v>10351</v>
      </c>
      <c r="H280" s="71">
        <v>11010</v>
      </c>
      <c r="I280" s="73">
        <v>10680.5</v>
      </c>
      <c r="J280" s="74"/>
      <c r="K280" s="74"/>
      <c r="L280" s="74"/>
      <c r="M280" s="74"/>
      <c r="N280" s="74"/>
      <c r="O280" s="75"/>
      <c r="P280" s="76"/>
      <c r="Q280" s="76"/>
      <c r="R280" s="91">
        <v>-19.205466666666666</v>
      </c>
      <c r="S280" s="97">
        <v>6.5312266666666661</v>
      </c>
      <c r="T280" s="91">
        <v>40.443472919904643</v>
      </c>
      <c r="U280" s="97">
        <v>13.963365716245875</v>
      </c>
      <c r="V280" s="91">
        <v>2.8963986005788072</v>
      </c>
      <c r="W280" s="91">
        <v>-20.705466666666666</v>
      </c>
      <c r="X280" s="79">
        <v>7</v>
      </c>
      <c r="Y280" s="79">
        <v>16</v>
      </c>
      <c r="Z280" s="112"/>
    </row>
    <row r="281" spans="1:28" x14ac:dyDescent="0.25">
      <c r="A281" s="68">
        <v>14700</v>
      </c>
      <c r="B281" s="68" t="s">
        <v>220</v>
      </c>
      <c r="C281" s="69" t="s">
        <v>13</v>
      </c>
      <c r="D281" s="68" t="s">
        <v>21</v>
      </c>
      <c r="E281" s="98">
        <v>42196</v>
      </c>
      <c r="F281" s="68" t="s">
        <v>30</v>
      </c>
      <c r="G281" s="71">
        <v>10021</v>
      </c>
      <c r="H281" s="71">
        <v>10351</v>
      </c>
      <c r="I281" s="73">
        <v>10186</v>
      </c>
      <c r="J281" s="74">
        <v>2.4700000000000002</v>
      </c>
      <c r="K281" s="74">
        <v>2.4500000000000002</v>
      </c>
      <c r="L281" s="74"/>
      <c r="M281" s="74">
        <v>2.46</v>
      </c>
      <c r="N281" s="74">
        <v>1.4142135623730963E-2</v>
      </c>
      <c r="O281" s="75">
        <v>2.5499999999999998</v>
      </c>
      <c r="P281" s="76">
        <v>80.351724968409059</v>
      </c>
      <c r="Q281" s="76"/>
      <c r="R281" s="92"/>
      <c r="S281" s="92"/>
      <c r="T281" s="92"/>
      <c r="U281" s="92"/>
      <c r="V281" s="92"/>
      <c r="W281" s="91"/>
      <c r="X281" s="79">
        <v>7</v>
      </c>
      <c r="Y281" s="79">
        <v>15</v>
      </c>
      <c r="Z281" s="112"/>
    </row>
    <row r="282" spans="1:28" x14ac:dyDescent="0.25">
      <c r="A282" s="68">
        <v>14701</v>
      </c>
      <c r="B282" s="68" t="s">
        <v>219</v>
      </c>
      <c r="C282" s="69" t="s">
        <v>13</v>
      </c>
      <c r="D282" s="68" t="s">
        <v>22</v>
      </c>
      <c r="E282" s="98">
        <v>42196</v>
      </c>
      <c r="F282" s="68" t="s">
        <v>30</v>
      </c>
      <c r="G282" s="71">
        <v>10021</v>
      </c>
      <c r="H282" s="71">
        <v>10351</v>
      </c>
      <c r="I282" s="73">
        <v>10186</v>
      </c>
      <c r="J282" s="74">
        <v>2.61</v>
      </c>
      <c r="K282" s="74"/>
      <c r="L282" s="74">
        <v>2.6</v>
      </c>
      <c r="M282" s="74">
        <v>2.605</v>
      </c>
      <c r="N282" s="74">
        <v>7.0710678118653244E-3</v>
      </c>
      <c r="O282" s="75">
        <v>2.56</v>
      </c>
      <c r="P282" s="76">
        <v>97.123333160996566</v>
      </c>
      <c r="Q282" s="76"/>
      <c r="R282" s="92"/>
      <c r="S282" s="92"/>
      <c r="T282" s="92"/>
      <c r="U282" s="92"/>
      <c r="V282" s="92"/>
      <c r="W282" s="91"/>
      <c r="X282" s="79">
        <v>7</v>
      </c>
      <c r="Y282" s="79">
        <v>15</v>
      </c>
      <c r="Z282" s="112"/>
    </row>
    <row r="283" spans="1:28" x14ac:dyDescent="0.25">
      <c r="A283" s="68">
        <v>14702</v>
      </c>
      <c r="B283" s="68" t="s">
        <v>217</v>
      </c>
      <c r="C283" s="69" t="s">
        <v>13</v>
      </c>
      <c r="D283" s="68" t="s">
        <v>20</v>
      </c>
      <c r="E283" s="98">
        <v>42196</v>
      </c>
      <c r="F283" s="68" t="s">
        <v>30</v>
      </c>
      <c r="G283" s="71">
        <v>10021</v>
      </c>
      <c r="H283" s="71">
        <v>10351</v>
      </c>
      <c r="I283" s="73">
        <v>10186</v>
      </c>
      <c r="J283" s="74"/>
      <c r="K283" s="74">
        <v>2.56</v>
      </c>
      <c r="L283" s="74">
        <v>2.5499999999999998</v>
      </c>
      <c r="M283" s="74">
        <v>2.5549999999999997</v>
      </c>
      <c r="N283" s="74">
        <v>7.0710678118656384E-3</v>
      </c>
      <c r="O283" s="75">
        <v>2.52</v>
      </c>
      <c r="P283" s="76">
        <v>91.088572026319866</v>
      </c>
      <c r="Q283" s="76"/>
      <c r="R283" s="92"/>
      <c r="S283" s="92"/>
      <c r="T283" s="92"/>
      <c r="U283" s="92"/>
      <c r="V283" s="92"/>
      <c r="W283" s="91"/>
      <c r="X283" s="79">
        <v>7</v>
      </c>
      <c r="Y283" s="79">
        <v>15</v>
      </c>
      <c r="Z283" s="112"/>
    </row>
    <row r="284" spans="1:28" x14ac:dyDescent="0.25">
      <c r="A284" s="68">
        <v>14703</v>
      </c>
      <c r="B284" s="68" t="s">
        <v>216</v>
      </c>
      <c r="C284" s="69" t="s">
        <v>13</v>
      </c>
      <c r="D284" s="68" t="s">
        <v>20</v>
      </c>
      <c r="E284" s="98">
        <v>42196</v>
      </c>
      <c r="F284" s="68" t="s">
        <v>30</v>
      </c>
      <c r="G284" s="71">
        <v>10021</v>
      </c>
      <c r="H284" s="71">
        <v>10351</v>
      </c>
      <c r="I284" s="73">
        <v>10186</v>
      </c>
      <c r="J284" s="74">
        <v>2.77</v>
      </c>
      <c r="K284" s="74">
        <v>2.76</v>
      </c>
      <c r="L284" s="74"/>
      <c r="M284" s="74">
        <v>2.7649999999999997</v>
      </c>
      <c r="N284" s="74">
        <v>7.0710678118656384E-3</v>
      </c>
      <c r="O284" s="75">
        <v>2.8</v>
      </c>
      <c r="P284" s="76">
        <v>118.30712454810106</v>
      </c>
      <c r="Q284" s="76"/>
      <c r="R284" s="92"/>
      <c r="S284" s="92"/>
      <c r="T284" s="92"/>
      <c r="U284" s="92"/>
      <c r="V284" s="92"/>
      <c r="W284" s="91"/>
      <c r="X284" s="79">
        <v>7</v>
      </c>
      <c r="Y284" s="79">
        <v>15</v>
      </c>
      <c r="Z284" s="112"/>
    </row>
    <row r="285" spans="1:28" x14ac:dyDescent="0.25">
      <c r="A285" s="68">
        <v>14704</v>
      </c>
      <c r="B285" s="68" t="s">
        <v>215</v>
      </c>
      <c r="C285" s="69" t="s">
        <v>13</v>
      </c>
      <c r="D285" s="68" t="s">
        <v>76</v>
      </c>
      <c r="E285" s="98">
        <v>42196</v>
      </c>
      <c r="F285" s="68" t="s">
        <v>30</v>
      </c>
      <c r="G285" s="71">
        <v>10021</v>
      </c>
      <c r="H285" s="71">
        <v>10351</v>
      </c>
      <c r="I285" s="73">
        <v>10186</v>
      </c>
      <c r="J285" s="74">
        <v>2.4700000000000002</v>
      </c>
      <c r="K285" s="74">
        <v>2.48</v>
      </c>
      <c r="L285" s="74"/>
      <c r="M285" s="74">
        <v>2.4750000000000001</v>
      </c>
      <c r="N285" s="74">
        <v>7.0710678118653244E-3</v>
      </c>
      <c r="O285" s="75">
        <v>2.44</v>
      </c>
      <c r="P285" s="76">
        <v>81.984909730128834</v>
      </c>
      <c r="Q285" s="76"/>
      <c r="R285" s="92"/>
      <c r="S285" s="92"/>
      <c r="T285" s="92"/>
      <c r="U285" s="92"/>
      <c r="V285" s="92"/>
      <c r="W285" s="91"/>
      <c r="X285" s="79">
        <v>7</v>
      </c>
      <c r="Y285" s="79">
        <v>15</v>
      </c>
      <c r="Z285" s="112"/>
    </row>
    <row r="286" spans="1:28" x14ac:dyDescent="0.25">
      <c r="A286" s="68">
        <v>14705</v>
      </c>
      <c r="B286" s="68" t="s">
        <v>218</v>
      </c>
      <c r="C286" s="69" t="s">
        <v>13</v>
      </c>
      <c r="D286" s="68" t="s">
        <v>76</v>
      </c>
      <c r="E286" s="98">
        <v>42196</v>
      </c>
      <c r="F286" s="68" t="s">
        <v>30</v>
      </c>
      <c r="G286" s="71">
        <v>10021</v>
      </c>
      <c r="H286" s="71">
        <v>10351</v>
      </c>
      <c r="I286" s="73">
        <v>10186</v>
      </c>
      <c r="J286" s="74">
        <v>2.52</v>
      </c>
      <c r="K286" s="74"/>
      <c r="L286" s="74">
        <v>2.52</v>
      </c>
      <c r="M286" s="74">
        <v>2.52</v>
      </c>
      <c r="N286" s="74">
        <v>0</v>
      </c>
      <c r="O286" s="75">
        <v>2.56</v>
      </c>
      <c r="P286" s="76">
        <v>87.023348469501087</v>
      </c>
      <c r="Q286" s="76"/>
      <c r="R286" s="92"/>
      <c r="S286" s="92"/>
      <c r="T286" s="92"/>
      <c r="U286" s="92"/>
      <c r="V286" s="92"/>
      <c r="W286" s="91"/>
      <c r="X286" s="79">
        <v>7</v>
      </c>
      <c r="Y286" s="79">
        <v>15</v>
      </c>
      <c r="Z286" s="112"/>
    </row>
    <row r="287" spans="1:28" x14ac:dyDescent="0.25">
      <c r="A287" s="68">
        <v>14713</v>
      </c>
      <c r="B287" s="68" t="s">
        <v>267</v>
      </c>
      <c r="C287" s="69" t="s">
        <v>264</v>
      </c>
      <c r="D287" s="68" t="s">
        <v>22</v>
      </c>
      <c r="E287" s="98">
        <v>42199</v>
      </c>
      <c r="F287" s="68" t="s">
        <v>30</v>
      </c>
      <c r="G287" s="71">
        <v>6398</v>
      </c>
      <c r="H287" s="71">
        <v>6728</v>
      </c>
      <c r="I287" s="73">
        <v>6563</v>
      </c>
      <c r="J287" s="74"/>
      <c r="K287" s="74">
        <v>2.5499999999999998</v>
      </c>
      <c r="L287" s="74">
        <v>2.56</v>
      </c>
      <c r="M287" s="74">
        <v>2.5549999999999997</v>
      </c>
      <c r="N287" s="74">
        <v>7.0710678118656384E-3</v>
      </c>
      <c r="O287" s="75">
        <v>2.59</v>
      </c>
      <c r="P287" s="76">
        <v>91.088572026319866</v>
      </c>
      <c r="Q287" s="76"/>
      <c r="R287" s="92"/>
      <c r="S287" s="92"/>
      <c r="T287" s="92"/>
      <c r="U287" s="92"/>
      <c r="V287" s="92"/>
      <c r="W287" s="91"/>
      <c r="X287" s="79">
        <v>5</v>
      </c>
      <c r="Y287" s="79">
        <v>7</v>
      </c>
      <c r="Z287" s="112"/>
      <c r="AA287" s="67">
        <v>-15.539599999999998</v>
      </c>
      <c r="AB287" s="67">
        <v>6.1041222222222222</v>
      </c>
    </row>
    <row r="288" spans="1:28" x14ac:dyDescent="0.25">
      <c r="A288" s="82">
        <v>14714</v>
      </c>
      <c r="B288" s="82" t="s">
        <v>272</v>
      </c>
      <c r="C288" s="83" t="s">
        <v>264</v>
      </c>
      <c r="D288" s="82" t="s">
        <v>21</v>
      </c>
      <c r="E288" s="96">
        <v>42199</v>
      </c>
      <c r="F288" s="82" t="s">
        <v>30</v>
      </c>
      <c r="G288" s="85">
        <v>6398</v>
      </c>
      <c r="H288" s="85">
        <v>6728</v>
      </c>
      <c r="I288" s="87">
        <v>6563</v>
      </c>
      <c r="J288" s="88">
        <v>2.3199999999999998</v>
      </c>
      <c r="K288" s="88">
        <v>2.2000000000000002</v>
      </c>
      <c r="L288" s="88"/>
      <c r="M288" s="88">
        <v>2.2599999999999998</v>
      </c>
      <c r="N288" s="88">
        <v>8.4852813742385472E-2</v>
      </c>
      <c r="O288" s="75"/>
      <c r="P288" s="76">
        <v>60.687456167771181</v>
      </c>
      <c r="Q288" s="76"/>
      <c r="R288" s="91">
        <v>-15.508466666666665</v>
      </c>
      <c r="S288" s="97">
        <v>5.8432266666666663</v>
      </c>
      <c r="T288" s="91">
        <v>40.282639926848304</v>
      </c>
      <c r="U288" s="97">
        <v>13.957542880717028</v>
      </c>
      <c r="V288" s="91">
        <v>2.8860839096901918</v>
      </c>
      <c r="W288" s="91">
        <v>-17.008466666666664</v>
      </c>
      <c r="X288" s="79">
        <v>5</v>
      </c>
      <c r="Y288" s="79">
        <v>7</v>
      </c>
      <c r="Z288" s="112"/>
    </row>
    <row r="289" spans="1:28" x14ac:dyDescent="0.25">
      <c r="A289" s="82">
        <v>14716</v>
      </c>
      <c r="B289" s="82" t="s">
        <v>271</v>
      </c>
      <c r="C289" s="83" t="s">
        <v>264</v>
      </c>
      <c r="D289" s="82" t="s">
        <v>76</v>
      </c>
      <c r="E289" s="96">
        <v>42199</v>
      </c>
      <c r="F289" s="82" t="s">
        <v>30</v>
      </c>
      <c r="G289" s="85">
        <v>6398</v>
      </c>
      <c r="H289" s="85">
        <v>6728</v>
      </c>
      <c r="I289" s="87">
        <v>6563</v>
      </c>
      <c r="J289" s="88">
        <v>2.54</v>
      </c>
      <c r="K289" s="88"/>
      <c r="L289" s="88">
        <v>2.4500000000000002</v>
      </c>
      <c r="M289" s="88">
        <v>2.4950000000000001</v>
      </c>
      <c r="N289" s="88">
        <v>6.3639610306789177E-2</v>
      </c>
      <c r="O289" s="75">
        <v>2.36</v>
      </c>
      <c r="P289" s="76">
        <v>84.198338264951687</v>
      </c>
      <c r="Q289" s="76"/>
      <c r="R289" s="91">
        <v>-10.671466666666666</v>
      </c>
      <c r="S289" s="97">
        <v>5.9872266666666665</v>
      </c>
      <c r="T289" s="91">
        <v>36.65725056374216</v>
      </c>
      <c r="U289" s="97">
        <v>12.70125564091029</v>
      </c>
      <c r="V289" s="91">
        <v>2.8861123340963601</v>
      </c>
      <c r="W289" s="91">
        <v>-12.171466666666666</v>
      </c>
      <c r="X289" s="79">
        <v>5</v>
      </c>
      <c r="Y289" s="79">
        <v>7</v>
      </c>
      <c r="Z289" s="112"/>
    </row>
    <row r="290" spans="1:28" x14ac:dyDescent="0.25">
      <c r="A290" s="68">
        <v>14717</v>
      </c>
      <c r="B290" s="68" t="s">
        <v>269</v>
      </c>
      <c r="C290" s="69" t="s">
        <v>264</v>
      </c>
      <c r="D290" s="68" t="s">
        <v>20</v>
      </c>
      <c r="E290" s="98">
        <v>42199</v>
      </c>
      <c r="F290" s="68" t="s">
        <v>30</v>
      </c>
      <c r="G290" s="71">
        <v>6398</v>
      </c>
      <c r="H290" s="71">
        <v>6728</v>
      </c>
      <c r="I290" s="73">
        <v>6563</v>
      </c>
      <c r="J290" s="74">
        <v>2.48</v>
      </c>
      <c r="K290" s="74">
        <v>2.4900000000000002</v>
      </c>
      <c r="L290" s="74"/>
      <c r="M290" s="74">
        <v>2.4850000000000003</v>
      </c>
      <c r="N290" s="74">
        <v>7.0710678118656384E-3</v>
      </c>
      <c r="O290" s="75">
        <v>2.44</v>
      </c>
      <c r="P290" s="76">
        <v>83.086480153518039</v>
      </c>
      <c r="Q290" s="76"/>
      <c r="R290" s="91">
        <v>-13.539466666666666</v>
      </c>
      <c r="S290" s="97">
        <v>6.7142266666666659</v>
      </c>
      <c r="T290" s="91">
        <v>37.287550091224858</v>
      </c>
      <c r="U290" s="97">
        <v>12.587324499939839</v>
      </c>
      <c r="V290" s="91">
        <v>2.9623094321118892</v>
      </c>
      <c r="W290" s="91">
        <v>-15.039466666666666</v>
      </c>
      <c r="X290" s="79">
        <v>5</v>
      </c>
      <c r="Y290" s="79">
        <v>7</v>
      </c>
      <c r="Z290" s="112"/>
    </row>
    <row r="291" spans="1:28" x14ac:dyDescent="0.25">
      <c r="A291" s="68">
        <v>14718</v>
      </c>
      <c r="B291" s="68" t="s">
        <v>268</v>
      </c>
      <c r="C291" s="69" t="s">
        <v>264</v>
      </c>
      <c r="D291" s="68" t="s">
        <v>76</v>
      </c>
      <c r="E291" s="98">
        <v>42199</v>
      </c>
      <c r="F291" s="68" t="s">
        <v>30</v>
      </c>
      <c r="G291" s="71">
        <v>6398</v>
      </c>
      <c r="H291" s="71">
        <v>6728</v>
      </c>
      <c r="I291" s="73">
        <v>6563</v>
      </c>
      <c r="J291" s="74">
        <v>2.5</v>
      </c>
      <c r="K291" s="74">
        <v>2.54</v>
      </c>
      <c r="L291" s="74">
        <v>2.4700000000000002</v>
      </c>
      <c r="M291" s="74">
        <v>2.5033333333333334</v>
      </c>
      <c r="N291" s="74">
        <v>3.5118845842842389E-2</v>
      </c>
      <c r="O291" s="75"/>
      <c r="P291" s="76">
        <v>85.132784490402969</v>
      </c>
      <c r="Q291" s="76"/>
      <c r="R291" s="92"/>
      <c r="S291" s="92"/>
      <c r="T291" s="92"/>
      <c r="U291" s="92"/>
      <c r="V291" s="92"/>
      <c r="W291" s="91"/>
      <c r="X291" s="79">
        <v>5</v>
      </c>
      <c r="Y291" s="79">
        <v>7</v>
      </c>
      <c r="Z291" s="112"/>
    </row>
    <row r="292" spans="1:28" x14ac:dyDescent="0.25">
      <c r="A292" s="68">
        <v>14719</v>
      </c>
      <c r="B292" s="68" t="s">
        <v>270</v>
      </c>
      <c r="C292" s="69" t="s">
        <v>264</v>
      </c>
      <c r="D292" s="68" t="s">
        <v>76</v>
      </c>
      <c r="E292" s="98">
        <v>42199</v>
      </c>
      <c r="F292" s="68" t="s">
        <v>30</v>
      </c>
      <c r="G292" s="71">
        <v>6398</v>
      </c>
      <c r="H292" s="71">
        <v>6728</v>
      </c>
      <c r="I292" s="73">
        <v>6563</v>
      </c>
      <c r="J292" s="74"/>
      <c r="K292" s="74">
        <v>2.44</v>
      </c>
      <c r="L292" s="74">
        <v>2.4</v>
      </c>
      <c r="M292" s="74">
        <v>2.42</v>
      </c>
      <c r="N292" s="74">
        <v>2.8284271247461926E-2</v>
      </c>
      <c r="O292" s="75">
        <v>2.5299999999999998</v>
      </c>
      <c r="P292" s="76">
        <v>76.107746225851386</v>
      </c>
      <c r="Q292" s="76"/>
      <c r="R292" s="92"/>
      <c r="S292" s="92"/>
      <c r="T292" s="92"/>
      <c r="U292" s="92"/>
      <c r="V292" s="92"/>
      <c r="W292" s="91"/>
      <c r="X292" s="79">
        <v>5</v>
      </c>
      <c r="Y292" s="79">
        <v>7</v>
      </c>
      <c r="Z292" s="112"/>
    </row>
    <row r="293" spans="1:28" x14ac:dyDescent="0.25">
      <c r="A293" s="68">
        <v>14720</v>
      </c>
      <c r="B293" s="94" t="s">
        <v>736</v>
      </c>
      <c r="C293" s="69" t="s">
        <v>264</v>
      </c>
      <c r="D293" s="68" t="s">
        <v>22</v>
      </c>
      <c r="E293" s="98">
        <v>42199</v>
      </c>
      <c r="F293" s="68" t="s">
        <v>30</v>
      </c>
      <c r="G293" s="71">
        <v>6398</v>
      </c>
      <c r="H293" s="71">
        <v>6728</v>
      </c>
      <c r="I293" s="73">
        <v>6563</v>
      </c>
      <c r="J293" s="74"/>
      <c r="K293" s="74">
        <v>2.3199999999999998</v>
      </c>
      <c r="L293" s="74">
        <v>2.25</v>
      </c>
      <c r="M293" s="74">
        <v>2.2850000000000001</v>
      </c>
      <c r="N293" s="74">
        <v>4.9497474683058214E-2</v>
      </c>
      <c r="O293" s="75"/>
      <c r="P293" s="76">
        <v>62.938057749963988</v>
      </c>
      <c r="Q293" s="76"/>
      <c r="R293" s="92"/>
      <c r="S293" s="92"/>
      <c r="T293" s="92"/>
      <c r="U293" s="92"/>
      <c r="V293" s="92"/>
      <c r="W293" s="91"/>
      <c r="X293" s="79">
        <v>5</v>
      </c>
      <c r="Y293" s="79">
        <v>7</v>
      </c>
      <c r="Z293" s="112"/>
    </row>
    <row r="294" spans="1:28" x14ac:dyDescent="0.25">
      <c r="A294" s="68">
        <v>14722</v>
      </c>
      <c r="B294" s="68" t="s">
        <v>225</v>
      </c>
      <c r="C294" s="69" t="s">
        <v>264</v>
      </c>
      <c r="D294" s="68" t="s">
        <v>76</v>
      </c>
      <c r="E294" s="98">
        <v>42199</v>
      </c>
      <c r="F294" s="68" t="s">
        <v>30</v>
      </c>
      <c r="G294" s="71">
        <v>6398</v>
      </c>
      <c r="H294" s="71">
        <v>6728</v>
      </c>
      <c r="I294" s="73">
        <v>6563</v>
      </c>
      <c r="J294" s="74">
        <v>2.64</v>
      </c>
      <c r="K294" s="74">
        <v>2.72</v>
      </c>
      <c r="L294" s="74"/>
      <c r="M294" s="74">
        <v>2.68</v>
      </c>
      <c r="N294" s="74">
        <v>5.6568542494923851E-2</v>
      </c>
      <c r="O294" s="75"/>
      <c r="P294" s="76">
        <v>106.69060263871015</v>
      </c>
      <c r="Q294" s="76"/>
      <c r="R294" s="92"/>
      <c r="S294" s="92"/>
      <c r="T294" s="92"/>
      <c r="U294" s="92"/>
      <c r="V294" s="92"/>
      <c r="W294" s="91"/>
      <c r="X294" s="79">
        <v>5</v>
      </c>
      <c r="Y294" s="79">
        <v>7</v>
      </c>
      <c r="Z294" s="112"/>
    </row>
    <row r="295" spans="1:28" x14ac:dyDescent="0.25">
      <c r="A295" s="68">
        <v>14723</v>
      </c>
      <c r="B295" s="68" t="s">
        <v>228</v>
      </c>
      <c r="C295" s="69" t="s">
        <v>264</v>
      </c>
      <c r="D295" s="68" t="s">
        <v>20</v>
      </c>
      <c r="E295" s="98">
        <v>42199</v>
      </c>
      <c r="F295" s="68" t="s">
        <v>30</v>
      </c>
      <c r="G295" s="71">
        <v>6398</v>
      </c>
      <c r="H295" s="71">
        <v>6728</v>
      </c>
      <c r="I295" s="73">
        <v>6563</v>
      </c>
      <c r="J295" s="74">
        <v>2.38</v>
      </c>
      <c r="K295" s="74">
        <v>2.39</v>
      </c>
      <c r="L295" s="74"/>
      <c r="M295" s="74">
        <v>2.3849999999999998</v>
      </c>
      <c r="N295" s="74">
        <v>7.0710678118656384E-3</v>
      </c>
      <c r="O295" s="75">
        <v>2.4300000000000002</v>
      </c>
      <c r="P295" s="76">
        <v>72.524801526782966</v>
      </c>
      <c r="Q295" s="76"/>
      <c r="R295" s="92"/>
      <c r="S295" s="92"/>
      <c r="T295" s="92"/>
      <c r="U295" s="92"/>
      <c r="V295" s="92"/>
      <c r="W295" s="91"/>
      <c r="X295" s="79">
        <v>5</v>
      </c>
      <c r="Y295" s="79">
        <v>7</v>
      </c>
      <c r="Z295" s="112"/>
    </row>
    <row r="296" spans="1:28" x14ac:dyDescent="0.25">
      <c r="A296" s="68">
        <v>14724</v>
      </c>
      <c r="B296" s="68" t="s">
        <v>226</v>
      </c>
      <c r="C296" s="69" t="s">
        <v>264</v>
      </c>
      <c r="D296" s="68" t="s">
        <v>76</v>
      </c>
      <c r="E296" s="98">
        <v>42199</v>
      </c>
      <c r="F296" s="68" t="s">
        <v>30</v>
      </c>
      <c r="G296" s="71">
        <v>6398</v>
      </c>
      <c r="H296" s="71">
        <v>6728</v>
      </c>
      <c r="I296" s="73">
        <v>6563</v>
      </c>
      <c r="J296" s="74">
        <v>2.59</v>
      </c>
      <c r="K296" s="74">
        <v>2.6</v>
      </c>
      <c r="L296" s="74">
        <v>2.58</v>
      </c>
      <c r="M296" s="74">
        <v>2.59</v>
      </c>
      <c r="N296" s="74">
        <v>1.0000000000000009E-2</v>
      </c>
      <c r="O296" s="75"/>
      <c r="P296" s="76">
        <v>95.28449116458566</v>
      </c>
      <c r="Q296" s="76"/>
      <c r="R296" s="92"/>
      <c r="S296" s="92"/>
      <c r="T296" s="92"/>
      <c r="U296" s="92"/>
      <c r="V296" s="92"/>
      <c r="W296" s="91"/>
      <c r="X296" s="79">
        <v>5</v>
      </c>
      <c r="Y296" s="79">
        <v>7</v>
      </c>
      <c r="Z296" s="112"/>
    </row>
    <row r="297" spans="1:28" x14ac:dyDescent="0.25">
      <c r="A297" s="68">
        <v>14725</v>
      </c>
      <c r="B297" s="68" t="s">
        <v>227</v>
      </c>
      <c r="C297" s="69" t="s">
        <v>264</v>
      </c>
      <c r="D297" s="68" t="s">
        <v>76</v>
      </c>
      <c r="E297" s="98">
        <v>42199</v>
      </c>
      <c r="F297" s="68" t="s">
        <v>30</v>
      </c>
      <c r="G297" s="71">
        <v>6398</v>
      </c>
      <c r="H297" s="71">
        <v>6728</v>
      </c>
      <c r="I297" s="73">
        <v>6563</v>
      </c>
      <c r="J297" s="74"/>
      <c r="K297" s="74">
        <v>2.5299999999999998</v>
      </c>
      <c r="L297" s="74">
        <v>2.5099999999999998</v>
      </c>
      <c r="M297" s="74">
        <v>2.5199999999999996</v>
      </c>
      <c r="N297" s="74">
        <v>1.4142135623730963E-2</v>
      </c>
      <c r="O297" s="75">
        <v>2.4700000000000002</v>
      </c>
      <c r="P297" s="76">
        <v>87.023348469501087</v>
      </c>
      <c r="Q297" s="76"/>
      <c r="R297" s="92"/>
      <c r="S297" s="92"/>
      <c r="T297" s="92"/>
      <c r="U297" s="92"/>
      <c r="V297" s="92"/>
      <c r="W297" s="91"/>
      <c r="X297" s="79">
        <v>5</v>
      </c>
      <c r="Y297" s="79">
        <v>7</v>
      </c>
      <c r="Z297" s="112"/>
    </row>
    <row r="298" spans="1:28" x14ac:dyDescent="0.25">
      <c r="A298" s="68">
        <v>14856</v>
      </c>
      <c r="B298" s="68" t="s">
        <v>379</v>
      </c>
      <c r="C298" s="69" t="s">
        <v>380</v>
      </c>
      <c r="D298" s="68" t="s">
        <v>20</v>
      </c>
      <c r="E298" s="70">
        <v>42298</v>
      </c>
      <c r="F298" s="68" t="s">
        <v>30</v>
      </c>
      <c r="G298" s="71">
        <v>0</v>
      </c>
      <c r="H298" s="72">
        <v>1128.129117259552</v>
      </c>
      <c r="I298" s="73">
        <v>564.064558629776</v>
      </c>
      <c r="J298" s="74">
        <v>2.66</v>
      </c>
      <c r="K298" s="74"/>
      <c r="L298" s="74">
        <v>2.67</v>
      </c>
      <c r="M298" s="74">
        <v>2.665</v>
      </c>
      <c r="N298" s="74">
        <v>7.0710678118653244E-3</v>
      </c>
      <c r="O298" s="75">
        <v>2.63</v>
      </c>
      <c r="P298" s="76">
        <v>104.72678617354116</v>
      </c>
      <c r="Q298" s="76"/>
      <c r="R298" s="77">
        <v>-10.054</v>
      </c>
      <c r="S298" s="78">
        <v>8.6558333333333337</v>
      </c>
      <c r="T298" s="77">
        <v>45.277012195155457</v>
      </c>
      <c r="U298" s="78">
        <v>15.728727544145123</v>
      </c>
      <c r="V298" s="77">
        <v>2.8786188881508994</v>
      </c>
      <c r="W298" s="77">
        <v>-11.554</v>
      </c>
      <c r="X298" s="79">
        <v>1</v>
      </c>
      <c r="Y298" s="79">
        <v>1</v>
      </c>
      <c r="Z298" s="113"/>
      <c r="AA298" s="81">
        <v>-12.377433333333334</v>
      </c>
      <c r="AB298" s="81">
        <v>6.7509888888888883</v>
      </c>
    </row>
    <row r="299" spans="1:28" x14ac:dyDescent="0.25">
      <c r="A299" s="82">
        <v>14857</v>
      </c>
      <c r="B299" s="82" t="s">
        <v>381</v>
      </c>
      <c r="C299" s="83" t="s">
        <v>380</v>
      </c>
      <c r="D299" s="82" t="s">
        <v>15</v>
      </c>
      <c r="E299" s="84">
        <v>42298</v>
      </c>
      <c r="F299" s="82" t="s">
        <v>30</v>
      </c>
      <c r="G299" s="85">
        <v>0</v>
      </c>
      <c r="H299" s="86">
        <v>1128.129117259552</v>
      </c>
      <c r="I299" s="87">
        <v>564.064558629776</v>
      </c>
      <c r="J299" s="88"/>
      <c r="K299" s="88">
        <v>2.7</v>
      </c>
      <c r="L299" s="88">
        <v>2.79</v>
      </c>
      <c r="M299" s="88">
        <v>2.7450000000000001</v>
      </c>
      <c r="N299" s="88">
        <v>6.3639610306789177E-2</v>
      </c>
      <c r="O299" s="75">
        <v>2.56</v>
      </c>
      <c r="P299" s="76">
        <v>115.49818897189537</v>
      </c>
      <c r="Q299" s="76"/>
      <c r="R299" s="89">
        <v>-11.789300000000001</v>
      </c>
      <c r="S299" s="90">
        <v>4.188299999999999</v>
      </c>
      <c r="T299" s="89">
        <v>29.938614665597303</v>
      </c>
      <c r="U299" s="90">
        <v>10.069912374189384</v>
      </c>
      <c r="V299" s="89">
        <v>2.9730759864737477</v>
      </c>
      <c r="W299" s="91">
        <v>-13.289300000000001</v>
      </c>
      <c r="X299" s="79">
        <v>1</v>
      </c>
      <c r="Y299" s="79">
        <v>1</v>
      </c>
      <c r="Z299" s="112"/>
    </row>
    <row r="300" spans="1:28" x14ac:dyDescent="0.25">
      <c r="A300" s="68">
        <v>14858</v>
      </c>
      <c r="B300" s="68" t="s">
        <v>382</v>
      </c>
      <c r="C300" s="69" t="s">
        <v>380</v>
      </c>
      <c r="D300" s="68" t="s">
        <v>378</v>
      </c>
      <c r="E300" s="70">
        <v>42298</v>
      </c>
      <c r="F300" s="68" t="s">
        <v>30</v>
      </c>
      <c r="G300" s="71">
        <v>0</v>
      </c>
      <c r="H300" s="72">
        <v>1128.129117259552</v>
      </c>
      <c r="I300" s="73">
        <v>564.064558629776</v>
      </c>
      <c r="J300" s="74"/>
      <c r="K300" s="74">
        <v>2.31</v>
      </c>
      <c r="L300" s="74">
        <v>2.27</v>
      </c>
      <c r="M300" s="74">
        <v>2.29</v>
      </c>
      <c r="N300" s="74">
        <v>2.8284271247461926E-2</v>
      </c>
      <c r="O300" s="75">
        <v>2.21</v>
      </c>
      <c r="P300" s="76">
        <v>33.965106628791602</v>
      </c>
      <c r="Q300" s="76"/>
      <c r="R300" s="92"/>
      <c r="S300" s="92"/>
      <c r="T300" s="92"/>
      <c r="U300" s="92"/>
      <c r="V300" s="92"/>
      <c r="W300" s="91"/>
      <c r="X300" s="79">
        <v>1</v>
      </c>
      <c r="Y300" s="79">
        <v>1</v>
      </c>
      <c r="Z300" s="114"/>
    </row>
    <row r="301" spans="1:28" x14ac:dyDescent="0.25">
      <c r="A301" s="94">
        <v>14859</v>
      </c>
      <c r="B301" s="94" t="s">
        <v>592</v>
      </c>
      <c r="C301" s="47" t="s">
        <v>380</v>
      </c>
      <c r="D301" s="68"/>
      <c r="E301" s="70"/>
      <c r="F301" s="68"/>
      <c r="G301" s="47">
        <v>0</v>
      </c>
      <c r="H301" s="47">
        <v>1128</v>
      </c>
      <c r="I301" s="50">
        <v>564</v>
      </c>
      <c r="J301" s="74"/>
      <c r="K301" s="74"/>
      <c r="L301" s="74"/>
      <c r="M301" s="74"/>
      <c r="N301" s="74"/>
      <c r="O301" s="75"/>
      <c r="P301" s="76"/>
      <c r="Q301" s="76"/>
      <c r="R301" s="77">
        <v>-15.289</v>
      </c>
      <c r="S301" s="78">
        <v>7.4088333333333347</v>
      </c>
      <c r="T301" s="77">
        <v>43.743729992968404</v>
      </c>
      <c r="U301" s="78">
        <v>15.067155366015013</v>
      </c>
      <c r="V301" s="77">
        <v>2.9032507417846998</v>
      </c>
      <c r="W301" s="77">
        <v>-16.789000000000001</v>
      </c>
      <c r="X301" s="79">
        <v>1</v>
      </c>
      <c r="Y301" s="79">
        <v>1</v>
      </c>
      <c r="Z301" s="112"/>
    </row>
    <row r="302" spans="1:28" x14ac:dyDescent="0.25">
      <c r="A302" s="94">
        <v>14860</v>
      </c>
      <c r="B302" s="94" t="s">
        <v>593</v>
      </c>
      <c r="C302" s="47" t="s">
        <v>386</v>
      </c>
      <c r="D302" s="68"/>
      <c r="E302" s="70"/>
      <c r="F302" s="68"/>
      <c r="G302" s="47">
        <v>1128</v>
      </c>
      <c r="H302" s="47">
        <v>1458</v>
      </c>
      <c r="I302" s="50">
        <v>1293</v>
      </c>
      <c r="J302" s="74"/>
      <c r="K302" s="74"/>
      <c r="L302" s="74"/>
      <c r="M302" s="74"/>
      <c r="N302" s="74"/>
      <c r="O302" s="75"/>
      <c r="P302" s="76"/>
      <c r="Q302" s="76"/>
      <c r="R302" s="77">
        <v>-18.702999999999999</v>
      </c>
      <c r="S302" s="78">
        <v>4.8508333333333349</v>
      </c>
      <c r="T302" s="77">
        <v>45.794151700317428</v>
      </c>
      <c r="U302" s="78">
        <v>15.715925702210894</v>
      </c>
      <c r="V302" s="77">
        <v>2.913869190274625</v>
      </c>
      <c r="W302" s="77">
        <v>-20.202999999999999</v>
      </c>
      <c r="X302" s="79">
        <v>1</v>
      </c>
      <c r="Y302" s="79">
        <v>1</v>
      </c>
      <c r="Z302" s="112"/>
      <c r="AA302" s="93">
        <v>-16.939899999999998</v>
      </c>
      <c r="AB302" s="93">
        <v>5.1874714285714294</v>
      </c>
    </row>
    <row r="303" spans="1:28" x14ac:dyDescent="0.25">
      <c r="A303" s="82">
        <v>14861</v>
      </c>
      <c r="B303" s="82" t="s">
        <v>385</v>
      </c>
      <c r="C303" s="83" t="s">
        <v>386</v>
      </c>
      <c r="D303" s="82" t="s">
        <v>20</v>
      </c>
      <c r="E303" s="84">
        <v>42298</v>
      </c>
      <c r="F303" s="82" t="s">
        <v>30</v>
      </c>
      <c r="G303" s="86">
        <v>1128.129117259552</v>
      </c>
      <c r="H303" s="85">
        <v>1458</v>
      </c>
      <c r="I303" s="87">
        <v>1293.064558629776</v>
      </c>
      <c r="J303" s="88"/>
      <c r="K303" s="88">
        <v>2.65</v>
      </c>
      <c r="L303" s="88">
        <v>2.68</v>
      </c>
      <c r="M303" s="88">
        <v>2.665</v>
      </c>
      <c r="N303" s="88">
        <v>2.12132034355966E-2</v>
      </c>
      <c r="O303" s="75">
        <v>2.5099999999999998</v>
      </c>
      <c r="P303" s="76">
        <v>104.72678617354116</v>
      </c>
      <c r="Q303" s="76"/>
      <c r="R303" s="89">
        <v>-13.942300000000001</v>
      </c>
      <c r="S303" s="90">
        <v>5.5502999999999991</v>
      </c>
      <c r="T303" s="89">
        <v>41.39865102932275</v>
      </c>
      <c r="U303" s="90">
        <v>14.291796850147135</v>
      </c>
      <c r="V303" s="89">
        <v>2.8966722283696993</v>
      </c>
      <c r="W303" s="77">
        <v>-15.442300000000001</v>
      </c>
      <c r="X303" s="79">
        <v>1</v>
      </c>
      <c r="Y303" s="79">
        <v>1</v>
      </c>
      <c r="Z303" s="112"/>
    </row>
    <row r="304" spans="1:28" x14ac:dyDescent="0.25">
      <c r="A304" s="82">
        <v>14862</v>
      </c>
      <c r="B304" s="82" t="s">
        <v>387</v>
      </c>
      <c r="C304" s="83" t="s">
        <v>386</v>
      </c>
      <c r="D304" s="82" t="s">
        <v>378</v>
      </c>
      <c r="E304" s="84">
        <v>42298</v>
      </c>
      <c r="F304" s="82" t="s">
        <v>30</v>
      </c>
      <c r="G304" s="86">
        <v>1128.129117259552</v>
      </c>
      <c r="H304" s="85">
        <v>1458</v>
      </c>
      <c r="I304" s="87">
        <v>1293.064558629776</v>
      </c>
      <c r="J304" s="88"/>
      <c r="K304" s="88">
        <v>2.23</v>
      </c>
      <c r="L304" s="88">
        <v>2.29</v>
      </c>
      <c r="M304" s="88">
        <v>2.2599999999999998</v>
      </c>
      <c r="N304" s="88">
        <v>4.2426406871192889E-2</v>
      </c>
      <c r="O304" s="75">
        <v>2.46</v>
      </c>
      <c r="P304" s="76">
        <v>60.687456167771181</v>
      </c>
      <c r="Q304" s="76"/>
      <c r="R304" s="77">
        <v>-15.636999999999999</v>
      </c>
      <c r="S304" s="78">
        <v>4.9538333333333346</v>
      </c>
      <c r="T304" s="77">
        <v>36.048134885308436</v>
      </c>
      <c r="U304" s="78">
        <v>12.211774108861697</v>
      </c>
      <c r="V304" s="77">
        <v>2.9519162870159423</v>
      </c>
      <c r="W304" s="77">
        <v>-17.137</v>
      </c>
      <c r="X304" s="79">
        <v>1</v>
      </c>
      <c r="Y304" s="79">
        <v>1</v>
      </c>
      <c r="Z304" s="112"/>
    </row>
    <row r="305" spans="1:28" x14ac:dyDescent="0.25">
      <c r="A305" s="68">
        <v>14863</v>
      </c>
      <c r="B305" s="68" t="s">
        <v>388</v>
      </c>
      <c r="C305" s="69" t="s">
        <v>386</v>
      </c>
      <c r="D305" s="68" t="s">
        <v>20</v>
      </c>
      <c r="E305" s="70">
        <v>42298</v>
      </c>
      <c r="F305" s="68" t="s">
        <v>30</v>
      </c>
      <c r="G305" s="72">
        <v>1128.129117259552</v>
      </c>
      <c r="H305" s="71">
        <v>1458</v>
      </c>
      <c r="I305" s="73">
        <v>1293.064558629776</v>
      </c>
      <c r="J305" s="74">
        <v>2.34</v>
      </c>
      <c r="K305" s="74"/>
      <c r="L305" s="74">
        <v>2.33</v>
      </c>
      <c r="M305" s="74">
        <v>2.335</v>
      </c>
      <c r="N305" s="74">
        <v>7.0710678118653244E-3</v>
      </c>
      <c r="O305" s="75">
        <v>2.39</v>
      </c>
      <c r="P305" s="76">
        <v>67.61290393395862</v>
      </c>
      <c r="Q305" s="76"/>
      <c r="R305" s="77">
        <v>-16.091999999999999</v>
      </c>
      <c r="S305" s="78">
        <v>5.6618333333333348</v>
      </c>
      <c r="T305" s="77">
        <v>43.998576477559205</v>
      </c>
      <c r="U305" s="78">
        <v>15.890777700391503</v>
      </c>
      <c r="V305" s="77">
        <v>2.7688120309225148</v>
      </c>
      <c r="W305" s="77">
        <v>-17.591999999999999</v>
      </c>
      <c r="X305" s="79">
        <v>1</v>
      </c>
      <c r="Y305" s="79">
        <v>1</v>
      </c>
      <c r="Z305" s="112"/>
    </row>
    <row r="306" spans="1:28" x14ac:dyDescent="0.25">
      <c r="A306" s="94">
        <v>14864</v>
      </c>
      <c r="B306" s="94" t="s">
        <v>594</v>
      </c>
      <c r="C306" s="47" t="s">
        <v>386</v>
      </c>
      <c r="D306" s="68"/>
      <c r="E306" s="70"/>
      <c r="F306" s="68"/>
      <c r="G306" s="47">
        <v>1128</v>
      </c>
      <c r="H306" s="47">
        <v>1458</v>
      </c>
      <c r="I306" s="50">
        <v>1293</v>
      </c>
      <c r="J306" s="74"/>
      <c r="K306" s="74"/>
      <c r="L306" s="74"/>
      <c r="M306" s="74"/>
      <c r="N306" s="74"/>
      <c r="O306" s="75"/>
      <c r="P306" s="76"/>
      <c r="Q306" s="76"/>
      <c r="R306" s="77">
        <v>-17.82</v>
      </c>
      <c r="S306" s="78">
        <v>4.4758333333333349</v>
      </c>
      <c r="T306" s="77">
        <v>44.275912421745751</v>
      </c>
      <c r="U306" s="78">
        <v>15.079265611353227</v>
      </c>
      <c r="V306" s="77">
        <v>2.936211455046609</v>
      </c>
      <c r="W306" s="77">
        <v>-19.32</v>
      </c>
      <c r="X306" s="79">
        <v>1</v>
      </c>
      <c r="Y306" s="79">
        <v>1</v>
      </c>
      <c r="Z306" s="112"/>
    </row>
    <row r="307" spans="1:28" x14ac:dyDescent="0.25">
      <c r="A307" s="68">
        <v>14865</v>
      </c>
      <c r="B307" s="68" t="s">
        <v>389</v>
      </c>
      <c r="C307" s="69" t="s">
        <v>386</v>
      </c>
      <c r="D307" s="68" t="s">
        <v>20</v>
      </c>
      <c r="E307" s="70">
        <v>42298</v>
      </c>
      <c r="F307" s="68" t="s">
        <v>30</v>
      </c>
      <c r="G307" s="72">
        <v>1128.129117259552</v>
      </c>
      <c r="H307" s="71">
        <v>1458</v>
      </c>
      <c r="I307" s="73">
        <v>1293.064558629776</v>
      </c>
      <c r="J307" s="74"/>
      <c r="K307" s="74">
        <v>2.38</v>
      </c>
      <c r="L307" s="74">
        <v>2.44</v>
      </c>
      <c r="M307" s="74">
        <v>2.41</v>
      </c>
      <c r="N307" s="74">
        <v>4.2426406871192889E-2</v>
      </c>
      <c r="O307" s="75">
        <v>2.31</v>
      </c>
      <c r="P307" s="76">
        <v>75.071727715989212</v>
      </c>
      <c r="Q307" s="76"/>
      <c r="R307" s="77">
        <v>-19.052</v>
      </c>
      <c r="S307" s="78">
        <v>6.7778333333333345</v>
      </c>
      <c r="T307" s="77">
        <v>43.205658968017488</v>
      </c>
      <c r="U307" s="78">
        <v>15.129381880551675</v>
      </c>
      <c r="V307" s="77">
        <v>2.8557451526527298</v>
      </c>
      <c r="W307" s="77">
        <v>-20.552</v>
      </c>
      <c r="X307" s="79">
        <v>1</v>
      </c>
      <c r="Y307" s="79">
        <v>1</v>
      </c>
      <c r="Z307" s="112"/>
    </row>
    <row r="308" spans="1:28" x14ac:dyDescent="0.25">
      <c r="A308" s="82">
        <v>14866</v>
      </c>
      <c r="B308" s="82" t="s">
        <v>431</v>
      </c>
      <c r="C308" s="83" t="s">
        <v>432</v>
      </c>
      <c r="D308" s="82" t="s">
        <v>22</v>
      </c>
      <c r="E308" s="84">
        <v>42298</v>
      </c>
      <c r="F308" s="82" t="s">
        <v>30</v>
      </c>
      <c r="G308" s="85">
        <v>4422</v>
      </c>
      <c r="H308" s="85">
        <v>4751</v>
      </c>
      <c r="I308" s="87">
        <v>4586.5</v>
      </c>
      <c r="J308" s="88"/>
      <c r="K308" s="88">
        <v>2.5</v>
      </c>
      <c r="L308" s="88">
        <v>2.42</v>
      </c>
      <c r="M308" s="88">
        <v>2.46</v>
      </c>
      <c r="N308" s="88">
        <v>5.6568542494923851E-2</v>
      </c>
      <c r="O308" s="75">
        <v>2.67</v>
      </c>
      <c r="P308" s="76">
        <v>80.351724968409059</v>
      </c>
      <c r="Q308" s="76"/>
      <c r="R308" s="89">
        <v>-18.664300000000001</v>
      </c>
      <c r="S308" s="90">
        <v>7.0302999999999995</v>
      </c>
      <c r="T308" s="89">
        <v>44.216130996991666</v>
      </c>
      <c r="U308" s="90">
        <v>15.04830660327954</v>
      </c>
      <c r="V308" s="89">
        <v>2.9382795129490158</v>
      </c>
      <c r="W308" s="77">
        <v>-20.164300000000001</v>
      </c>
      <c r="X308" s="79">
        <v>3</v>
      </c>
      <c r="Y308" s="79">
        <v>3</v>
      </c>
      <c r="Z308" s="112"/>
      <c r="AA308" s="93">
        <v>-18.64865</v>
      </c>
      <c r="AB308" s="93">
        <v>6.8080666666666669</v>
      </c>
    </row>
    <row r="309" spans="1:28" x14ac:dyDescent="0.25">
      <c r="A309" s="82">
        <v>14867</v>
      </c>
      <c r="B309" s="82" t="s">
        <v>595</v>
      </c>
      <c r="C309" s="47" t="s">
        <v>261</v>
      </c>
      <c r="D309" s="82"/>
      <c r="E309" s="84"/>
      <c r="F309" s="82"/>
      <c r="G309" s="47">
        <v>4751</v>
      </c>
      <c r="H309" s="47">
        <v>5081</v>
      </c>
      <c r="I309" s="50">
        <v>4916</v>
      </c>
      <c r="J309" s="88"/>
      <c r="K309" s="88"/>
      <c r="L309" s="88"/>
      <c r="M309" s="88"/>
      <c r="N309" s="88"/>
      <c r="O309" s="75"/>
      <c r="P309" s="76"/>
      <c r="Q309" s="76"/>
      <c r="R309" s="77">
        <v>-13.754</v>
      </c>
      <c r="S309" s="78">
        <v>6.4538333333333346</v>
      </c>
      <c r="T309" s="77">
        <v>39.773751526397525</v>
      </c>
      <c r="U309" s="78">
        <v>13.787725420487511</v>
      </c>
      <c r="V309" s="77">
        <v>2.8847217589129497</v>
      </c>
      <c r="W309" s="77">
        <v>-15.254</v>
      </c>
      <c r="X309" s="51">
        <v>4</v>
      </c>
      <c r="Y309" s="51">
        <v>4</v>
      </c>
      <c r="Z309" s="112"/>
    </row>
    <row r="310" spans="1:28" x14ac:dyDescent="0.25">
      <c r="A310" s="82">
        <v>14868</v>
      </c>
      <c r="B310" s="82" t="s">
        <v>596</v>
      </c>
      <c r="C310" s="47" t="s">
        <v>302</v>
      </c>
      <c r="D310" s="82"/>
      <c r="E310" s="84"/>
      <c r="F310" s="82"/>
      <c r="G310" s="47">
        <v>7386</v>
      </c>
      <c r="H310" s="47">
        <v>7716</v>
      </c>
      <c r="I310" s="50">
        <v>7551</v>
      </c>
      <c r="J310" s="88"/>
      <c r="K310" s="88"/>
      <c r="L310" s="88"/>
      <c r="M310" s="88"/>
      <c r="N310" s="88"/>
      <c r="O310" s="75"/>
      <c r="P310" s="76"/>
      <c r="Q310" s="76"/>
      <c r="R310" s="77">
        <v>-13.558999999999999</v>
      </c>
      <c r="S310" s="78">
        <v>6.6998333333333351</v>
      </c>
      <c r="T310" s="77">
        <v>41.47404112008261</v>
      </c>
      <c r="U310" s="78">
        <v>13.989634188993954</v>
      </c>
      <c r="V310" s="77">
        <v>2.9646265627668398</v>
      </c>
      <c r="W310" s="77">
        <v>-15.058999999999999</v>
      </c>
      <c r="X310" s="51">
        <v>5</v>
      </c>
      <c r="Y310" s="51">
        <v>8</v>
      </c>
      <c r="Z310" s="112"/>
    </row>
    <row r="311" spans="1:28" x14ac:dyDescent="0.25">
      <c r="A311" s="47">
        <v>14869</v>
      </c>
      <c r="B311" s="47" t="s">
        <v>482</v>
      </c>
      <c r="C311" s="47" t="s">
        <v>302</v>
      </c>
      <c r="D311" s="68"/>
      <c r="E311" s="70"/>
      <c r="F311" s="68"/>
      <c r="G311" s="71">
        <v>7386</v>
      </c>
      <c r="H311" s="71">
        <v>7716</v>
      </c>
      <c r="I311" s="73">
        <v>7551</v>
      </c>
      <c r="J311" s="74"/>
      <c r="K311" s="74"/>
      <c r="L311" s="74"/>
      <c r="M311" s="74"/>
      <c r="N311" s="74"/>
      <c r="O311" s="75"/>
      <c r="P311" s="76"/>
      <c r="Q311" s="76"/>
      <c r="R311" s="89">
        <v>-16.295300000000001</v>
      </c>
      <c r="S311" s="90">
        <v>7.0642999999999994</v>
      </c>
      <c r="T311" s="89">
        <v>32.394838520724761</v>
      </c>
      <c r="U311" s="90">
        <v>11.083357791248163</v>
      </c>
      <c r="V311" s="89">
        <v>2.9228361233907783</v>
      </c>
      <c r="W311" s="77">
        <v>-17.795300000000001</v>
      </c>
      <c r="X311" s="79">
        <v>5</v>
      </c>
      <c r="Y311" s="79">
        <v>8</v>
      </c>
      <c r="Z311" s="112"/>
    </row>
    <row r="312" spans="1:28" x14ac:dyDescent="0.25">
      <c r="A312" s="47">
        <v>14870</v>
      </c>
      <c r="B312" s="47" t="s">
        <v>597</v>
      </c>
      <c r="C312" s="47" t="s">
        <v>302</v>
      </c>
      <c r="D312" s="68"/>
      <c r="E312" s="70"/>
      <c r="F312" s="68"/>
      <c r="G312" s="47">
        <v>7386</v>
      </c>
      <c r="H312" s="47">
        <v>7716</v>
      </c>
      <c r="I312" s="50">
        <v>7551</v>
      </c>
      <c r="J312" s="74"/>
      <c r="K312" s="74"/>
      <c r="L312" s="74"/>
      <c r="M312" s="74"/>
      <c r="N312" s="74"/>
      <c r="O312" s="75"/>
      <c r="P312" s="76"/>
      <c r="Q312" s="76"/>
      <c r="R312" s="77">
        <v>-15.862</v>
      </c>
      <c r="S312" s="78">
        <v>6.7558333333333342</v>
      </c>
      <c r="T312" s="77">
        <v>42.477938419644353</v>
      </c>
      <c r="U312" s="78">
        <v>15.104673268891439</v>
      </c>
      <c r="V312" s="77">
        <v>2.8122381506344154</v>
      </c>
      <c r="W312" s="77">
        <v>-17.362000000000002</v>
      </c>
      <c r="X312" s="51">
        <v>5</v>
      </c>
      <c r="Y312" s="51">
        <v>8</v>
      </c>
      <c r="Z312" s="112"/>
    </row>
    <row r="313" spans="1:28" x14ac:dyDescent="0.25">
      <c r="A313" s="47">
        <v>14871</v>
      </c>
      <c r="B313" s="47" t="s">
        <v>483</v>
      </c>
      <c r="C313" s="47" t="s">
        <v>302</v>
      </c>
      <c r="D313" s="68"/>
      <c r="E313" s="70"/>
      <c r="F313" s="68"/>
      <c r="G313" s="71">
        <v>7386</v>
      </c>
      <c r="H313" s="71">
        <v>7716</v>
      </c>
      <c r="I313" s="73">
        <v>7551</v>
      </c>
      <c r="J313" s="74"/>
      <c r="K313" s="74"/>
      <c r="L313" s="74"/>
      <c r="M313" s="74"/>
      <c r="N313" s="74"/>
      <c r="O313" s="75"/>
      <c r="P313" s="76"/>
      <c r="Q313" s="76"/>
      <c r="R313" s="89">
        <v>-15.002300000000002</v>
      </c>
      <c r="S313" s="90">
        <v>6.1092999999999993</v>
      </c>
      <c r="T313" s="89">
        <v>42.978675047279822</v>
      </c>
      <c r="U313" s="90">
        <v>14.112596566574783</v>
      </c>
      <c r="V313" s="89">
        <v>3.0454122913903303</v>
      </c>
      <c r="W313" s="77">
        <v>-16.502300000000002</v>
      </c>
      <c r="X313" s="79">
        <v>5</v>
      </c>
      <c r="Y313" s="79">
        <v>8</v>
      </c>
      <c r="Z313" s="112"/>
    </row>
    <row r="314" spans="1:28" x14ac:dyDescent="0.25">
      <c r="A314" s="68">
        <v>14872</v>
      </c>
      <c r="B314" s="68" t="s">
        <v>484</v>
      </c>
      <c r="C314" s="69" t="s">
        <v>302</v>
      </c>
      <c r="D314" s="68" t="s">
        <v>76</v>
      </c>
      <c r="E314" s="70">
        <v>42302</v>
      </c>
      <c r="F314" s="68" t="s">
        <v>30</v>
      </c>
      <c r="G314" s="71">
        <v>7386</v>
      </c>
      <c r="H314" s="71">
        <v>7716</v>
      </c>
      <c r="I314" s="73">
        <v>7551</v>
      </c>
      <c r="J314" s="74">
        <v>2.77</v>
      </c>
      <c r="K314" s="74">
        <v>2.77</v>
      </c>
      <c r="L314" s="74"/>
      <c r="M314" s="74">
        <v>2.77</v>
      </c>
      <c r="N314" s="74">
        <v>0</v>
      </c>
      <c r="O314" s="75">
        <v>2.75</v>
      </c>
      <c r="P314" s="76">
        <v>119.01673597626414</v>
      </c>
      <c r="Q314" s="76"/>
      <c r="R314" s="89">
        <v>-11.456300000000001</v>
      </c>
      <c r="S314" s="90">
        <v>8.3912999999999993</v>
      </c>
      <c r="T314" s="89">
        <v>39.870883626911564</v>
      </c>
      <c r="U314" s="90">
        <v>13.955875704135687</v>
      </c>
      <c r="V314" s="89">
        <v>2.8569245292931504</v>
      </c>
      <c r="W314" s="77">
        <v>-12.956300000000001</v>
      </c>
      <c r="X314" s="79">
        <v>5</v>
      </c>
      <c r="Y314" s="79">
        <v>8</v>
      </c>
      <c r="Z314" s="112"/>
    </row>
    <row r="315" spans="1:28" x14ac:dyDescent="0.25">
      <c r="A315" s="68">
        <v>14873</v>
      </c>
      <c r="B315" s="68" t="s">
        <v>485</v>
      </c>
      <c r="C315" s="69" t="s">
        <v>302</v>
      </c>
      <c r="D315" s="68" t="s">
        <v>20</v>
      </c>
      <c r="E315" s="70">
        <v>42302</v>
      </c>
      <c r="F315" s="68" t="s">
        <v>30</v>
      </c>
      <c r="G315" s="71">
        <v>7386</v>
      </c>
      <c r="H315" s="71">
        <v>7716</v>
      </c>
      <c r="I315" s="73">
        <v>7551</v>
      </c>
      <c r="J315" s="74">
        <v>2.71</v>
      </c>
      <c r="K315" s="74">
        <v>2.7</v>
      </c>
      <c r="L315" s="74"/>
      <c r="M315" s="74">
        <v>2.7050000000000001</v>
      </c>
      <c r="N315" s="74">
        <v>7.0710678118653244E-3</v>
      </c>
      <c r="O315" s="75">
        <v>2.66</v>
      </c>
      <c r="P315" s="76">
        <v>110.02051204306248</v>
      </c>
      <c r="Q315" s="76"/>
      <c r="R315" s="77">
        <v>-12.539</v>
      </c>
      <c r="S315" s="78">
        <v>5.034833333333335</v>
      </c>
      <c r="T315" s="77">
        <v>42.449049172753547</v>
      </c>
      <c r="U315" s="78">
        <v>14.822231603374163</v>
      </c>
      <c r="V315" s="77">
        <v>2.8638770671408453</v>
      </c>
      <c r="W315" s="77">
        <v>-14.039</v>
      </c>
      <c r="X315" s="79">
        <v>5</v>
      </c>
      <c r="Y315" s="79">
        <v>8</v>
      </c>
      <c r="Z315" s="112"/>
    </row>
    <row r="316" spans="1:28" x14ac:dyDescent="0.25">
      <c r="A316" s="68">
        <v>14874</v>
      </c>
      <c r="B316" s="68" t="s">
        <v>487</v>
      </c>
      <c r="C316" s="69" t="s">
        <v>303</v>
      </c>
      <c r="D316" s="68" t="s">
        <v>76</v>
      </c>
      <c r="E316" s="70">
        <v>42302</v>
      </c>
      <c r="F316" s="68" t="s">
        <v>30</v>
      </c>
      <c r="G316" s="71">
        <v>7716</v>
      </c>
      <c r="H316" s="71">
        <v>8045</v>
      </c>
      <c r="I316" s="73">
        <v>7880.5</v>
      </c>
      <c r="J316" s="74">
        <v>2.58</v>
      </c>
      <c r="K316" s="74"/>
      <c r="L316" s="74">
        <v>2.59</v>
      </c>
      <c r="M316" s="74">
        <v>2.585</v>
      </c>
      <c r="N316" s="74">
        <v>7.0710678118653244E-3</v>
      </c>
      <c r="O316" s="75">
        <v>2.46</v>
      </c>
      <c r="P316" s="76">
        <v>94.676983403365128</v>
      </c>
      <c r="Q316" s="76"/>
      <c r="R316" s="77">
        <v>-11.353</v>
      </c>
      <c r="S316" s="78">
        <v>5.8288333333333346</v>
      </c>
      <c r="T316" s="77">
        <v>44.064257937898816</v>
      </c>
      <c r="U316" s="78">
        <v>15.670944406667161</v>
      </c>
      <c r="V316" s="77">
        <v>2.8118444424543934</v>
      </c>
      <c r="W316" s="77">
        <v>-12.853</v>
      </c>
      <c r="X316" s="79">
        <v>5</v>
      </c>
      <c r="Y316" s="79">
        <v>9</v>
      </c>
      <c r="Z316" s="112"/>
    </row>
    <row r="317" spans="1:28" x14ac:dyDescent="0.25">
      <c r="A317" s="68">
        <v>14875</v>
      </c>
      <c r="B317" s="68" t="s">
        <v>488</v>
      </c>
      <c r="C317" s="69" t="s">
        <v>303</v>
      </c>
      <c r="D317" s="68" t="s">
        <v>489</v>
      </c>
      <c r="E317" s="70">
        <v>42302</v>
      </c>
      <c r="F317" s="68" t="s">
        <v>30</v>
      </c>
      <c r="G317" s="71">
        <v>7716</v>
      </c>
      <c r="H317" s="71">
        <v>8045</v>
      </c>
      <c r="I317" s="73">
        <v>7880.5</v>
      </c>
      <c r="J317" s="74">
        <v>1.97</v>
      </c>
      <c r="K317" s="74">
        <v>2.0099999999999998</v>
      </c>
      <c r="L317" s="74">
        <v>2.06</v>
      </c>
      <c r="M317" s="74">
        <v>2.0133333333333332</v>
      </c>
      <c r="N317" s="74">
        <v>4.5092497528228991E-2</v>
      </c>
      <c r="O317" s="75"/>
      <c r="P317" s="76">
        <v>41.396241673270971</v>
      </c>
      <c r="Q317" s="76"/>
      <c r="R317" s="89">
        <v>-13.879300000000001</v>
      </c>
      <c r="S317" s="90">
        <v>7.1852999999999989</v>
      </c>
      <c r="T317" s="89">
        <v>37.006222104022392</v>
      </c>
      <c r="U317" s="90">
        <v>13.099413311718274</v>
      </c>
      <c r="V317" s="89">
        <v>2.8250289706423666</v>
      </c>
      <c r="W317" s="77">
        <v>-15.379300000000001</v>
      </c>
      <c r="X317" s="79">
        <v>5</v>
      </c>
      <c r="Y317" s="79">
        <v>9</v>
      </c>
      <c r="Z317" s="112"/>
    </row>
    <row r="318" spans="1:28" x14ac:dyDescent="0.25">
      <c r="A318" s="68">
        <v>14876</v>
      </c>
      <c r="B318" s="68" t="s">
        <v>490</v>
      </c>
      <c r="C318" s="69" t="s">
        <v>303</v>
      </c>
      <c r="D318" s="68" t="s">
        <v>20</v>
      </c>
      <c r="E318" s="70">
        <v>42302</v>
      </c>
      <c r="F318" s="68" t="s">
        <v>30</v>
      </c>
      <c r="G318" s="71">
        <v>7716</v>
      </c>
      <c r="H318" s="71">
        <v>8045</v>
      </c>
      <c r="I318" s="73">
        <v>7880.5</v>
      </c>
      <c r="J318" s="74">
        <v>2.59</v>
      </c>
      <c r="K318" s="74"/>
      <c r="L318" s="74">
        <v>2.58</v>
      </c>
      <c r="M318" s="74">
        <v>2.585</v>
      </c>
      <c r="N318" s="74">
        <v>7.0710678118653244E-3</v>
      </c>
      <c r="O318" s="75">
        <v>2.65</v>
      </c>
      <c r="P318" s="76">
        <v>94.676983403365128</v>
      </c>
      <c r="Q318" s="76"/>
      <c r="R318" s="89">
        <v>-12.050300000000002</v>
      </c>
      <c r="S318" s="90">
        <v>7.0262999999999991</v>
      </c>
      <c r="T318" s="89">
        <v>40.728982185344989</v>
      </c>
      <c r="U318" s="90">
        <v>14.165512947389818</v>
      </c>
      <c r="V318" s="89">
        <v>2.8752211329452662</v>
      </c>
      <c r="W318" s="77">
        <v>-13.550300000000002</v>
      </c>
      <c r="X318" s="79">
        <v>5</v>
      </c>
      <c r="Y318" s="79">
        <v>9</v>
      </c>
      <c r="Z318" s="112"/>
    </row>
    <row r="319" spans="1:28" x14ac:dyDescent="0.25">
      <c r="A319" s="68">
        <v>14877</v>
      </c>
      <c r="B319" s="68" t="s">
        <v>568</v>
      </c>
      <c r="C319" s="69" t="s">
        <v>359</v>
      </c>
      <c r="D319" s="68" t="s">
        <v>22</v>
      </c>
      <c r="E319" s="70">
        <v>42302</v>
      </c>
      <c r="F319" s="68" t="s">
        <v>30</v>
      </c>
      <c r="G319" s="71">
        <v>11668</v>
      </c>
      <c r="H319" s="71">
        <v>15095</v>
      </c>
      <c r="I319" s="73">
        <v>13381.5</v>
      </c>
      <c r="J319" s="74">
        <v>2.64</v>
      </c>
      <c r="K319" s="74"/>
      <c r="L319" s="74">
        <v>2.63</v>
      </c>
      <c r="M319" s="74">
        <v>2.6349999999999998</v>
      </c>
      <c r="N319" s="74">
        <v>7.0710678118656384E-3</v>
      </c>
      <c r="O319" s="75">
        <v>2.54</v>
      </c>
      <c r="P319" s="76">
        <v>100.87507037316401</v>
      </c>
      <c r="Q319" s="76"/>
      <c r="R319" s="77">
        <v>-16.433</v>
      </c>
      <c r="S319" s="78">
        <v>6.0018333333333347</v>
      </c>
      <c r="T319" s="77">
        <v>43.766718764458716</v>
      </c>
      <c r="U319" s="78">
        <v>15.231526798815173</v>
      </c>
      <c r="V319" s="77">
        <v>2.8734295217117194</v>
      </c>
      <c r="W319" s="77">
        <v>-17.632999999999999</v>
      </c>
      <c r="X319" s="79">
        <v>9</v>
      </c>
      <c r="Y319" s="79"/>
      <c r="Z319" s="112"/>
      <c r="AA319" s="93">
        <v>-13.417144444444443</v>
      </c>
      <c r="AB319" s="93">
        <v>6.4262185185185201</v>
      </c>
    </row>
    <row r="320" spans="1:28" x14ac:dyDescent="0.25">
      <c r="A320" s="68">
        <v>14878</v>
      </c>
      <c r="B320" s="68" t="s">
        <v>569</v>
      </c>
      <c r="C320" s="69" t="s">
        <v>359</v>
      </c>
      <c r="D320" s="68" t="s">
        <v>76</v>
      </c>
      <c r="E320" s="70">
        <v>42302</v>
      </c>
      <c r="F320" s="68" t="s">
        <v>30</v>
      </c>
      <c r="G320" s="71">
        <v>11668</v>
      </c>
      <c r="H320" s="71">
        <v>15095</v>
      </c>
      <c r="I320" s="73">
        <v>13381.5</v>
      </c>
      <c r="J320" s="74">
        <v>2.41</v>
      </c>
      <c r="K320" s="74"/>
      <c r="L320" s="74">
        <v>2.44</v>
      </c>
      <c r="M320" s="74">
        <v>2.4249999999999998</v>
      </c>
      <c r="N320" s="74">
        <v>2.1213203435596288E-2</v>
      </c>
      <c r="O320" s="75">
        <v>2.36</v>
      </c>
      <c r="P320" s="76">
        <v>76.629478348117118</v>
      </c>
      <c r="Q320" s="76"/>
      <c r="R320" s="77">
        <v>-10.139999999999999</v>
      </c>
      <c r="S320" s="78">
        <v>6.3518333333333343</v>
      </c>
      <c r="T320" s="77">
        <v>41.209210110988245</v>
      </c>
      <c r="U320" s="78">
        <v>14.85150819719629</v>
      </c>
      <c r="V320" s="77">
        <v>2.7747491745496822</v>
      </c>
      <c r="W320" s="77">
        <v>-11.339999999999998</v>
      </c>
      <c r="X320" s="79">
        <v>9</v>
      </c>
      <c r="Y320" s="79"/>
      <c r="Z320" s="112"/>
    </row>
    <row r="321" spans="1:28" x14ac:dyDescent="0.25">
      <c r="A321" s="82">
        <v>14879</v>
      </c>
      <c r="B321" s="82" t="s">
        <v>570</v>
      </c>
      <c r="C321" s="83" t="s">
        <v>359</v>
      </c>
      <c r="D321" s="82" t="s">
        <v>21</v>
      </c>
      <c r="E321" s="84">
        <v>42302</v>
      </c>
      <c r="F321" s="82" t="s">
        <v>30</v>
      </c>
      <c r="G321" s="85">
        <v>11668</v>
      </c>
      <c r="H321" s="85">
        <v>15095</v>
      </c>
      <c r="I321" s="87">
        <v>13381.5</v>
      </c>
      <c r="J321" s="88">
        <v>2.4</v>
      </c>
      <c r="K321" s="88">
        <v>2.4700000000000002</v>
      </c>
      <c r="L321" s="88"/>
      <c r="M321" s="88">
        <v>2.4350000000000001</v>
      </c>
      <c r="N321" s="88">
        <v>4.9497474683058526E-2</v>
      </c>
      <c r="O321" s="75">
        <v>2.2999999999999998</v>
      </c>
      <c r="P321" s="76">
        <v>77.680421956238803</v>
      </c>
      <c r="Q321" s="76"/>
      <c r="R321" s="77">
        <v>-10.949</v>
      </c>
      <c r="S321" s="78">
        <v>5.821833333333335</v>
      </c>
      <c r="T321" s="77">
        <v>43.743334179258945</v>
      </c>
      <c r="U321" s="78">
        <v>15.882297062852428</v>
      </c>
      <c r="V321" s="77">
        <v>2.7542196198792626</v>
      </c>
      <c r="W321" s="77">
        <v>-12.148999999999999</v>
      </c>
      <c r="X321" s="79">
        <v>9</v>
      </c>
      <c r="Y321" s="79"/>
      <c r="Z321" s="112"/>
    </row>
    <row r="322" spans="1:28" x14ac:dyDescent="0.25">
      <c r="A322" s="68">
        <v>14880</v>
      </c>
      <c r="B322" s="68" t="s">
        <v>571</v>
      </c>
      <c r="C322" s="69" t="s">
        <v>359</v>
      </c>
      <c r="D322" s="68" t="s">
        <v>76</v>
      </c>
      <c r="E322" s="70">
        <v>42302</v>
      </c>
      <c r="F322" s="68" t="s">
        <v>30</v>
      </c>
      <c r="G322" s="71">
        <v>11668</v>
      </c>
      <c r="H322" s="71">
        <v>15095</v>
      </c>
      <c r="I322" s="73">
        <v>13381.5</v>
      </c>
      <c r="J322" s="74"/>
      <c r="K322" s="74">
        <v>2.21</v>
      </c>
      <c r="L322" s="74">
        <v>2.23</v>
      </c>
      <c r="M322" s="74">
        <v>2.2199999999999998</v>
      </c>
      <c r="N322" s="74">
        <v>1.4142135623730963E-2</v>
      </c>
      <c r="O322" s="75">
        <v>2.14</v>
      </c>
      <c r="P322" s="76">
        <v>57.204256513913066</v>
      </c>
      <c r="Q322" s="76"/>
      <c r="R322" s="77">
        <v>-18.215</v>
      </c>
      <c r="S322" s="78">
        <v>6.3528333333333347</v>
      </c>
      <c r="T322" s="77">
        <v>36.037342347923776</v>
      </c>
      <c r="U322" s="78">
        <v>12.837975006753533</v>
      </c>
      <c r="V322" s="77">
        <v>2.8070893056705599</v>
      </c>
      <c r="W322" s="77">
        <v>-19.414999999999999</v>
      </c>
      <c r="X322" s="79">
        <v>9</v>
      </c>
      <c r="Y322" s="79"/>
      <c r="Z322" s="112"/>
    </row>
    <row r="323" spans="1:28" x14ac:dyDescent="0.25">
      <c r="A323" s="68">
        <v>14881</v>
      </c>
      <c r="B323" s="68" t="s">
        <v>572</v>
      </c>
      <c r="C323" s="69" t="s">
        <v>359</v>
      </c>
      <c r="D323" s="68" t="s">
        <v>76</v>
      </c>
      <c r="E323" s="70">
        <v>42302</v>
      </c>
      <c r="F323" s="68" t="s">
        <v>30</v>
      </c>
      <c r="G323" s="71">
        <v>11668</v>
      </c>
      <c r="H323" s="71">
        <v>15095</v>
      </c>
      <c r="I323" s="73">
        <v>13381.5</v>
      </c>
      <c r="J323" s="74">
        <v>2.4300000000000002</v>
      </c>
      <c r="K323" s="74">
        <v>2.41</v>
      </c>
      <c r="L323" s="74"/>
      <c r="M323" s="74">
        <v>2.42</v>
      </c>
      <c r="N323" s="74">
        <v>1.4142135623730963E-2</v>
      </c>
      <c r="O323" s="75"/>
      <c r="P323" s="76">
        <v>76.107746225851386</v>
      </c>
      <c r="Q323" s="76"/>
      <c r="R323" s="89">
        <v>-16.013300000000001</v>
      </c>
      <c r="S323" s="90">
        <v>5.8302999999999994</v>
      </c>
      <c r="T323" s="89">
        <v>39.421338114051856</v>
      </c>
      <c r="U323" s="90">
        <v>13.726855835852875</v>
      </c>
      <c r="V323" s="89">
        <v>2.871840324212346</v>
      </c>
      <c r="W323" s="91">
        <v>-17.2133</v>
      </c>
      <c r="X323" s="79">
        <v>9</v>
      </c>
      <c r="Y323" s="79"/>
      <c r="Z323" s="112"/>
    </row>
    <row r="324" spans="1:28" x14ac:dyDescent="0.25">
      <c r="A324" s="82">
        <v>14882</v>
      </c>
      <c r="B324" s="82" t="s">
        <v>573</v>
      </c>
      <c r="C324" s="83" t="s">
        <v>359</v>
      </c>
      <c r="D324" s="82" t="s">
        <v>76</v>
      </c>
      <c r="E324" s="84">
        <v>42302</v>
      </c>
      <c r="F324" s="82" t="s">
        <v>30</v>
      </c>
      <c r="G324" s="85">
        <v>11668</v>
      </c>
      <c r="H324" s="85">
        <v>15095</v>
      </c>
      <c r="I324" s="87">
        <v>13381.5</v>
      </c>
      <c r="J324" s="88"/>
      <c r="K324" s="88">
        <v>2.2400000000000002</v>
      </c>
      <c r="L324" s="88">
        <v>2.2200000000000002</v>
      </c>
      <c r="M324" s="88">
        <v>2.2300000000000004</v>
      </c>
      <c r="N324" s="88">
        <v>1.4142135623730963E-2</v>
      </c>
      <c r="O324" s="75">
        <v>2.4</v>
      </c>
      <c r="P324" s="76">
        <v>58.06161299512025</v>
      </c>
      <c r="Q324" s="76"/>
      <c r="R324" s="77">
        <v>-11.215</v>
      </c>
      <c r="S324" s="78">
        <v>8.2328333333333354</v>
      </c>
      <c r="T324" s="77">
        <v>41.963622179970017</v>
      </c>
      <c r="U324" s="78">
        <v>14.809519541693867</v>
      </c>
      <c r="V324" s="77">
        <v>2.8335572981843238</v>
      </c>
      <c r="W324" s="77">
        <v>-12.414999999999999</v>
      </c>
      <c r="X324" s="79">
        <v>9</v>
      </c>
      <c r="Y324" s="79"/>
      <c r="Z324" s="112"/>
    </row>
    <row r="325" spans="1:28" x14ac:dyDescent="0.25">
      <c r="A325" s="82">
        <v>14883</v>
      </c>
      <c r="B325" s="82" t="s">
        <v>574</v>
      </c>
      <c r="C325" s="83" t="s">
        <v>359</v>
      </c>
      <c r="D325" s="82" t="s">
        <v>21</v>
      </c>
      <c r="E325" s="84">
        <v>42302</v>
      </c>
      <c r="F325" s="82" t="s">
        <v>30</v>
      </c>
      <c r="G325" s="85">
        <v>11668</v>
      </c>
      <c r="H325" s="85">
        <v>15095</v>
      </c>
      <c r="I325" s="87">
        <v>13381.5</v>
      </c>
      <c r="J325" s="88">
        <v>2.33</v>
      </c>
      <c r="K325" s="88">
        <v>2.35</v>
      </c>
      <c r="L325" s="88"/>
      <c r="M325" s="88">
        <v>2.34</v>
      </c>
      <c r="N325" s="88">
        <v>1.4142135623730963E-2</v>
      </c>
      <c r="O325" s="75">
        <v>2.17</v>
      </c>
      <c r="P325" s="76">
        <v>68.09331664511916</v>
      </c>
      <c r="Q325" s="76"/>
      <c r="R325" s="77">
        <v>-11.417</v>
      </c>
      <c r="S325" s="78">
        <v>6.901833333333335</v>
      </c>
      <c r="T325" s="77">
        <v>44.818147048573756</v>
      </c>
      <c r="U325" s="78">
        <v>15.544585161289588</v>
      </c>
      <c r="V325" s="77">
        <v>2.8831999428446387</v>
      </c>
      <c r="W325" s="77">
        <v>-12.616999999999999</v>
      </c>
      <c r="X325" s="79">
        <v>9</v>
      </c>
      <c r="Y325" s="79"/>
      <c r="Z325" s="112"/>
    </row>
    <row r="326" spans="1:28" x14ac:dyDescent="0.25">
      <c r="A326" s="82">
        <v>14884</v>
      </c>
      <c r="B326" s="82" t="s">
        <v>598</v>
      </c>
      <c r="C326" s="47" t="s">
        <v>359</v>
      </c>
      <c r="D326" s="82"/>
      <c r="E326" s="84"/>
      <c r="F326" s="82"/>
      <c r="G326" s="47">
        <v>11668</v>
      </c>
      <c r="H326" s="47">
        <v>15330</v>
      </c>
      <c r="I326" s="50">
        <v>13499</v>
      </c>
      <c r="J326" s="88"/>
      <c r="K326" s="88"/>
      <c r="L326" s="88"/>
      <c r="M326" s="88"/>
      <c r="N326" s="88"/>
      <c r="O326" s="75"/>
      <c r="P326" s="76"/>
      <c r="Q326" s="76"/>
      <c r="R326" s="77">
        <v>-11.417999999999999</v>
      </c>
      <c r="S326" s="78">
        <v>5.8228333333333344</v>
      </c>
      <c r="T326" s="77">
        <v>42.436004218702088</v>
      </c>
      <c r="U326" s="78">
        <v>15.291098039670379</v>
      </c>
      <c r="V326" s="77">
        <v>2.7752097402428828</v>
      </c>
      <c r="W326" s="77">
        <v>-12.617999999999999</v>
      </c>
      <c r="X326" s="79">
        <v>9</v>
      </c>
      <c r="Y326" s="79"/>
      <c r="Z326" s="112"/>
    </row>
    <row r="327" spans="1:28" x14ac:dyDescent="0.25">
      <c r="A327" s="82">
        <v>14885</v>
      </c>
      <c r="B327" s="82" t="s">
        <v>599</v>
      </c>
      <c r="C327" s="47" t="s">
        <v>359</v>
      </c>
      <c r="D327" s="82"/>
      <c r="E327" s="84"/>
      <c r="F327" s="82"/>
      <c r="G327" s="47">
        <v>11668</v>
      </c>
      <c r="H327" s="47">
        <v>15330</v>
      </c>
      <c r="I327" s="50">
        <v>13499</v>
      </c>
      <c r="J327" s="88"/>
      <c r="K327" s="88"/>
      <c r="L327" s="88"/>
      <c r="M327" s="88"/>
      <c r="N327" s="88"/>
      <c r="O327" s="75"/>
      <c r="P327" s="76"/>
      <c r="Q327" s="76"/>
      <c r="R327" s="77">
        <v>-14.953999999999999</v>
      </c>
      <c r="S327" s="78">
        <v>6.5198333333333345</v>
      </c>
      <c r="T327" s="77">
        <v>41.827410855222276</v>
      </c>
      <c r="U327" s="78">
        <v>14.691919151341615</v>
      </c>
      <c r="V327" s="77">
        <v>2.8469671269190684</v>
      </c>
      <c r="W327" s="77">
        <v>-16.154</v>
      </c>
      <c r="X327" s="79">
        <v>9</v>
      </c>
      <c r="Y327" s="79"/>
      <c r="Z327" s="112"/>
    </row>
    <row r="328" spans="1:28" x14ac:dyDescent="0.25">
      <c r="A328" s="68">
        <v>14886</v>
      </c>
      <c r="B328" s="68" t="s">
        <v>575</v>
      </c>
      <c r="C328" s="69" t="s">
        <v>211</v>
      </c>
      <c r="D328" s="68" t="s">
        <v>576</v>
      </c>
      <c r="E328" s="70">
        <v>42302</v>
      </c>
      <c r="F328" s="68" t="s">
        <v>30</v>
      </c>
      <c r="G328" s="71">
        <v>11998</v>
      </c>
      <c r="H328" s="71">
        <v>15330</v>
      </c>
      <c r="I328" s="73">
        <v>13664</v>
      </c>
      <c r="J328" s="74"/>
      <c r="K328" s="74"/>
      <c r="L328" s="74"/>
      <c r="M328" s="74"/>
      <c r="N328" s="74"/>
      <c r="O328" s="75"/>
      <c r="P328" s="76"/>
      <c r="Q328" s="76"/>
      <c r="R328" s="77">
        <v>-12.228999999999999</v>
      </c>
      <c r="S328" s="78">
        <v>7.0018333333333347</v>
      </c>
      <c r="T328" s="77">
        <v>41.313625666075502</v>
      </c>
      <c r="U328" s="78">
        <v>14.124716678453792</v>
      </c>
      <c r="V328" s="77">
        <v>2.9249171226985653</v>
      </c>
      <c r="W328" s="77">
        <v>-13.428999999999998</v>
      </c>
      <c r="X328" s="79">
        <v>9</v>
      </c>
      <c r="Y328" s="79"/>
      <c r="Z328" s="112"/>
    </row>
    <row r="329" spans="1:28" x14ac:dyDescent="0.25">
      <c r="A329" s="82">
        <v>14887</v>
      </c>
      <c r="B329" s="82" t="s">
        <v>577</v>
      </c>
      <c r="C329" s="83" t="s">
        <v>211</v>
      </c>
      <c r="D329" s="82" t="s">
        <v>21</v>
      </c>
      <c r="E329" s="84">
        <v>42302</v>
      </c>
      <c r="F329" s="82" t="s">
        <v>30</v>
      </c>
      <c r="G329" s="85">
        <v>11998</v>
      </c>
      <c r="H329" s="85">
        <v>15330</v>
      </c>
      <c r="I329" s="87">
        <v>13664</v>
      </c>
      <c r="J329" s="88"/>
      <c r="K329" s="88">
        <v>2.14</v>
      </c>
      <c r="L329" s="88">
        <v>2.16</v>
      </c>
      <c r="M329" s="88">
        <v>2.1500000000000004</v>
      </c>
      <c r="N329" s="88">
        <v>1.4142135623730963E-2</v>
      </c>
      <c r="O329" s="75">
        <v>2.3199999999999998</v>
      </c>
      <c r="P329" s="76">
        <v>51.448332379271569</v>
      </c>
      <c r="Q329" s="76"/>
      <c r="R329" s="77">
        <v>-13.747</v>
      </c>
      <c r="S329" s="78">
        <v>6.627833333333335</v>
      </c>
      <c r="T329" s="77">
        <v>41.301621639221864</v>
      </c>
      <c r="U329" s="78">
        <v>13.972083453196806</v>
      </c>
      <c r="V329" s="77">
        <v>2.9560102312280474</v>
      </c>
      <c r="W329" s="77">
        <v>-14.946999999999999</v>
      </c>
      <c r="X329" s="79">
        <v>9</v>
      </c>
      <c r="Y329" s="79"/>
      <c r="Z329" s="112"/>
    </row>
    <row r="330" spans="1:28" x14ac:dyDescent="0.25">
      <c r="A330" s="82">
        <v>14888</v>
      </c>
      <c r="B330" s="82" t="s">
        <v>578</v>
      </c>
      <c r="C330" s="83" t="s">
        <v>360</v>
      </c>
      <c r="D330" s="82" t="s">
        <v>21</v>
      </c>
      <c r="E330" s="84">
        <v>42302</v>
      </c>
      <c r="F330" s="82" t="s">
        <v>30</v>
      </c>
      <c r="G330" s="85">
        <v>12656</v>
      </c>
      <c r="H330" s="85">
        <v>15095</v>
      </c>
      <c r="I330" s="87">
        <v>13875.5</v>
      </c>
      <c r="J330" s="88">
        <v>2.4</v>
      </c>
      <c r="K330" s="88">
        <v>2.4900000000000002</v>
      </c>
      <c r="L330" s="88"/>
      <c r="M330" s="88">
        <v>2.4450000000000003</v>
      </c>
      <c r="N330" s="88">
        <v>6.3639610306789496E-2</v>
      </c>
      <c r="O330" s="75">
        <v>2.6</v>
      </c>
      <c r="P330" s="76">
        <v>78.741382937850688</v>
      </c>
      <c r="Q330" s="76"/>
      <c r="R330" s="89">
        <v>-21.9253</v>
      </c>
      <c r="S330" s="90">
        <v>7.1012999999999993</v>
      </c>
      <c r="T330" s="89">
        <v>46.254140135233811</v>
      </c>
      <c r="U330" s="90">
        <v>15.840338926378017</v>
      </c>
      <c r="V330" s="89">
        <v>2.9200221251711613</v>
      </c>
      <c r="W330" s="77">
        <v>-23.125299999999999</v>
      </c>
      <c r="X330" s="79">
        <v>9</v>
      </c>
      <c r="Y330" s="79"/>
      <c r="Z330" s="112"/>
      <c r="AA330" s="89">
        <v>-21.9253</v>
      </c>
      <c r="AB330" s="90">
        <v>7.1012999999999993</v>
      </c>
    </row>
    <row r="331" spans="1:28" x14ac:dyDescent="0.25">
      <c r="A331" s="68">
        <v>14889</v>
      </c>
      <c r="B331" s="68" t="s">
        <v>580</v>
      </c>
      <c r="C331" s="69" t="s">
        <v>144</v>
      </c>
      <c r="D331" s="68" t="s">
        <v>576</v>
      </c>
      <c r="E331" s="70">
        <v>42302</v>
      </c>
      <c r="F331" s="68" t="s">
        <v>30</v>
      </c>
      <c r="G331" s="71">
        <v>13916</v>
      </c>
      <c r="H331" s="71">
        <v>15095</v>
      </c>
      <c r="I331" s="73">
        <v>14505.5</v>
      </c>
      <c r="J331" s="74"/>
      <c r="K331" s="74"/>
      <c r="L331" s="74"/>
      <c r="M331" s="74"/>
      <c r="N331" s="74"/>
      <c r="O331" s="75"/>
      <c r="P331" s="76"/>
      <c r="Q331" s="76"/>
      <c r="R331" s="89">
        <v>-20.2913</v>
      </c>
      <c r="S331" s="90">
        <v>5.8592999999999993</v>
      </c>
      <c r="T331" s="89">
        <v>41.874816110080779</v>
      </c>
      <c r="U331" s="90">
        <v>14.52287074765489</v>
      </c>
      <c r="V331" s="89">
        <v>2.8833704325876894</v>
      </c>
      <c r="W331" s="77">
        <v>-21.491299999999999</v>
      </c>
      <c r="X331" s="79">
        <v>9</v>
      </c>
      <c r="Y331" s="79">
        <v>19</v>
      </c>
      <c r="Z331" s="112"/>
    </row>
    <row r="332" spans="1:28" x14ac:dyDescent="0.25">
      <c r="A332" s="68">
        <v>14890</v>
      </c>
      <c r="B332" s="68" t="s">
        <v>581</v>
      </c>
      <c r="C332" s="69" t="s">
        <v>144</v>
      </c>
      <c r="D332" s="68" t="s">
        <v>22</v>
      </c>
      <c r="E332" s="70">
        <v>42302</v>
      </c>
      <c r="F332" s="68" t="s">
        <v>30</v>
      </c>
      <c r="G332" s="71">
        <v>13916</v>
      </c>
      <c r="H332" s="71">
        <v>15095</v>
      </c>
      <c r="I332" s="73">
        <v>14505.5</v>
      </c>
      <c r="J332" s="74">
        <v>2.7</v>
      </c>
      <c r="K332" s="74">
        <v>2.72</v>
      </c>
      <c r="L332" s="74"/>
      <c r="M332" s="74">
        <v>2.71</v>
      </c>
      <c r="N332" s="74">
        <v>1.4142135623730963E-2</v>
      </c>
      <c r="O332" s="75">
        <v>2.62</v>
      </c>
      <c r="P332" s="76">
        <v>110.69508874802516</v>
      </c>
      <c r="Q332" s="76"/>
      <c r="R332" s="77">
        <v>-12.594999999999999</v>
      </c>
      <c r="S332" s="78">
        <v>7.7918333333333347</v>
      </c>
      <c r="T332" s="77">
        <v>44.289258421347867</v>
      </c>
      <c r="U332" s="78">
        <v>15.705527621289923</v>
      </c>
      <c r="V332" s="77">
        <v>2.8199790219916414</v>
      </c>
      <c r="W332" s="77">
        <v>-13.794999999999998</v>
      </c>
      <c r="X332" s="79">
        <v>9</v>
      </c>
      <c r="Y332" s="79">
        <v>19</v>
      </c>
      <c r="Z332" s="112"/>
    </row>
    <row r="333" spans="1:28" x14ac:dyDescent="0.25">
      <c r="A333" s="47">
        <v>14891</v>
      </c>
      <c r="B333" s="47" t="s">
        <v>583</v>
      </c>
      <c r="C333" s="47" t="s">
        <v>361</v>
      </c>
      <c r="D333" s="68"/>
      <c r="E333" s="70"/>
      <c r="F333" s="68"/>
      <c r="G333" s="47">
        <v>15330</v>
      </c>
      <c r="H333" s="68">
        <v>15802</v>
      </c>
      <c r="I333" s="50">
        <v>15566</v>
      </c>
      <c r="J333" s="74"/>
      <c r="K333" s="74"/>
      <c r="L333" s="74"/>
      <c r="M333" s="74"/>
      <c r="N333" s="74"/>
      <c r="O333" s="75"/>
      <c r="P333" s="76"/>
      <c r="Q333" s="76"/>
      <c r="R333" s="89">
        <v>-17.097300000000001</v>
      </c>
      <c r="S333" s="90">
        <v>4.7882999999999996</v>
      </c>
      <c r="T333" s="89">
        <v>35.788867942656907</v>
      </c>
      <c r="U333" s="90">
        <v>12.600341524296494</v>
      </c>
      <c r="V333" s="89">
        <v>2.8403093577779099</v>
      </c>
      <c r="W333" s="77">
        <v>-18.2973</v>
      </c>
      <c r="X333" s="79">
        <v>10</v>
      </c>
      <c r="Y333" s="79">
        <v>19</v>
      </c>
      <c r="Z333" s="112"/>
      <c r="AA333" s="93">
        <v>-17.179650000000002</v>
      </c>
      <c r="AB333" s="93">
        <v>4.8865666666666669</v>
      </c>
    </row>
    <row r="334" spans="1:28" x14ac:dyDescent="0.25">
      <c r="A334" s="47">
        <v>14892</v>
      </c>
      <c r="B334" s="47" t="s">
        <v>600</v>
      </c>
      <c r="C334" s="47" t="s">
        <v>361</v>
      </c>
      <c r="D334" s="68"/>
      <c r="E334" s="70"/>
      <c r="F334" s="68"/>
      <c r="G334" s="47">
        <v>15330</v>
      </c>
      <c r="H334" s="94">
        <v>15802</v>
      </c>
      <c r="I334" s="50">
        <v>15566</v>
      </c>
      <c r="J334" s="74"/>
      <c r="K334" s="74"/>
      <c r="L334" s="74"/>
      <c r="M334" s="74"/>
      <c r="N334" s="74"/>
      <c r="O334" s="75"/>
      <c r="P334" s="76"/>
      <c r="Q334" s="76"/>
      <c r="R334" s="77">
        <v>-17.262</v>
      </c>
      <c r="S334" s="78">
        <v>4.9848333333333343</v>
      </c>
      <c r="T334" s="77">
        <v>35.584469113770744</v>
      </c>
      <c r="U334" s="78">
        <v>12.660326015432423</v>
      </c>
      <c r="V334" s="77">
        <v>2.8107071706048266</v>
      </c>
      <c r="W334" s="77">
        <v>-18.462</v>
      </c>
      <c r="X334" s="51">
        <v>10</v>
      </c>
      <c r="Y334" s="51">
        <v>19</v>
      </c>
      <c r="Z334" s="112"/>
    </row>
    <row r="335" spans="1:28" x14ac:dyDescent="0.25">
      <c r="A335" s="68">
        <v>14893</v>
      </c>
      <c r="B335" s="68" t="s">
        <v>502</v>
      </c>
      <c r="C335" s="69" t="s">
        <v>304</v>
      </c>
      <c r="D335" s="68" t="s">
        <v>22</v>
      </c>
      <c r="E335" s="70">
        <v>42302</v>
      </c>
      <c r="F335" s="68" t="s">
        <v>30</v>
      </c>
      <c r="G335" s="71">
        <v>8045</v>
      </c>
      <c r="H335" s="71">
        <v>8375</v>
      </c>
      <c r="I335" s="73">
        <v>8210</v>
      </c>
      <c r="J335" s="74">
        <v>2.7</v>
      </c>
      <c r="K335" s="74"/>
      <c r="L335" s="74">
        <v>2.73</v>
      </c>
      <c r="M335" s="74">
        <v>2.7149999999999999</v>
      </c>
      <c r="N335" s="74">
        <v>2.1213203435596288E-2</v>
      </c>
      <c r="O335" s="75">
        <v>2.78</v>
      </c>
      <c r="P335" s="76">
        <v>111.37254662908687</v>
      </c>
      <c r="Q335" s="76"/>
      <c r="R335" s="89">
        <v>-10.6173</v>
      </c>
      <c r="S335" s="90">
        <v>9.9642999999999997</v>
      </c>
      <c r="T335" s="89">
        <v>43.60353879070226</v>
      </c>
      <c r="U335" s="90">
        <v>15.364632670064008</v>
      </c>
      <c r="V335" s="89">
        <v>2.8379161238041242</v>
      </c>
      <c r="W335" s="77">
        <v>-12.1173</v>
      </c>
      <c r="X335" s="79">
        <v>6</v>
      </c>
      <c r="Y335" s="79">
        <v>10</v>
      </c>
      <c r="Z335" s="112"/>
      <c r="AA335" s="93">
        <v>-14.414300793650794</v>
      </c>
      <c r="AB335" s="93">
        <v>7.2725357142857119</v>
      </c>
    </row>
    <row r="336" spans="1:28" x14ac:dyDescent="0.25">
      <c r="A336" s="68">
        <v>14894</v>
      </c>
      <c r="B336" s="68" t="s">
        <v>503</v>
      </c>
      <c r="C336" s="69" t="s">
        <v>304</v>
      </c>
      <c r="D336" s="68" t="s">
        <v>21</v>
      </c>
      <c r="E336" s="70">
        <v>42302</v>
      </c>
      <c r="F336" s="68" t="s">
        <v>30</v>
      </c>
      <c r="G336" s="71">
        <v>8045</v>
      </c>
      <c r="H336" s="71">
        <v>8375</v>
      </c>
      <c r="I336" s="73">
        <v>8210</v>
      </c>
      <c r="J336" s="74">
        <v>2.3199999999999998</v>
      </c>
      <c r="K336" s="74">
        <v>2.37</v>
      </c>
      <c r="L336" s="74"/>
      <c r="M336" s="74">
        <v>2.3449999999999998</v>
      </c>
      <c r="N336" s="74">
        <v>3.5355339059327563E-2</v>
      </c>
      <c r="O336" s="75">
        <v>2.44</v>
      </c>
      <c r="P336" s="76">
        <v>68.576106485675794</v>
      </c>
      <c r="Q336" s="76"/>
      <c r="R336" s="77">
        <v>-10.836</v>
      </c>
      <c r="S336" s="78">
        <v>6.938833333333335</v>
      </c>
      <c r="T336" s="77">
        <v>41.581910563833013</v>
      </c>
      <c r="U336" s="78">
        <v>14.760926866812303</v>
      </c>
      <c r="V336" s="77">
        <v>2.8170257151889024</v>
      </c>
      <c r="W336" s="77">
        <v>-12.336</v>
      </c>
      <c r="X336" s="79">
        <v>6</v>
      </c>
      <c r="Y336" s="79">
        <v>10</v>
      </c>
      <c r="Z336" s="112"/>
    </row>
    <row r="337" spans="1:26" x14ac:dyDescent="0.25">
      <c r="A337" s="82">
        <v>14895</v>
      </c>
      <c r="B337" s="82" t="s">
        <v>504</v>
      </c>
      <c r="C337" s="83" t="s">
        <v>304</v>
      </c>
      <c r="D337" s="82" t="s">
        <v>22</v>
      </c>
      <c r="E337" s="84">
        <v>42302</v>
      </c>
      <c r="F337" s="82" t="s">
        <v>30</v>
      </c>
      <c r="G337" s="85">
        <v>8045</v>
      </c>
      <c r="H337" s="85">
        <v>8375</v>
      </c>
      <c r="I337" s="87">
        <v>8210</v>
      </c>
      <c r="J337" s="88">
        <v>2.66</v>
      </c>
      <c r="K337" s="88">
        <v>2.69</v>
      </c>
      <c r="L337" s="88"/>
      <c r="M337" s="88">
        <v>2.6749999999999998</v>
      </c>
      <c r="N337" s="88">
        <v>2.1213203435596288E-2</v>
      </c>
      <c r="O337" s="75">
        <v>2.44</v>
      </c>
      <c r="P337" s="76">
        <v>106.03316693367366</v>
      </c>
      <c r="Q337" s="76"/>
      <c r="R337" s="77">
        <v>-12.350999999999999</v>
      </c>
      <c r="S337" s="78">
        <v>6.1328333333333349</v>
      </c>
      <c r="T337" s="77">
        <v>44.871428686844204</v>
      </c>
      <c r="U337" s="78">
        <v>15.850650752078055</v>
      </c>
      <c r="V337" s="77">
        <v>2.8308887369158304</v>
      </c>
      <c r="W337" s="77">
        <v>-13.850999999999999</v>
      </c>
      <c r="X337" s="79">
        <v>6</v>
      </c>
      <c r="Y337" s="79">
        <v>10</v>
      </c>
      <c r="Z337" s="112"/>
    </row>
    <row r="338" spans="1:26" x14ac:dyDescent="0.25">
      <c r="A338" s="68">
        <v>14896</v>
      </c>
      <c r="B338" s="68" t="s">
        <v>505</v>
      </c>
      <c r="C338" s="69" t="s">
        <v>304</v>
      </c>
      <c r="D338" s="68" t="s">
        <v>76</v>
      </c>
      <c r="E338" s="70">
        <v>42302</v>
      </c>
      <c r="F338" s="68" t="s">
        <v>30</v>
      </c>
      <c r="G338" s="71">
        <v>8045</v>
      </c>
      <c r="H338" s="71">
        <v>8375</v>
      </c>
      <c r="I338" s="73">
        <v>8210</v>
      </c>
      <c r="J338" s="74">
        <v>2.63</v>
      </c>
      <c r="K338" s="74">
        <v>2.7</v>
      </c>
      <c r="L338" s="74">
        <v>2.66</v>
      </c>
      <c r="M338" s="74">
        <v>2.6633333333333336</v>
      </c>
      <c r="N338" s="74">
        <v>3.5118845842842597E-2</v>
      </c>
      <c r="O338" s="75"/>
      <c r="P338" s="76">
        <v>104.51015369119114</v>
      </c>
      <c r="Q338" s="76"/>
      <c r="R338" s="77">
        <v>-15.33</v>
      </c>
      <c r="S338" s="78">
        <v>8.0378333333333352</v>
      </c>
      <c r="T338" s="77">
        <v>41.970043786523703</v>
      </c>
      <c r="U338" s="78">
        <v>15.021854295160759</v>
      </c>
      <c r="V338" s="77">
        <v>2.7939322910384115</v>
      </c>
      <c r="W338" s="77">
        <v>-16.829999999999998</v>
      </c>
      <c r="X338" s="79">
        <v>6</v>
      </c>
      <c r="Y338" s="79">
        <v>10</v>
      </c>
      <c r="Z338" s="112"/>
    </row>
    <row r="339" spans="1:26" x14ac:dyDescent="0.25">
      <c r="A339" s="68">
        <v>14897</v>
      </c>
      <c r="B339" s="68" t="s">
        <v>506</v>
      </c>
      <c r="C339" s="69" t="s">
        <v>304</v>
      </c>
      <c r="D339" s="68" t="s">
        <v>20</v>
      </c>
      <c r="E339" s="70">
        <v>42302</v>
      </c>
      <c r="F339" s="68" t="s">
        <v>30</v>
      </c>
      <c r="G339" s="71">
        <v>8045</v>
      </c>
      <c r="H339" s="71">
        <v>8375</v>
      </c>
      <c r="I339" s="73">
        <v>8210</v>
      </c>
      <c r="J339" s="74"/>
      <c r="K339" s="74">
        <v>2.48</v>
      </c>
      <c r="L339" s="74">
        <v>2.52</v>
      </c>
      <c r="M339" s="74">
        <v>2.5</v>
      </c>
      <c r="N339" s="74">
        <v>2.8284271247461926E-2</v>
      </c>
      <c r="O339" s="75">
        <v>2.59</v>
      </c>
      <c r="P339" s="76">
        <v>84.758142159370664</v>
      </c>
      <c r="Q339" s="76"/>
      <c r="R339" s="77">
        <v>-10.863999999999999</v>
      </c>
      <c r="S339" s="78">
        <v>7.8688333333333347</v>
      </c>
      <c r="T339" s="77">
        <v>43.641942216676391</v>
      </c>
      <c r="U339" s="78">
        <v>15.50795460902309</v>
      </c>
      <c r="V339" s="77">
        <v>2.8141649441818672</v>
      </c>
      <c r="W339" s="77">
        <v>-12.363999999999999</v>
      </c>
      <c r="X339" s="79">
        <v>6</v>
      </c>
      <c r="Y339" s="79">
        <v>10</v>
      </c>
      <c r="Z339" s="112"/>
    </row>
    <row r="340" spans="1:26" x14ac:dyDescent="0.25">
      <c r="A340" s="68">
        <v>14898</v>
      </c>
      <c r="B340" s="68" t="s">
        <v>443</v>
      </c>
      <c r="C340" s="47" t="s">
        <v>262</v>
      </c>
      <c r="D340" s="68" t="s">
        <v>378</v>
      </c>
      <c r="E340" s="70">
        <v>42298</v>
      </c>
      <c r="F340" s="68" t="s">
        <v>30</v>
      </c>
      <c r="G340" s="71">
        <v>5739</v>
      </c>
      <c r="H340" s="71">
        <v>6069</v>
      </c>
      <c r="I340" s="73">
        <v>5904</v>
      </c>
      <c r="J340" s="74">
        <v>2.4</v>
      </c>
      <c r="K340" s="74"/>
      <c r="L340" s="74">
        <v>2.41</v>
      </c>
      <c r="M340" s="74">
        <v>2.4050000000000002</v>
      </c>
      <c r="N340" s="74">
        <v>7.0710678118656384E-3</v>
      </c>
      <c r="O340" s="75">
        <v>2.4700000000000002</v>
      </c>
      <c r="P340" s="76">
        <v>74.557427889747444</v>
      </c>
      <c r="Q340" s="76"/>
      <c r="R340" s="89">
        <v>-14.617555555555553</v>
      </c>
      <c r="S340" s="90">
        <v>4.8034444444444437</v>
      </c>
      <c r="T340" s="89">
        <v>41.238268900042947</v>
      </c>
      <c r="U340" s="90">
        <v>14.517290377004947</v>
      </c>
      <c r="V340" s="89">
        <v>2.8406312630739556</v>
      </c>
      <c r="W340" s="91">
        <v>-16.117555555555555</v>
      </c>
      <c r="X340" s="79">
        <v>4</v>
      </c>
      <c r="Y340" s="79">
        <v>5</v>
      </c>
      <c r="Z340" s="112"/>
    </row>
    <row r="341" spans="1:26" x14ac:dyDescent="0.25">
      <c r="A341" s="82">
        <v>14899</v>
      </c>
      <c r="B341" s="82" t="s">
        <v>444</v>
      </c>
      <c r="C341" s="47" t="s">
        <v>262</v>
      </c>
      <c r="D341" s="82" t="s">
        <v>378</v>
      </c>
      <c r="E341" s="84">
        <v>42298</v>
      </c>
      <c r="F341" s="82" t="s">
        <v>30</v>
      </c>
      <c r="G341" s="85">
        <v>5739</v>
      </c>
      <c r="H341" s="85">
        <v>6069</v>
      </c>
      <c r="I341" s="87">
        <v>5904</v>
      </c>
      <c r="J341" s="88">
        <v>2.48</v>
      </c>
      <c r="K341" s="88"/>
      <c r="L341" s="88">
        <v>2.52</v>
      </c>
      <c r="M341" s="88">
        <v>2.5</v>
      </c>
      <c r="N341" s="88">
        <v>2.8284271247461926E-2</v>
      </c>
      <c r="O341" s="75">
        <v>2.68</v>
      </c>
      <c r="P341" s="76">
        <v>84.758142159370664</v>
      </c>
      <c r="Q341" s="76"/>
      <c r="R341" s="89">
        <v>-16.787555555555553</v>
      </c>
      <c r="S341" s="90">
        <v>6.6324444444444444</v>
      </c>
      <c r="T341" s="89">
        <v>41.715753865473424</v>
      </c>
      <c r="U341" s="90">
        <v>14.327697930217424</v>
      </c>
      <c r="V341" s="89">
        <v>2.9115461582627309</v>
      </c>
      <c r="W341" s="91">
        <v>-18.287555555555553</v>
      </c>
      <c r="X341" s="79">
        <v>4</v>
      </c>
      <c r="Y341" s="79">
        <v>5</v>
      </c>
      <c r="Z341" s="112"/>
    </row>
    <row r="342" spans="1:26" x14ac:dyDescent="0.25">
      <c r="A342" s="47">
        <v>14900</v>
      </c>
      <c r="B342" s="47" t="s">
        <v>445</v>
      </c>
      <c r="C342" s="47" t="s">
        <v>262</v>
      </c>
      <c r="D342" s="82"/>
      <c r="E342" s="84"/>
      <c r="F342" s="82"/>
      <c r="G342" s="85">
        <v>5739</v>
      </c>
      <c r="H342" s="85">
        <v>6069</v>
      </c>
      <c r="I342" s="87">
        <v>5904</v>
      </c>
      <c r="J342" s="88"/>
      <c r="K342" s="88"/>
      <c r="L342" s="88"/>
      <c r="M342" s="88"/>
      <c r="N342" s="88"/>
      <c r="O342" s="75"/>
      <c r="P342" s="76"/>
      <c r="Q342" s="76"/>
      <c r="R342" s="89">
        <v>-14.181555555555553</v>
      </c>
      <c r="S342" s="90">
        <v>5.4894444444444437</v>
      </c>
      <c r="T342" s="89">
        <v>36.355836165731297</v>
      </c>
      <c r="U342" s="90">
        <v>12.07982179542593</v>
      </c>
      <c r="V342" s="89">
        <v>3.0096334847834898</v>
      </c>
      <c r="W342" s="91">
        <v>-15.681555555555553</v>
      </c>
      <c r="X342" s="79">
        <v>4</v>
      </c>
      <c r="Y342" s="79">
        <v>5</v>
      </c>
      <c r="Z342" s="112"/>
    </row>
    <row r="343" spans="1:26" x14ac:dyDescent="0.25">
      <c r="A343" s="47">
        <v>14901</v>
      </c>
      <c r="B343" s="47" t="s">
        <v>446</v>
      </c>
      <c r="C343" s="47" t="s">
        <v>262</v>
      </c>
      <c r="D343" s="82"/>
      <c r="E343" s="84"/>
      <c r="F343" s="82"/>
      <c r="G343" s="85">
        <v>5739</v>
      </c>
      <c r="H343" s="85">
        <v>6069</v>
      </c>
      <c r="I343" s="87">
        <v>5904</v>
      </c>
      <c r="J343" s="88"/>
      <c r="K343" s="88"/>
      <c r="L343" s="88"/>
      <c r="M343" s="88"/>
      <c r="N343" s="88"/>
      <c r="O343" s="75"/>
      <c r="P343" s="76"/>
      <c r="Q343" s="76"/>
      <c r="R343" s="91">
        <v>-13.242200000000002</v>
      </c>
      <c r="S343" s="97">
        <v>5.8315999999999999</v>
      </c>
      <c r="T343" s="91">
        <v>42.50940789325751</v>
      </c>
      <c r="U343" s="97">
        <v>14.527684167629525</v>
      </c>
      <c r="V343" s="91">
        <v>2.9260966443623992</v>
      </c>
      <c r="W343" s="91">
        <v>-14.742200000000002</v>
      </c>
      <c r="X343" s="79">
        <v>4</v>
      </c>
      <c r="Y343" s="79">
        <v>5</v>
      </c>
      <c r="Z343" s="112"/>
    </row>
    <row r="344" spans="1:26" x14ac:dyDescent="0.25">
      <c r="A344" s="47">
        <v>14902</v>
      </c>
      <c r="B344" s="47" t="s">
        <v>447</v>
      </c>
      <c r="C344" s="47" t="s">
        <v>262</v>
      </c>
      <c r="D344" s="82"/>
      <c r="E344" s="84"/>
      <c r="F344" s="82"/>
      <c r="G344" s="85">
        <v>5739</v>
      </c>
      <c r="H344" s="85">
        <v>6069</v>
      </c>
      <c r="I344" s="87">
        <v>5904</v>
      </c>
      <c r="J344" s="88"/>
      <c r="K344" s="88"/>
      <c r="L344" s="88"/>
      <c r="M344" s="88"/>
      <c r="N344" s="88"/>
      <c r="O344" s="75"/>
      <c r="P344" s="76"/>
      <c r="Q344" s="76"/>
      <c r="R344" s="91">
        <v>-15.797999999999998</v>
      </c>
      <c r="S344" s="97">
        <v>6.2844444444444445</v>
      </c>
      <c r="T344" s="97">
        <v>43.785499454177724</v>
      </c>
      <c r="U344" s="97">
        <v>14.911617453273433</v>
      </c>
      <c r="V344" s="91">
        <v>2.9363346794123819</v>
      </c>
      <c r="W344" s="91">
        <v>-17.297999999999998</v>
      </c>
      <c r="X344" s="79">
        <v>4</v>
      </c>
      <c r="Y344" s="79">
        <v>5</v>
      </c>
      <c r="Z344" s="112"/>
    </row>
    <row r="345" spans="1:26" x14ac:dyDescent="0.25">
      <c r="A345" s="47">
        <v>14903</v>
      </c>
      <c r="B345" s="47" t="s">
        <v>448</v>
      </c>
      <c r="C345" s="47" t="s">
        <v>262</v>
      </c>
      <c r="D345" s="82"/>
      <c r="E345" s="84"/>
      <c r="F345" s="82"/>
      <c r="G345" s="85">
        <v>5739</v>
      </c>
      <c r="H345" s="85">
        <v>6069</v>
      </c>
      <c r="I345" s="87">
        <v>5904</v>
      </c>
      <c r="J345" s="88"/>
      <c r="K345" s="88"/>
      <c r="L345" s="88"/>
      <c r="M345" s="88"/>
      <c r="N345" s="88"/>
      <c r="O345" s="75"/>
      <c r="P345" s="76"/>
      <c r="Q345" s="76"/>
      <c r="R345" s="89">
        <v>-13.080555555555552</v>
      </c>
      <c r="S345" s="90">
        <v>5.0114444444444439</v>
      </c>
      <c r="T345" s="89">
        <v>37.896924456473982</v>
      </c>
      <c r="U345" s="90">
        <v>13.088982346596639</v>
      </c>
      <c r="V345" s="89">
        <v>2.8953300915962985</v>
      </c>
      <c r="W345" s="91">
        <v>-14.580555555555552</v>
      </c>
      <c r="X345" s="79">
        <v>4</v>
      </c>
      <c r="Y345" s="79">
        <v>5</v>
      </c>
      <c r="Z345" s="112"/>
    </row>
    <row r="346" spans="1:26" x14ac:dyDescent="0.25">
      <c r="A346" s="47">
        <v>14904</v>
      </c>
      <c r="B346" s="47" t="s">
        <v>449</v>
      </c>
      <c r="C346" s="47" t="s">
        <v>262</v>
      </c>
      <c r="D346" s="82"/>
      <c r="E346" s="84"/>
      <c r="F346" s="82"/>
      <c r="G346" s="85">
        <v>5739</v>
      </c>
      <c r="H346" s="85">
        <v>6069</v>
      </c>
      <c r="I346" s="87">
        <v>5904</v>
      </c>
      <c r="J346" s="88"/>
      <c r="K346" s="88"/>
      <c r="L346" s="88"/>
      <c r="M346" s="88"/>
      <c r="N346" s="88"/>
      <c r="O346" s="75"/>
      <c r="P346" s="76"/>
      <c r="Q346" s="76"/>
      <c r="R346" s="89">
        <v>-16.741555555555554</v>
      </c>
      <c r="S346" s="90">
        <v>6.6014444444444438</v>
      </c>
      <c r="T346" s="89">
        <v>40.926405029962829</v>
      </c>
      <c r="U346" s="90">
        <v>14.099914776275755</v>
      </c>
      <c r="V346" s="89">
        <v>2.9025994610141055</v>
      </c>
      <c r="W346" s="91">
        <v>-18.241555555555554</v>
      </c>
      <c r="X346" s="79">
        <v>4</v>
      </c>
      <c r="Y346" s="79">
        <v>5</v>
      </c>
      <c r="Z346" s="112"/>
    </row>
    <row r="347" spans="1:26" x14ac:dyDescent="0.25">
      <c r="A347" s="47">
        <v>14905</v>
      </c>
      <c r="B347" s="47" t="s">
        <v>450</v>
      </c>
      <c r="C347" s="47" t="s">
        <v>262</v>
      </c>
      <c r="D347" s="82"/>
      <c r="E347" s="84"/>
      <c r="F347" s="82"/>
      <c r="G347" s="85">
        <v>5739</v>
      </c>
      <c r="H347" s="85">
        <v>6069</v>
      </c>
      <c r="I347" s="87">
        <v>5904</v>
      </c>
      <c r="J347" s="88"/>
      <c r="K347" s="88"/>
      <c r="L347" s="88"/>
      <c r="M347" s="88"/>
      <c r="N347" s="88"/>
      <c r="O347" s="75"/>
      <c r="P347" s="76"/>
      <c r="Q347" s="76"/>
      <c r="R347" s="91">
        <v>-12.337</v>
      </c>
      <c r="S347" s="97">
        <v>5.1194444444444445</v>
      </c>
      <c r="T347" s="97">
        <v>41.93899018474918</v>
      </c>
      <c r="U347" s="97">
        <v>14.686143662385289</v>
      </c>
      <c r="V347" s="91">
        <v>2.8556843204635753</v>
      </c>
      <c r="W347" s="91">
        <v>-13.837</v>
      </c>
      <c r="X347" s="79">
        <v>4</v>
      </c>
      <c r="Y347" s="79">
        <v>5</v>
      </c>
      <c r="Z347" s="112"/>
    </row>
    <row r="348" spans="1:26" x14ac:dyDescent="0.25">
      <c r="A348" s="68">
        <v>14906</v>
      </c>
      <c r="B348" s="68" t="s">
        <v>451</v>
      </c>
      <c r="C348" s="47" t="s">
        <v>262</v>
      </c>
      <c r="D348" s="68" t="s">
        <v>407</v>
      </c>
      <c r="E348" s="70">
        <v>42298</v>
      </c>
      <c r="F348" s="68" t="s">
        <v>30</v>
      </c>
      <c r="G348" s="71">
        <v>5739</v>
      </c>
      <c r="H348" s="71">
        <v>6069</v>
      </c>
      <c r="I348" s="73">
        <v>5904</v>
      </c>
      <c r="J348" s="74">
        <v>2.4500000000000002</v>
      </c>
      <c r="K348" s="74">
        <v>2.4</v>
      </c>
      <c r="L348" s="74"/>
      <c r="M348" s="74">
        <v>2.4249999999999998</v>
      </c>
      <c r="N348" s="74">
        <v>3.5355339059327563E-2</v>
      </c>
      <c r="O348" s="75">
        <v>2.52</v>
      </c>
      <c r="P348" s="76">
        <v>76.629478348117118</v>
      </c>
      <c r="Q348" s="76"/>
      <c r="R348" s="89">
        <v>-19.444555555555553</v>
      </c>
      <c r="S348" s="90">
        <v>4.7134444444444439</v>
      </c>
      <c r="T348" s="89">
        <v>33.660286869533721</v>
      </c>
      <c r="U348" s="90">
        <v>11.390931653683634</v>
      </c>
      <c r="V348" s="89">
        <v>2.9550073596173809</v>
      </c>
      <c r="W348" s="91">
        <v>-20.944555555555553</v>
      </c>
      <c r="X348" s="79">
        <v>4</v>
      </c>
      <c r="Y348" s="79">
        <v>5</v>
      </c>
      <c r="Z348" s="112"/>
    </row>
    <row r="349" spans="1:26" x14ac:dyDescent="0.25">
      <c r="A349" s="47">
        <v>14907</v>
      </c>
      <c r="B349" s="47" t="s">
        <v>452</v>
      </c>
      <c r="C349" s="47" t="s">
        <v>262</v>
      </c>
      <c r="D349" s="68"/>
      <c r="E349" s="70"/>
      <c r="F349" s="68"/>
      <c r="G349" s="85">
        <v>5739</v>
      </c>
      <c r="H349" s="85">
        <v>6069</v>
      </c>
      <c r="I349" s="87">
        <v>5904</v>
      </c>
      <c r="J349" s="74"/>
      <c r="K349" s="74"/>
      <c r="L349" s="74"/>
      <c r="M349" s="74"/>
      <c r="N349" s="74"/>
      <c r="O349" s="75"/>
      <c r="P349" s="76"/>
      <c r="Q349" s="76"/>
      <c r="R349" s="89">
        <v>-15.922555555555551</v>
      </c>
      <c r="S349" s="90">
        <v>5.607444444444444</v>
      </c>
      <c r="T349" s="89">
        <v>38.952016445785929</v>
      </c>
      <c r="U349" s="90">
        <v>12.95981713569828</v>
      </c>
      <c r="V349" s="89">
        <v>3.0055992332246113</v>
      </c>
      <c r="W349" s="91">
        <v>-17.422555555555551</v>
      </c>
      <c r="X349" s="79">
        <v>4</v>
      </c>
      <c r="Y349" s="79">
        <v>5</v>
      </c>
      <c r="Z349" s="112"/>
    </row>
    <row r="350" spans="1:26" x14ac:dyDescent="0.25">
      <c r="A350" s="82">
        <v>14908</v>
      </c>
      <c r="B350" s="82" t="s">
        <v>453</v>
      </c>
      <c r="C350" s="47" t="s">
        <v>262</v>
      </c>
      <c r="D350" s="82" t="s">
        <v>392</v>
      </c>
      <c r="E350" s="84">
        <v>42298</v>
      </c>
      <c r="F350" s="82" t="s">
        <v>30</v>
      </c>
      <c r="G350" s="85">
        <v>5739</v>
      </c>
      <c r="H350" s="85">
        <v>6069</v>
      </c>
      <c r="I350" s="87">
        <v>5904</v>
      </c>
      <c r="J350" s="88"/>
      <c r="K350" s="88">
        <v>2.38</v>
      </c>
      <c r="L350" s="88">
        <v>2.41</v>
      </c>
      <c r="M350" s="88">
        <v>2.395</v>
      </c>
      <c r="N350" s="88">
        <v>2.12132034355966E-2</v>
      </c>
      <c r="O350" s="75">
        <v>2.27</v>
      </c>
      <c r="P350" s="76">
        <v>73.536213530411189</v>
      </c>
      <c r="Q350" s="76"/>
      <c r="R350" s="89">
        <v>-10.042555555555552</v>
      </c>
      <c r="S350" s="90">
        <v>7.2014444444444443</v>
      </c>
      <c r="T350" s="89">
        <v>42.135350419437174</v>
      </c>
      <c r="U350" s="90">
        <v>14.764275748690173</v>
      </c>
      <c r="V350" s="89">
        <v>2.8538718144149571</v>
      </c>
      <c r="W350" s="91">
        <v>-11.542555555555552</v>
      </c>
      <c r="X350" s="79">
        <v>4</v>
      </c>
      <c r="Y350" s="79">
        <v>5</v>
      </c>
      <c r="Z350" s="112"/>
    </row>
    <row r="351" spans="1:26" x14ac:dyDescent="0.25">
      <c r="A351" s="68">
        <v>14909</v>
      </c>
      <c r="B351" s="68" t="s">
        <v>454</v>
      </c>
      <c r="C351" s="47" t="s">
        <v>262</v>
      </c>
      <c r="D351" s="68" t="s">
        <v>378</v>
      </c>
      <c r="E351" s="70">
        <v>42298</v>
      </c>
      <c r="F351" s="68" t="s">
        <v>30</v>
      </c>
      <c r="G351" s="71">
        <v>5739</v>
      </c>
      <c r="H351" s="71">
        <v>6069</v>
      </c>
      <c r="I351" s="73">
        <v>5904</v>
      </c>
      <c r="J351" s="74">
        <v>2.5</v>
      </c>
      <c r="K351" s="74">
        <v>2.48</v>
      </c>
      <c r="L351" s="74">
        <v>2.5299999999999998</v>
      </c>
      <c r="M351" s="74">
        <v>2.5033333333333334</v>
      </c>
      <c r="N351" s="74">
        <v>2.5166114784235735E-2</v>
      </c>
      <c r="O351" s="75"/>
      <c r="P351" s="76">
        <v>85.132784490402969</v>
      </c>
      <c r="Q351" s="76"/>
      <c r="R351" s="89">
        <v>-16.896555555555551</v>
      </c>
      <c r="S351" s="90">
        <v>5.5554444444444444</v>
      </c>
      <c r="T351" s="89">
        <v>42.613827160419227</v>
      </c>
      <c r="U351" s="90">
        <v>14.815307485816012</v>
      </c>
      <c r="V351" s="89">
        <v>2.8763376798771922</v>
      </c>
      <c r="W351" s="91">
        <v>-18.396555555555551</v>
      </c>
      <c r="X351" s="79">
        <v>4</v>
      </c>
      <c r="Y351" s="79">
        <v>5</v>
      </c>
      <c r="Z351" s="112"/>
    </row>
    <row r="352" spans="1:26" x14ac:dyDescent="0.25">
      <c r="A352" s="68">
        <v>14910</v>
      </c>
      <c r="B352" s="68" t="s">
        <v>470</v>
      </c>
      <c r="C352" s="47" t="s">
        <v>469</v>
      </c>
      <c r="D352" s="68" t="s">
        <v>76</v>
      </c>
      <c r="E352" s="70">
        <v>42302</v>
      </c>
      <c r="F352" s="68" t="s">
        <v>30</v>
      </c>
      <c r="G352" s="71">
        <v>6728</v>
      </c>
      <c r="H352" s="71">
        <v>7057</v>
      </c>
      <c r="I352" s="73">
        <v>6892.5</v>
      </c>
      <c r="J352" s="74"/>
      <c r="K352" s="74">
        <v>2.4900000000000002</v>
      </c>
      <c r="L352" s="74">
        <v>2.4700000000000002</v>
      </c>
      <c r="M352" s="74">
        <v>2.4800000000000004</v>
      </c>
      <c r="N352" s="74">
        <v>1.4142135623730963E-2</v>
      </c>
      <c r="O352" s="75">
        <v>2.54</v>
      </c>
      <c r="P352" s="76">
        <v>82.534412369841931</v>
      </c>
      <c r="Q352" s="76"/>
      <c r="R352" s="91">
        <v>-15.427999999999999</v>
      </c>
      <c r="S352" s="97">
        <v>5.2344444444444447</v>
      </c>
      <c r="T352" s="97">
        <v>27.226338529063149</v>
      </c>
      <c r="U352" s="97">
        <v>9.1105798715044433</v>
      </c>
      <c r="V352" s="91">
        <v>2.9884309136260527</v>
      </c>
      <c r="W352" s="91">
        <v>-16.927999999999997</v>
      </c>
      <c r="X352" s="79">
        <v>5</v>
      </c>
      <c r="Y352" s="79">
        <v>8</v>
      </c>
      <c r="Z352" s="112"/>
    </row>
    <row r="353" spans="1:28" x14ac:dyDescent="0.25">
      <c r="A353" s="47">
        <v>14911</v>
      </c>
      <c r="B353" s="47" t="s">
        <v>471</v>
      </c>
      <c r="C353" s="47" t="s">
        <v>469</v>
      </c>
      <c r="D353" s="68"/>
      <c r="E353" s="70"/>
      <c r="F353" s="68"/>
      <c r="G353" s="47">
        <v>6728</v>
      </c>
      <c r="H353" s="68">
        <v>7057</v>
      </c>
      <c r="I353" s="50">
        <v>6892.5</v>
      </c>
      <c r="J353" s="74"/>
      <c r="K353" s="74"/>
      <c r="L353" s="74"/>
      <c r="M353" s="74"/>
      <c r="N353" s="74"/>
      <c r="O353" s="75"/>
      <c r="P353" s="76"/>
      <c r="Q353" s="76"/>
      <c r="R353" s="89">
        <v>-16.870555555555551</v>
      </c>
      <c r="S353" s="90">
        <v>5.6814444444444439</v>
      </c>
      <c r="T353" s="89">
        <v>41.9395136933136</v>
      </c>
      <c r="U353" s="90">
        <v>14.503172316425074</v>
      </c>
      <c r="V353" s="89">
        <v>2.891747596890677</v>
      </c>
      <c r="W353" s="91">
        <v>-18.370555555555551</v>
      </c>
      <c r="X353" s="79">
        <v>5</v>
      </c>
      <c r="Y353" s="79">
        <v>8</v>
      </c>
      <c r="Z353" s="112"/>
    </row>
    <row r="354" spans="1:28" x14ac:dyDescent="0.25">
      <c r="A354" s="47">
        <v>14912</v>
      </c>
      <c r="B354" s="47" t="s">
        <v>475</v>
      </c>
      <c r="C354" s="47" t="s">
        <v>301</v>
      </c>
      <c r="D354" s="68"/>
      <c r="E354" s="70"/>
      <c r="F354" s="68"/>
      <c r="G354" s="68">
        <v>7057</v>
      </c>
      <c r="H354" s="47">
        <v>7386</v>
      </c>
      <c r="I354" s="50">
        <v>7221.5</v>
      </c>
      <c r="J354" s="74"/>
      <c r="K354" s="74"/>
      <c r="L354" s="74"/>
      <c r="M354" s="74"/>
      <c r="N354" s="74"/>
      <c r="O354" s="75"/>
      <c r="P354" s="76"/>
      <c r="Q354" s="76"/>
      <c r="R354" s="89">
        <v>-12.853555555555552</v>
      </c>
      <c r="S354" s="90">
        <v>6.2114444444444441</v>
      </c>
      <c r="T354" s="89">
        <v>28.373573615785791</v>
      </c>
      <c r="U354" s="90">
        <v>9.7994795725496484</v>
      </c>
      <c r="V354" s="89">
        <v>2.8954163744844155</v>
      </c>
      <c r="W354" s="77">
        <v>-14.353555555555552</v>
      </c>
      <c r="X354" s="79">
        <v>5</v>
      </c>
      <c r="Y354" s="79">
        <v>8</v>
      </c>
      <c r="Z354" s="112"/>
      <c r="AA354" s="93">
        <v>-14.73405061728395</v>
      </c>
      <c r="AB354" s="93">
        <v>5.9095012345679017</v>
      </c>
    </row>
    <row r="355" spans="1:28" x14ac:dyDescent="0.25">
      <c r="A355" s="47">
        <v>14913</v>
      </c>
      <c r="B355" s="47" t="s">
        <v>519</v>
      </c>
      <c r="C355" s="47" t="s">
        <v>305</v>
      </c>
      <c r="D355" s="68"/>
      <c r="E355" s="70"/>
      <c r="F355" s="68"/>
      <c r="G355" s="47">
        <v>8375</v>
      </c>
      <c r="H355" s="47">
        <v>8704</v>
      </c>
      <c r="I355" s="50">
        <v>8539.5</v>
      </c>
      <c r="J355" s="74"/>
      <c r="K355" s="74"/>
      <c r="L355" s="74"/>
      <c r="M355" s="74"/>
      <c r="N355" s="74"/>
      <c r="O355" s="75"/>
      <c r="P355" s="76"/>
      <c r="Q355" s="76"/>
      <c r="R355" s="89">
        <v>-14.293555555555551</v>
      </c>
      <c r="S355" s="90">
        <v>6.5444444444444443</v>
      </c>
      <c r="T355" s="89">
        <v>42.654584526679606</v>
      </c>
      <c r="U355" s="90">
        <v>14.935756379615471</v>
      </c>
      <c r="V355" s="89">
        <v>2.8558703986960565</v>
      </c>
      <c r="W355" s="91">
        <v>-15.793555555555551</v>
      </c>
      <c r="X355" s="79">
        <v>6</v>
      </c>
      <c r="Y355" s="51">
        <v>11</v>
      </c>
      <c r="Z355" s="112"/>
      <c r="AA355" s="93">
        <v>-14.550352173913042</v>
      </c>
      <c r="AB355" s="93">
        <v>7.0043792270531391</v>
      </c>
    </row>
    <row r="356" spans="1:28" x14ac:dyDescent="0.25">
      <c r="A356" s="47">
        <v>14914</v>
      </c>
      <c r="B356" s="47" t="s">
        <v>520</v>
      </c>
      <c r="C356" s="47" t="s">
        <v>305</v>
      </c>
      <c r="D356" s="68"/>
      <c r="E356" s="70"/>
      <c r="F356" s="68"/>
      <c r="G356" s="47">
        <v>8375</v>
      </c>
      <c r="H356" s="47">
        <v>8704</v>
      </c>
      <c r="I356" s="50">
        <v>8539.5</v>
      </c>
      <c r="J356" s="74"/>
      <c r="K356" s="74"/>
      <c r="L356" s="74"/>
      <c r="M356" s="74"/>
      <c r="N356" s="74"/>
      <c r="O356" s="75"/>
      <c r="P356" s="76"/>
      <c r="Q356" s="76"/>
      <c r="R356" s="89">
        <v>-16.250299999999999</v>
      </c>
      <c r="S356" s="90">
        <v>5.9162999999999997</v>
      </c>
      <c r="T356" s="89">
        <v>41.709303554803</v>
      </c>
      <c r="U356" s="90">
        <v>14.687363736014476</v>
      </c>
      <c r="V356" s="89">
        <v>2.8398087161502494</v>
      </c>
      <c r="W356" s="91">
        <v>-17.750299999999999</v>
      </c>
      <c r="X356" s="79">
        <v>6</v>
      </c>
      <c r="Y356" s="51">
        <v>11</v>
      </c>
      <c r="Z356" s="112"/>
    </row>
    <row r="357" spans="1:28" x14ac:dyDescent="0.25">
      <c r="A357" s="47">
        <v>14915</v>
      </c>
      <c r="B357" s="47" t="s">
        <v>521</v>
      </c>
      <c r="C357" s="47" t="s">
        <v>305</v>
      </c>
      <c r="D357" s="68"/>
      <c r="E357" s="70"/>
      <c r="F357" s="68"/>
      <c r="G357" s="47">
        <v>8375</v>
      </c>
      <c r="H357" s="47">
        <v>8704</v>
      </c>
      <c r="I357" s="50">
        <v>8539.5</v>
      </c>
      <c r="J357" s="74"/>
      <c r="K357" s="74"/>
      <c r="L357" s="74"/>
      <c r="M357" s="74"/>
      <c r="N357" s="74"/>
      <c r="O357" s="75"/>
      <c r="P357" s="76"/>
      <c r="Q357" s="76"/>
      <c r="R357" s="89">
        <v>-17.2303</v>
      </c>
      <c r="S357" s="90">
        <v>8.1102999999999987</v>
      </c>
      <c r="T357" s="89">
        <v>41.554297540136801</v>
      </c>
      <c r="U357" s="90">
        <v>14.528170627703142</v>
      </c>
      <c r="V357" s="89">
        <v>2.8602567112543889</v>
      </c>
      <c r="W357" s="91">
        <v>-18.7303</v>
      </c>
      <c r="X357" s="79">
        <v>6</v>
      </c>
      <c r="Y357" s="51">
        <v>11</v>
      </c>
      <c r="Z357" s="112"/>
    </row>
    <row r="358" spans="1:28" x14ac:dyDescent="0.25">
      <c r="A358" s="47">
        <v>14916</v>
      </c>
      <c r="B358" s="47" t="s">
        <v>522</v>
      </c>
      <c r="C358" s="47" t="s">
        <v>305</v>
      </c>
      <c r="D358" s="68"/>
      <c r="E358" s="70"/>
      <c r="F358" s="68"/>
      <c r="G358" s="47">
        <v>8375</v>
      </c>
      <c r="H358" s="47">
        <v>8704</v>
      </c>
      <c r="I358" s="50">
        <v>8539.5</v>
      </c>
      <c r="J358" s="74"/>
      <c r="K358" s="74"/>
      <c r="L358" s="74"/>
      <c r="M358" s="74"/>
      <c r="N358" s="74"/>
      <c r="O358" s="75"/>
      <c r="P358" s="76"/>
      <c r="Q358" s="76"/>
      <c r="R358" s="91">
        <v>-10.734999999999999</v>
      </c>
      <c r="S358" s="97">
        <v>7.0764444444444443</v>
      </c>
      <c r="T358" s="97">
        <v>32.31896624087755</v>
      </c>
      <c r="U358" s="97">
        <v>11.128393810143097</v>
      </c>
      <c r="V358" s="91">
        <v>2.9041896604539708</v>
      </c>
      <c r="W358" s="91">
        <v>-12.234999999999999</v>
      </c>
      <c r="X358" s="79">
        <v>6</v>
      </c>
      <c r="Y358" s="51">
        <v>11</v>
      </c>
      <c r="Z358" s="112"/>
    </row>
    <row r="359" spans="1:28" x14ac:dyDescent="0.25">
      <c r="A359" s="47">
        <v>14917</v>
      </c>
      <c r="B359" s="47" t="s">
        <v>523</v>
      </c>
      <c r="C359" s="47" t="s">
        <v>305</v>
      </c>
      <c r="D359" s="68"/>
      <c r="E359" s="70"/>
      <c r="F359" s="68"/>
      <c r="G359" s="47">
        <v>8375</v>
      </c>
      <c r="H359" s="47">
        <v>8704</v>
      </c>
      <c r="I359" s="50">
        <v>8539.5</v>
      </c>
      <c r="J359" s="74"/>
      <c r="K359" s="74"/>
      <c r="L359" s="74"/>
      <c r="M359" s="74"/>
      <c r="N359" s="74"/>
      <c r="O359" s="75"/>
      <c r="P359" s="76"/>
      <c r="Q359" s="76"/>
      <c r="R359" s="89">
        <v>-17.887555555555551</v>
      </c>
      <c r="S359" s="90">
        <v>7.4574444444444437</v>
      </c>
      <c r="T359" s="89">
        <v>42.157999975094057</v>
      </c>
      <c r="U359" s="90">
        <v>14.286721996287191</v>
      </c>
      <c r="V359" s="89">
        <v>2.9508518459342881</v>
      </c>
      <c r="W359" s="91">
        <v>-19.387555555555551</v>
      </c>
      <c r="X359" s="79">
        <v>6</v>
      </c>
      <c r="Y359" s="51">
        <v>11</v>
      </c>
      <c r="Z359" s="112"/>
    </row>
    <row r="360" spans="1:28" x14ac:dyDescent="0.25">
      <c r="A360" s="68">
        <v>14918</v>
      </c>
      <c r="B360" s="68" t="s">
        <v>507</v>
      </c>
      <c r="C360" s="69" t="s">
        <v>304</v>
      </c>
      <c r="D360" s="68" t="s">
        <v>41</v>
      </c>
      <c r="E360" s="70">
        <v>42302</v>
      </c>
      <c r="F360" s="68" t="s">
        <v>30</v>
      </c>
      <c r="G360" s="71">
        <v>8045</v>
      </c>
      <c r="H360" s="71">
        <v>8375</v>
      </c>
      <c r="I360" s="73">
        <v>8210</v>
      </c>
      <c r="J360" s="74">
        <v>2.3199999999999998</v>
      </c>
      <c r="K360" s="74" t="s">
        <v>508</v>
      </c>
      <c r="L360" s="74" t="s">
        <v>509</v>
      </c>
      <c r="M360" s="74">
        <v>2.3199999999999998</v>
      </c>
      <c r="N360" s="74"/>
      <c r="O360" s="75"/>
      <c r="P360" s="76">
        <v>66.185862081688427</v>
      </c>
      <c r="Q360" s="76"/>
      <c r="R360" s="89">
        <v>-17.412300000000002</v>
      </c>
      <c r="S360" s="90">
        <v>7.9742999999999995</v>
      </c>
      <c r="T360" s="89">
        <v>42.377801107096431</v>
      </c>
      <c r="U360" s="90">
        <v>14.542901739717378</v>
      </c>
      <c r="V360" s="89">
        <v>2.9139852462428855</v>
      </c>
      <c r="W360" s="77">
        <v>-18.912300000000002</v>
      </c>
      <c r="X360" s="79">
        <v>6</v>
      </c>
      <c r="Y360" s="79">
        <v>10</v>
      </c>
      <c r="Z360" s="112"/>
    </row>
    <row r="361" spans="1:28" x14ac:dyDescent="0.25">
      <c r="A361" s="68">
        <v>14919</v>
      </c>
      <c r="B361" s="68" t="s">
        <v>510</v>
      </c>
      <c r="C361" s="69" t="s">
        <v>304</v>
      </c>
      <c r="D361" s="68" t="s">
        <v>20</v>
      </c>
      <c r="E361" s="70">
        <v>42302</v>
      </c>
      <c r="F361" s="68" t="s">
        <v>30</v>
      </c>
      <c r="G361" s="71">
        <v>8045</v>
      </c>
      <c r="H361" s="71">
        <v>8375</v>
      </c>
      <c r="I361" s="73">
        <v>8210</v>
      </c>
      <c r="J361" s="74">
        <v>2.4700000000000002</v>
      </c>
      <c r="K361" s="74">
        <v>2.5</v>
      </c>
      <c r="L361" s="74">
        <v>2.54</v>
      </c>
      <c r="M361" s="74">
        <v>2.5033333333333334</v>
      </c>
      <c r="N361" s="74">
        <v>3.5118845842842389E-2</v>
      </c>
      <c r="O361" s="75"/>
      <c r="P361" s="76">
        <v>85.132784490402969</v>
      </c>
      <c r="Q361" s="76"/>
      <c r="R361" s="92"/>
      <c r="S361" s="92"/>
      <c r="T361" s="92"/>
      <c r="U361" s="92"/>
      <c r="V361" s="92"/>
      <c r="W361" s="77"/>
      <c r="X361" s="79">
        <v>6</v>
      </c>
      <c r="Y361" s="79">
        <v>10</v>
      </c>
      <c r="Z361" s="112"/>
    </row>
    <row r="362" spans="1:28" x14ac:dyDescent="0.25">
      <c r="A362" s="47">
        <v>14920</v>
      </c>
      <c r="B362" s="47" t="s">
        <v>511</v>
      </c>
      <c r="C362" s="47" t="s">
        <v>304</v>
      </c>
      <c r="D362" s="82" t="s">
        <v>20</v>
      </c>
      <c r="E362" s="84">
        <v>42302</v>
      </c>
      <c r="F362" s="82" t="s">
        <v>30</v>
      </c>
      <c r="G362" s="47">
        <v>8045</v>
      </c>
      <c r="H362" s="47">
        <v>8375</v>
      </c>
      <c r="I362" s="50">
        <v>8210</v>
      </c>
      <c r="J362" s="88"/>
      <c r="K362" s="88">
        <v>2.33</v>
      </c>
      <c r="L362" s="88">
        <v>2.29</v>
      </c>
      <c r="M362" s="88">
        <v>2.31</v>
      </c>
      <c r="N362" s="88">
        <v>2.8284271247461926E-2</v>
      </c>
      <c r="O362" s="75">
        <v>2.4500000000000002</v>
      </c>
      <c r="P362" s="76">
        <v>65.246264663379819</v>
      </c>
      <c r="Q362" s="76"/>
      <c r="R362" s="91">
        <v>-16.884999999999998</v>
      </c>
      <c r="S362" s="97">
        <v>5.9924444444444447</v>
      </c>
      <c r="T362" s="97">
        <v>30.193430685536907</v>
      </c>
      <c r="U362" s="97">
        <v>10.163101029700067</v>
      </c>
      <c r="V362" s="91">
        <v>2.9708875861118909</v>
      </c>
      <c r="W362" s="77">
        <v>-18.384999999999998</v>
      </c>
      <c r="X362" s="79">
        <v>6</v>
      </c>
      <c r="Y362" s="79">
        <v>10</v>
      </c>
      <c r="Z362" s="112"/>
    </row>
    <row r="363" spans="1:28" x14ac:dyDescent="0.25">
      <c r="A363" s="47">
        <v>14921</v>
      </c>
      <c r="B363" s="47" t="s">
        <v>512</v>
      </c>
      <c r="C363" s="47" t="s">
        <v>304</v>
      </c>
      <c r="D363" s="82"/>
      <c r="E363" s="84"/>
      <c r="F363" s="82"/>
      <c r="G363" s="47">
        <v>8045</v>
      </c>
      <c r="H363" s="47">
        <v>8375</v>
      </c>
      <c r="I363" s="50">
        <v>8210</v>
      </c>
      <c r="J363" s="88"/>
      <c r="K363" s="88"/>
      <c r="L363" s="88"/>
      <c r="M363" s="88"/>
      <c r="N363" s="88"/>
      <c r="O363" s="75"/>
      <c r="P363" s="76"/>
      <c r="Q363" s="76"/>
      <c r="R363" s="89">
        <v>-14.180300000000001</v>
      </c>
      <c r="S363" s="90">
        <v>6.9962999999999989</v>
      </c>
      <c r="T363" s="89">
        <v>40.045537639338569</v>
      </c>
      <c r="U363" s="90">
        <v>13.923491870144069</v>
      </c>
      <c r="V363" s="89">
        <v>2.8761131196699017</v>
      </c>
      <c r="W363" s="77">
        <v>-15.680300000000001</v>
      </c>
      <c r="X363" s="79">
        <v>6</v>
      </c>
      <c r="Y363" s="79">
        <v>10</v>
      </c>
      <c r="Z363" s="112"/>
    </row>
    <row r="364" spans="1:28" x14ac:dyDescent="0.25">
      <c r="A364" s="47">
        <v>14922</v>
      </c>
      <c r="B364" s="47" t="s">
        <v>513</v>
      </c>
      <c r="C364" s="47" t="s">
        <v>304</v>
      </c>
      <c r="D364" s="82" t="s">
        <v>20</v>
      </c>
      <c r="E364" s="84">
        <v>42302</v>
      </c>
      <c r="F364" s="82" t="s">
        <v>30</v>
      </c>
      <c r="G364" s="47">
        <v>8045</v>
      </c>
      <c r="H364" s="47">
        <v>8375</v>
      </c>
      <c r="I364" s="50">
        <v>8210</v>
      </c>
      <c r="J364" s="88"/>
      <c r="K364" s="88">
        <v>2.44</v>
      </c>
      <c r="L364" s="88">
        <v>2.4500000000000002</v>
      </c>
      <c r="M364" s="88">
        <v>2.4450000000000003</v>
      </c>
      <c r="N364" s="88">
        <v>7.0710678118656384E-3</v>
      </c>
      <c r="O364" s="75">
        <v>2.2799999999999998</v>
      </c>
      <c r="P364" s="76">
        <v>78.741382937850688</v>
      </c>
      <c r="Q364" s="76"/>
      <c r="R364" s="89">
        <v>-16.020555555555553</v>
      </c>
      <c r="S364" s="90">
        <v>5.0574444444444442</v>
      </c>
      <c r="T364" s="89">
        <v>37.310342287502706</v>
      </c>
      <c r="U364" s="90">
        <v>12.985427057883683</v>
      </c>
      <c r="V364" s="89">
        <v>2.8732472271561478</v>
      </c>
      <c r="W364" s="77">
        <v>-17.520555555555553</v>
      </c>
      <c r="X364" s="79">
        <v>6</v>
      </c>
      <c r="Y364" s="79">
        <v>10</v>
      </c>
      <c r="Z364" s="112"/>
    </row>
    <row r="365" spans="1:28" x14ac:dyDescent="0.25">
      <c r="A365" s="47">
        <v>14923</v>
      </c>
      <c r="B365" s="47" t="s">
        <v>514</v>
      </c>
      <c r="C365" s="47" t="s">
        <v>304</v>
      </c>
      <c r="D365" s="82"/>
      <c r="E365" s="84"/>
      <c r="F365" s="82"/>
      <c r="G365" s="47">
        <v>8045</v>
      </c>
      <c r="H365" s="47">
        <v>8375</v>
      </c>
      <c r="I365" s="50">
        <v>8210</v>
      </c>
      <c r="J365" s="88"/>
      <c r="K365" s="88"/>
      <c r="L365" s="88"/>
      <c r="M365" s="88"/>
      <c r="N365" s="88"/>
      <c r="O365" s="75"/>
      <c r="P365" s="76"/>
      <c r="Q365" s="76"/>
      <c r="R365" s="91">
        <v>-12.638999999999999</v>
      </c>
      <c r="S365" s="97">
        <v>6.4674444444444443</v>
      </c>
      <c r="T365" s="97">
        <v>41.581450937565315</v>
      </c>
      <c r="U365" s="97">
        <v>14.580360595167564</v>
      </c>
      <c r="V365" s="91">
        <v>2.8518808342330604</v>
      </c>
      <c r="W365" s="77">
        <v>-14.138999999999999</v>
      </c>
      <c r="X365" s="79">
        <v>6</v>
      </c>
      <c r="Y365" s="79">
        <v>10</v>
      </c>
      <c r="Z365" s="112"/>
    </row>
    <row r="366" spans="1:28" x14ac:dyDescent="0.25">
      <c r="A366" s="47">
        <v>14924</v>
      </c>
      <c r="B366" s="47" t="s">
        <v>515</v>
      </c>
      <c r="C366" s="47" t="s">
        <v>304</v>
      </c>
      <c r="D366" s="68" t="s">
        <v>20</v>
      </c>
      <c r="E366" s="70">
        <v>42302</v>
      </c>
      <c r="F366" s="68" t="s">
        <v>30</v>
      </c>
      <c r="G366" s="47">
        <v>8045</v>
      </c>
      <c r="H366" s="47">
        <v>8375</v>
      </c>
      <c r="I366" s="50">
        <v>8210</v>
      </c>
      <c r="J366" s="74">
        <v>2.4900000000000002</v>
      </c>
      <c r="K366" s="74"/>
      <c r="L366" s="74">
        <v>2.48</v>
      </c>
      <c r="M366" s="74">
        <v>2.4850000000000003</v>
      </c>
      <c r="N366" s="74">
        <v>7.0710678118656384E-3</v>
      </c>
      <c r="O366" s="75">
        <v>2.56</v>
      </c>
      <c r="P366" s="76">
        <v>83.086480153518039</v>
      </c>
      <c r="Q366" s="76"/>
      <c r="R366" s="91">
        <v>-16.248000000000001</v>
      </c>
      <c r="S366" s="97">
        <v>7.2974444444444444</v>
      </c>
      <c r="T366" s="97">
        <v>35.718231492508785</v>
      </c>
      <c r="U366" s="97">
        <v>12.292667923267731</v>
      </c>
      <c r="V366" s="91">
        <v>2.9056533305435535</v>
      </c>
      <c r="W366" s="77">
        <v>-17.748000000000001</v>
      </c>
      <c r="X366" s="79">
        <v>6</v>
      </c>
      <c r="Y366" s="79">
        <v>10</v>
      </c>
      <c r="Z366" s="112"/>
    </row>
    <row r="367" spans="1:28" x14ac:dyDescent="0.25">
      <c r="A367" s="47">
        <v>14925</v>
      </c>
      <c r="B367" s="47" t="s">
        <v>516</v>
      </c>
      <c r="C367" s="47" t="s">
        <v>304</v>
      </c>
      <c r="D367" s="68" t="s">
        <v>76</v>
      </c>
      <c r="E367" s="70">
        <v>42302</v>
      </c>
      <c r="F367" s="68" t="s">
        <v>30</v>
      </c>
      <c r="G367" s="47">
        <v>8045</v>
      </c>
      <c r="H367" s="47">
        <v>8375</v>
      </c>
      <c r="I367" s="50">
        <v>8210</v>
      </c>
      <c r="J367" s="74"/>
      <c r="K367" s="74">
        <v>2.61</v>
      </c>
      <c r="L367" s="74">
        <v>2.58</v>
      </c>
      <c r="M367" s="74">
        <v>2.5949999999999998</v>
      </c>
      <c r="N367" s="74">
        <v>2.1213203435596288E-2</v>
      </c>
      <c r="O367" s="75">
        <v>2.4900000000000002</v>
      </c>
      <c r="P367" s="76">
        <v>95.894714131452233</v>
      </c>
      <c r="Q367" s="76"/>
      <c r="R367" s="91">
        <v>-15.484</v>
      </c>
      <c r="S367" s="97">
        <v>7.3424444444444443</v>
      </c>
      <c r="T367" s="97">
        <v>43.291483550787277</v>
      </c>
      <c r="U367" s="97">
        <v>14.794024782773292</v>
      </c>
      <c r="V367" s="91">
        <v>2.9262816702319898</v>
      </c>
      <c r="W367" s="77">
        <v>-16.984000000000002</v>
      </c>
      <c r="X367" s="79">
        <v>6</v>
      </c>
      <c r="Y367" s="79">
        <v>10</v>
      </c>
      <c r="Z367" s="112"/>
    </row>
    <row r="368" spans="1:28" x14ac:dyDescent="0.25">
      <c r="A368" s="47">
        <v>14926</v>
      </c>
      <c r="B368" s="47" t="s">
        <v>524</v>
      </c>
      <c r="C368" s="47" t="s">
        <v>305</v>
      </c>
      <c r="D368" s="68"/>
      <c r="E368" s="70"/>
      <c r="F368" s="68"/>
      <c r="G368" s="47">
        <v>8375</v>
      </c>
      <c r="H368" s="47">
        <v>8704</v>
      </c>
      <c r="I368" s="50">
        <v>8539.5</v>
      </c>
      <c r="J368" s="74"/>
      <c r="K368" s="74"/>
      <c r="L368" s="74"/>
      <c r="M368" s="74"/>
      <c r="N368" s="74"/>
      <c r="O368" s="75"/>
      <c r="P368" s="76"/>
      <c r="Q368" s="76"/>
      <c r="R368" s="89">
        <v>-12.029300000000001</v>
      </c>
      <c r="S368" s="90">
        <v>7.6542999999999992</v>
      </c>
      <c r="T368" s="89">
        <v>36.181609600305009</v>
      </c>
      <c r="U368" s="90">
        <v>12.717503551566148</v>
      </c>
      <c r="V368" s="89">
        <v>2.8450245328100796</v>
      </c>
      <c r="W368" s="91">
        <v>-13.529300000000001</v>
      </c>
      <c r="X368" s="79">
        <v>6</v>
      </c>
      <c r="Y368" s="51">
        <v>11</v>
      </c>
      <c r="Z368" s="112"/>
    </row>
    <row r="369" spans="1:26" x14ac:dyDescent="0.25">
      <c r="A369" s="47">
        <v>14927</v>
      </c>
      <c r="B369" s="47" t="s">
        <v>525</v>
      </c>
      <c r="C369" s="47" t="s">
        <v>305</v>
      </c>
      <c r="D369" s="68"/>
      <c r="E369" s="70"/>
      <c r="F369" s="68"/>
      <c r="G369" s="47">
        <v>8375</v>
      </c>
      <c r="H369" s="47">
        <v>8704</v>
      </c>
      <c r="I369" s="50">
        <v>8539.5</v>
      </c>
      <c r="J369" s="74"/>
      <c r="K369" s="74"/>
      <c r="L369" s="74"/>
      <c r="M369" s="74"/>
      <c r="N369" s="74"/>
      <c r="O369" s="75"/>
      <c r="P369" s="76"/>
      <c r="Q369" s="76"/>
      <c r="R369" s="91">
        <v>-17.670200000000001</v>
      </c>
      <c r="S369" s="97">
        <v>5.6286000000000005</v>
      </c>
      <c r="T369" s="91">
        <v>36.411726433978778</v>
      </c>
      <c r="U369" s="97">
        <v>12.688065462458951</v>
      </c>
      <c r="V369" s="91">
        <v>2.869761867300626</v>
      </c>
      <c r="W369" s="91">
        <v>-19.170200000000001</v>
      </c>
      <c r="X369" s="79">
        <v>6</v>
      </c>
      <c r="Y369" s="51">
        <v>11</v>
      </c>
      <c r="Z369" s="112"/>
    </row>
    <row r="370" spans="1:26" x14ac:dyDescent="0.25">
      <c r="A370" s="47">
        <v>14928</v>
      </c>
      <c r="B370" s="47" t="s">
        <v>526</v>
      </c>
      <c r="C370" s="47" t="s">
        <v>305</v>
      </c>
      <c r="D370" s="68"/>
      <c r="E370" s="70"/>
      <c r="F370" s="68"/>
      <c r="G370" s="47">
        <v>8375</v>
      </c>
      <c r="H370" s="47">
        <v>8704</v>
      </c>
      <c r="I370" s="50">
        <v>8539.5</v>
      </c>
      <c r="J370" s="74"/>
      <c r="K370" s="74"/>
      <c r="L370" s="74"/>
      <c r="M370" s="74"/>
      <c r="N370" s="74"/>
      <c r="O370" s="75"/>
      <c r="P370" s="76"/>
      <c r="Q370" s="76"/>
      <c r="R370" s="91">
        <v>-16.001200000000001</v>
      </c>
      <c r="S370" s="97">
        <v>5.7385999999999999</v>
      </c>
      <c r="T370" s="91">
        <v>38.912642440450263</v>
      </c>
      <c r="U370" s="97">
        <v>13.445209712576201</v>
      </c>
      <c r="V370" s="91">
        <v>2.8941640385164593</v>
      </c>
      <c r="W370" s="91">
        <v>-17.501200000000001</v>
      </c>
      <c r="X370" s="79">
        <v>6</v>
      </c>
      <c r="Y370" s="51">
        <v>11</v>
      </c>
      <c r="Z370" s="112"/>
    </row>
    <row r="371" spans="1:26" x14ac:dyDescent="0.25">
      <c r="A371" s="47">
        <v>14929</v>
      </c>
      <c r="B371" s="47" t="s">
        <v>527</v>
      </c>
      <c r="C371" s="47" t="s">
        <v>305</v>
      </c>
      <c r="D371" s="68"/>
      <c r="E371" s="70"/>
      <c r="F371" s="68"/>
      <c r="G371" s="47">
        <v>8375</v>
      </c>
      <c r="H371" s="47">
        <v>8704</v>
      </c>
      <c r="I371" s="50">
        <v>8539.5</v>
      </c>
      <c r="J371" s="74"/>
      <c r="K371" s="74"/>
      <c r="L371" s="74"/>
      <c r="M371" s="74"/>
      <c r="N371" s="74"/>
      <c r="O371" s="75"/>
      <c r="P371" s="76"/>
      <c r="Q371" s="76"/>
      <c r="R371" s="89">
        <v>-12.816555555555553</v>
      </c>
      <c r="S371" s="90">
        <v>7.5724444444444439</v>
      </c>
      <c r="T371" s="89">
        <v>22.399205330472469</v>
      </c>
      <c r="U371" s="90">
        <v>7.8203856234304912</v>
      </c>
      <c r="V371" s="89">
        <v>2.8642072666292422</v>
      </c>
      <c r="W371" s="91">
        <v>-14.316555555555553</v>
      </c>
      <c r="X371" s="79">
        <v>6</v>
      </c>
      <c r="Y371" s="51">
        <v>11</v>
      </c>
      <c r="Z371" s="112"/>
    </row>
    <row r="372" spans="1:26" x14ac:dyDescent="0.25">
      <c r="A372" s="47">
        <v>14930</v>
      </c>
      <c r="B372" s="47" t="s">
        <v>528</v>
      </c>
      <c r="C372" s="47" t="s">
        <v>305</v>
      </c>
      <c r="D372" s="68"/>
      <c r="E372" s="70"/>
      <c r="F372" s="68"/>
      <c r="G372" s="47">
        <v>8375</v>
      </c>
      <c r="H372" s="47">
        <v>8704</v>
      </c>
      <c r="I372" s="50">
        <v>8539.5</v>
      </c>
      <c r="J372" s="74"/>
      <c r="K372" s="74"/>
      <c r="L372" s="74"/>
      <c r="M372" s="74"/>
      <c r="N372" s="74"/>
      <c r="O372" s="75"/>
      <c r="P372" s="76"/>
      <c r="Q372" s="76"/>
      <c r="R372" s="91">
        <v>-12.145200000000001</v>
      </c>
      <c r="S372" s="97">
        <v>6.9316000000000004</v>
      </c>
      <c r="T372" s="91">
        <v>41.327514587730789</v>
      </c>
      <c r="U372" s="97">
        <v>14.446267726116956</v>
      </c>
      <c r="V372" s="91">
        <v>2.8607745177680783</v>
      </c>
      <c r="W372" s="91">
        <v>-13.645200000000001</v>
      </c>
      <c r="X372" s="79">
        <v>6</v>
      </c>
      <c r="Y372" s="51">
        <v>11</v>
      </c>
      <c r="Z372" s="112"/>
    </row>
    <row r="373" spans="1:26" x14ac:dyDescent="0.25">
      <c r="A373" s="47">
        <v>14931</v>
      </c>
      <c r="B373" s="47" t="s">
        <v>529</v>
      </c>
      <c r="C373" s="47" t="s">
        <v>305</v>
      </c>
      <c r="D373" s="68"/>
      <c r="E373" s="70"/>
      <c r="F373" s="68"/>
      <c r="G373" s="47">
        <v>8375</v>
      </c>
      <c r="H373" s="47">
        <v>8704</v>
      </c>
      <c r="I373" s="50">
        <v>8539.5</v>
      </c>
      <c r="J373" s="74"/>
      <c r="K373" s="74"/>
      <c r="L373" s="74"/>
      <c r="M373" s="74"/>
      <c r="N373" s="74"/>
      <c r="O373" s="75"/>
      <c r="P373" s="76"/>
      <c r="Q373" s="76"/>
      <c r="R373" s="91">
        <v>-9.19</v>
      </c>
      <c r="S373" s="97">
        <v>8.9564444444444433</v>
      </c>
      <c r="T373" s="97">
        <v>43.27586974531787</v>
      </c>
      <c r="U373" s="97">
        <v>15.031886458129277</v>
      </c>
      <c r="V373" s="91">
        <v>2.878938040535437</v>
      </c>
      <c r="W373" s="91">
        <v>-10.69</v>
      </c>
      <c r="X373" s="79">
        <v>6</v>
      </c>
      <c r="Y373" s="51">
        <v>11</v>
      </c>
      <c r="Z373" s="112"/>
    </row>
    <row r="374" spans="1:26" x14ac:dyDescent="0.25">
      <c r="A374" s="47">
        <v>14932</v>
      </c>
      <c r="B374" s="47" t="s">
        <v>530</v>
      </c>
      <c r="C374" s="47" t="s">
        <v>305</v>
      </c>
      <c r="D374" s="68"/>
      <c r="E374" s="70"/>
      <c r="F374" s="68"/>
      <c r="G374" s="47">
        <v>8375</v>
      </c>
      <c r="H374" s="47">
        <v>8704</v>
      </c>
      <c r="I374" s="50">
        <v>8539.5</v>
      </c>
      <c r="J374" s="74"/>
      <c r="K374" s="74"/>
      <c r="L374" s="74"/>
      <c r="M374" s="74"/>
      <c r="N374" s="74"/>
      <c r="O374" s="75"/>
      <c r="P374" s="76"/>
      <c r="Q374" s="76"/>
      <c r="R374" s="89">
        <v>-18.126555555555552</v>
      </c>
      <c r="S374" s="90">
        <v>8.1254444444444438</v>
      </c>
      <c r="T374" s="89">
        <v>41.902002603196784</v>
      </c>
      <c r="U374" s="90">
        <v>14.353109408360334</v>
      </c>
      <c r="V374" s="89">
        <v>2.9193676025899933</v>
      </c>
      <c r="W374" s="91">
        <v>-19.626555555555552</v>
      </c>
      <c r="X374" s="79">
        <v>6</v>
      </c>
      <c r="Y374" s="51">
        <v>11</v>
      </c>
      <c r="Z374" s="112"/>
    </row>
    <row r="375" spans="1:26" x14ac:dyDescent="0.25">
      <c r="A375" s="68">
        <v>14933</v>
      </c>
      <c r="B375" s="68" t="s">
        <v>491</v>
      </c>
      <c r="C375" s="69" t="s">
        <v>303</v>
      </c>
      <c r="D375" s="68" t="s">
        <v>20</v>
      </c>
      <c r="E375" s="70">
        <v>42302</v>
      </c>
      <c r="F375" s="68" t="s">
        <v>30</v>
      </c>
      <c r="G375" s="71">
        <v>7716</v>
      </c>
      <c r="H375" s="71">
        <v>8045</v>
      </c>
      <c r="I375" s="73">
        <v>7880.5</v>
      </c>
      <c r="J375" s="74">
        <v>2.41</v>
      </c>
      <c r="K375" s="74"/>
      <c r="L375" s="74">
        <v>2.39</v>
      </c>
      <c r="M375" s="74">
        <v>2.4000000000000004</v>
      </c>
      <c r="N375" s="74">
        <v>1.4142135623730963E-2</v>
      </c>
      <c r="O375" s="75">
        <v>2.48</v>
      </c>
      <c r="P375" s="76">
        <v>74.045592064062333</v>
      </c>
      <c r="Q375" s="76"/>
      <c r="R375" s="92"/>
      <c r="S375" s="92"/>
      <c r="T375" s="92"/>
      <c r="U375" s="92"/>
      <c r="V375" s="92"/>
      <c r="W375" s="91"/>
      <c r="X375" s="79">
        <v>5</v>
      </c>
      <c r="Y375" s="79">
        <v>9</v>
      </c>
      <c r="Z375" s="112"/>
    </row>
    <row r="376" spans="1:26" x14ac:dyDescent="0.25">
      <c r="A376" s="68">
        <v>14934</v>
      </c>
      <c r="B376" s="68" t="s">
        <v>492</v>
      </c>
      <c r="C376" s="47" t="s">
        <v>303</v>
      </c>
      <c r="D376" s="68" t="s">
        <v>122</v>
      </c>
      <c r="E376" s="70">
        <v>42302</v>
      </c>
      <c r="F376" s="68" t="s">
        <v>30</v>
      </c>
      <c r="G376" s="47">
        <v>7716</v>
      </c>
      <c r="H376" s="47">
        <v>8045</v>
      </c>
      <c r="I376" s="50">
        <v>7880.5</v>
      </c>
      <c r="J376" s="74">
        <v>2.2799999999999998</v>
      </c>
      <c r="K376" s="74">
        <v>2.27</v>
      </c>
      <c r="L376" s="74"/>
      <c r="M376" s="74">
        <v>2.2749999999999999</v>
      </c>
      <c r="N376" s="74">
        <v>7.0710678118653244E-3</v>
      </c>
      <c r="O376" s="75">
        <v>2.23</v>
      </c>
      <c r="P376" s="76">
        <v>62.030950696928713</v>
      </c>
      <c r="Q376" s="76"/>
      <c r="R376" s="91">
        <v>-18.638200000000001</v>
      </c>
      <c r="S376" s="97">
        <v>9.0935999999999986</v>
      </c>
      <c r="T376" s="91">
        <v>42.599976067824564</v>
      </c>
      <c r="U376" s="97">
        <v>14.89990592646655</v>
      </c>
      <c r="V376" s="91">
        <v>2.8590768477373176</v>
      </c>
      <c r="W376" s="77">
        <v>-20.138200000000001</v>
      </c>
      <c r="X376" s="79">
        <v>5</v>
      </c>
      <c r="Y376" s="79">
        <v>9</v>
      </c>
      <c r="Z376" s="112"/>
    </row>
    <row r="377" spans="1:26" x14ac:dyDescent="0.25">
      <c r="A377" s="68">
        <v>14935</v>
      </c>
      <c r="B377" s="68" t="s">
        <v>493</v>
      </c>
      <c r="C377" s="47" t="s">
        <v>303</v>
      </c>
      <c r="D377" s="68" t="s">
        <v>20</v>
      </c>
      <c r="E377" s="70">
        <v>42302</v>
      </c>
      <c r="F377" s="68" t="s">
        <v>30</v>
      </c>
      <c r="G377" s="47">
        <v>7716</v>
      </c>
      <c r="H377" s="47">
        <v>8045</v>
      </c>
      <c r="I377" s="50">
        <v>7880.5</v>
      </c>
      <c r="J377" s="74">
        <v>2.2200000000000002</v>
      </c>
      <c r="K377" s="74">
        <v>2.2200000000000002</v>
      </c>
      <c r="L377" s="74">
        <v>2.2200000000000002</v>
      </c>
      <c r="M377" s="74">
        <v>2.2200000000000002</v>
      </c>
      <c r="N377" s="74">
        <v>0</v>
      </c>
      <c r="O377" s="75"/>
      <c r="P377" s="76">
        <v>57.204256513913116</v>
      </c>
      <c r="Q377" s="76"/>
      <c r="R377" s="89">
        <v>-13.9053</v>
      </c>
      <c r="S377" s="90">
        <v>5.6982999999999988</v>
      </c>
      <c r="T377" s="89">
        <v>32.056103758189636</v>
      </c>
      <c r="U377" s="90">
        <v>11.073195686795744</v>
      </c>
      <c r="V377" s="89">
        <v>2.8949279562010273</v>
      </c>
      <c r="W377" s="77">
        <v>-15.4053</v>
      </c>
      <c r="X377" s="79">
        <v>5</v>
      </c>
      <c r="Y377" s="79">
        <v>9</v>
      </c>
      <c r="Z377" s="112"/>
    </row>
    <row r="378" spans="1:26" x14ac:dyDescent="0.25">
      <c r="A378" s="47">
        <v>14936</v>
      </c>
      <c r="B378" s="47" t="s">
        <v>494</v>
      </c>
      <c r="C378" s="47" t="s">
        <v>303</v>
      </c>
      <c r="D378" s="68"/>
      <c r="E378" s="70"/>
      <c r="F378" s="68"/>
      <c r="G378" s="47">
        <v>7716</v>
      </c>
      <c r="H378" s="47">
        <v>8045</v>
      </c>
      <c r="I378" s="50">
        <v>7880.5</v>
      </c>
      <c r="J378" s="74"/>
      <c r="K378" s="74"/>
      <c r="L378" s="74"/>
      <c r="M378" s="74"/>
      <c r="N378" s="74"/>
      <c r="O378" s="75"/>
      <c r="P378" s="76"/>
      <c r="Q378" s="76"/>
      <c r="R378" s="91">
        <v>-14.876200000000001</v>
      </c>
      <c r="S378" s="97">
        <v>8.8935999999999993</v>
      </c>
      <c r="T378" s="91">
        <v>37.693086673339842</v>
      </c>
      <c r="U378" s="97">
        <v>13.000274452849331</v>
      </c>
      <c r="V378" s="91">
        <v>2.8994069940637655</v>
      </c>
      <c r="W378" s="77">
        <v>-16.376200000000001</v>
      </c>
      <c r="X378" s="79">
        <v>5</v>
      </c>
      <c r="Y378" s="79">
        <v>9</v>
      </c>
      <c r="Z378" s="112"/>
    </row>
    <row r="379" spans="1:26" x14ac:dyDescent="0.25">
      <c r="A379" s="47">
        <v>14937</v>
      </c>
      <c r="B379" s="47" t="s">
        <v>495</v>
      </c>
      <c r="C379" s="47" t="s">
        <v>303</v>
      </c>
      <c r="D379" s="68"/>
      <c r="E379" s="70"/>
      <c r="F379" s="68"/>
      <c r="G379" s="47">
        <v>7716</v>
      </c>
      <c r="H379" s="47">
        <v>8045</v>
      </c>
      <c r="I379" s="50">
        <v>7880.5</v>
      </c>
      <c r="J379" s="74"/>
      <c r="K379" s="74"/>
      <c r="L379" s="74"/>
      <c r="M379" s="74"/>
      <c r="N379" s="74"/>
      <c r="O379" s="75"/>
      <c r="P379" s="76"/>
      <c r="Q379" s="76"/>
      <c r="R379" s="91">
        <v>-12.053200000000002</v>
      </c>
      <c r="S379" s="97">
        <v>5.7016</v>
      </c>
      <c r="T379" s="91">
        <v>23.379558397824386</v>
      </c>
      <c r="U379" s="97">
        <v>7.9608877883296225</v>
      </c>
      <c r="V379" s="91">
        <v>2.9368029068438806</v>
      </c>
      <c r="W379" s="77">
        <v>-13.553200000000002</v>
      </c>
      <c r="X379" s="79">
        <v>5</v>
      </c>
      <c r="Y379" s="79">
        <v>9</v>
      </c>
      <c r="Z379" s="112"/>
    </row>
    <row r="380" spans="1:26" x14ac:dyDescent="0.25">
      <c r="A380" s="82">
        <v>14938</v>
      </c>
      <c r="B380" s="82" t="s">
        <v>496</v>
      </c>
      <c r="C380" s="47" t="s">
        <v>303</v>
      </c>
      <c r="D380" s="82" t="s">
        <v>22</v>
      </c>
      <c r="E380" s="84">
        <v>42302</v>
      </c>
      <c r="F380" s="82" t="s">
        <v>30</v>
      </c>
      <c r="G380" s="47">
        <v>7716</v>
      </c>
      <c r="H380" s="47">
        <v>8045</v>
      </c>
      <c r="I380" s="50">
        <v>7880.5</v>
      </c>
      <c r="J380" s="88">
        <v>2.41</v>
      </c>
      <c r="K380" s="88">
        <v>2.34</v>
      </c>
      <c r="L380" s="88"/>
      <c r="M380" s="88">
        <v>2.375</v>
      </c>
      <c r="N380" s="88">
        <v>4.9497474683058526E-2</v>
      </c>
      <c r="O380" s="75">
        <v>2.2200000000000002</v>
      </c>
      <c r="P380" s="76">
        <v>71.523138297418626</v>
      </c>
      <c r="Q380" s="76"/>
      <c r="R380" s="91">
        <v>-13.744999999999999</v>
      </c>
      <c r="S380" s="97">
        <v>5.9654444444444445</v>
      </c>
      <c r="T380" s="97">
        <v>43.478300759185842</v>
      </c>
      <c r="U380" s="97">
        <v>15.076092906206371</v>
      </c>
      <c r="V380" s="91">
        <v>2.8839236418665966</v>
      </c>
      <c r="W380" s="77">
        <v>-15.244999999999999</v>
      </c>
      <c r="X380" s="79">
        <v>5</v>
      </c>
      <c r="Y380" s="79">
        <v>9</v>
      </c>
      <c r="Z380" s="112"/>
    </row>
    <row r="381" spans="1:26" x14ac:dyDescent="0.25">
      <c r="A381" s="47">
        <v>14939</v>
      </c>
      <c r="B381" s="47" t="s">
        <v>497</v>
      </c>
      <c r="C381" s="47" t="s">
        <v>303</v>
      </c>
      <c r="D381" s="82"/>
      <c r="E381" s="84"/>
      <c r="F381" s="82"/>
      <c r="G381" s="47">
        <v>7716</v>
      </c>
      <c r="H381" s="47">
        <v>8045</v>
      </c>
      <c r="I381" s="50">
        <v>7880.5</v>
      </c>
      <c r="J381" s="88"/>
      <c r="K381" s="88"/>
      <c r="L381" s="88"/>
      <c r="M381" s="88"/>
      <c r="N381" s="88"/>
      <c r="O381" s="75"/>
      <c r="P381" s="76"/>
      <c r="Q381" s="76"/>
      <c r="R381" s="91">
        <v>-13.046999999999999</v>
      </c>
      <c r="S381" s="97">
        <v>6.7114444444444441</v>
      </c>
      <c r="T381" s="97">
        <v>41.975779816429544</v>
      </c>
      <c r="U381" s="97">
        <v>14.194317981753429</v>
      </c>
      <c r="V381" s="91">
        <v>2.9572241421101562</v>
      </c>
      <c r="W381" s="77">
        <v>-14.546999999999999</v>
      </c>
      <c r="X381" s="79">
        <v>5</v>
      </c>
      <c r="Y381" s="79">
        <v>9</v>
      </c>
      <c r="Z381" s="112"/>
    </row>
    <row r="382" spans="1:26" x14ac:dyDescent="0.25">
      <c r="A382" s="47">
        <v>14940</v>
      </c>
      <c r="B382" s="47" t="s">
        <v>517</v>
      </c>
      <c r="C382" s="47" t="s">
        <v>304</v>
      </c>
      <c r="D382" s="82"/>
      <c r="E382" s="84"/>
      <c r="F382" s="82"/>
      <c r="G382" s="47">
        <v>8045</v>
      </c>
      <c r="H382" s="47">
        <v>8375</v>
      </c>
      <c r="I382" s="50">
        <v>8210</v>
      </c>
      <c r="J382" s="88"/>
      <c r="K382" s="88"/>
      <c r="L382" s="88"/>
      <c r="M382" s="88"/>
      <c r="N382" s="88"/>
      <c r="O382" s="75"/>
      <c r="P382" s="76"/>
      <c r="Q382" s="76"/>
      <c r="R382" s="91">
        <v>-16.2392</v>
      </c>
      <c r="S382" s="97">
        <v>9.3076000000000008</v>
      </c>
      <c r="T382" s="91">
        <v>35.220212595668499</v>
      </c>
      <c r="U382" s="97">
        <v>11.536139659320249</v>
      </c>
      <c r="V382" s="91">
        <v>3.0530327852968973</v>
      </c>
      <c r="W382" s="77">
        <v>-17.7392</v>
      </c>
      <c r="X382" s="79">
        <v>6</v>
      </c>
      <c r="Y382" s="79">
        <v>10</v>
      </c>
      <c r="Z382" s="112"/>
    </row>
    <row r="383" spans="1:26" x14ac:dyDescent="0.25">
      <c r="A383" s="68">
        <v>14941</v>
      </c>
      <c r="B383" s="68" t="s">
        <v>518</v>
      </c>
      <c r="C383" s="47" t="s">
        <v>304</v>
      </c>
      <c r="D383" s="68" t="s">
        <v>22</v>
      </c>
      <c r="E383" s="70">
        <v>42302</v>
      </c>
      <c r="F383" s="68" t="s">
        <v>30</v>
      </c>
      <c r="G383" s="47">
        <v>8045</v>
      </c>
      <c r="H383" s="47">
        <v>8375</v>
      </c>
      <c r="I383" s="50">
        <v>8210</v>
      </c>
      <c r="J383" s="74">
        <v>2.38</v>
      </c>
      <c r="K383" s="74">
        <v>2.4500000000000002</v>
      </c>
      <c r="L383" s="74">
        <v>2.31</v>
      </c>
      <c r="M383" s="74">
        <v>2.3800000000000003</v>
      </c>
      <c r="N383" s="74">
        <v>7.0000000000000062E-2</v>
      </c>
      <c r="O383" s="75"/>
      <c r="P383" s="76">
        <v>72.022754661441738</v>
      </c>
      <c r="Q383" s="76"/>
      <c r="R383" s="89">
        <v>-16.693555555555552</v>
      </c>
      <c r="S383" s="90">
        <v>6.4374444444444441</v>
      </c>
      <c r="T383" s="89">
        <v>39.453072819108222</v>
      </c>
      <c r="U383" s="90">
        <v>13.383098932698434</v>
      </c>
      <c r="V383" s="89">
        <v>2.9479773718711724</v>
      </c>
      <c r="W383" s="77">
        <v>-18.193555555555552</v>
      </c>
      <c r="X383" s="79">
        <v>6</v>
      </c>
      <c r="Y383" s="79">
        <v>10</v>
      </c>
      <c r="Z383" s="112"/>
    </row>
    <row r="384" spans="1:26" x14ac:dyDescent="0.25">
      <c r="A384" s="47">
        <v>14942</v>
      </c>
      <c r="B384" s="47" t="s">
        <v>455</v>
      </c>
      <c r="C384" s="47" t="s">
        <v>263</v>
      </c>
      <c r="D384" s="68"/>
      <c r="E384" s="70"/>
      <c r="F384" s="68"/>
      <c r="G384" s="47">
        <v>6069</v>
      </c>
      <c r="H384" s="47">
        <v>6398</v>
      </c>
      <c r="I384" s="50">
        <v>6233.5</v>
      </c>
      <c r="J384" s="74"/>
      <c r="K384" s="74"/>
      <c r="L384" s="74"/>
      <c r="M384" s="74"/>
      <c r="N384" s="74"/>
      <c r="O384" s="75"/>
      <c r="P384" s="76"/>
      <c r="Q384" s="76"/>
      <c r="R384" s="89">
        <v>-17.1083</v>
      </c>
      <c r="S384" s="90">
        <v>5.5282999999999989</v>
      </c>
      <c r="T384" s="89">
        <v>38.545557382101272</v>
      </c>
      <c r="U384" s="90">
        <v>13.131636265046188</v>
      </c>
      <c r="V384" s="89">
        <v>2.9353202147931787</v>
      </c>
      <c r="W384" s="91">
        <v>-18.6083</v>
      </c>
      <c r="X384" s="79">
        <v>4</v>
      </c>
      <c r="Y384" s="79">
        <v>6</v>
      </c>
      <c r="Z384" s="112"/>
    </row>
    <row r="385" spans="1:26" x14ac:dyDescent="0.25">
      <c r="A385" s="47">
        <v>14943</v>
      </c>
      <c r="B385" s="47" t="s">
        <v>456</v>
      </c>
      <c r="C385" s="47" t="s">
        <v>263</v>
      </c>
      <c r="D385" s="68"/>
      <c r="E385" s="70"/>
      <c r="F385" s="68"/>
      <c r="G385" s="47">
        <v>6069</v>
      </c>
      <c r="H385" s="47">
        <v>6398</v>
      </c>
      <c r="I385" s="50">
        <v>6233.5</v>
      </c>
      <c r="J385" s="74"/>
      <c r="K385" s="74"/>
      <c r="L385" s="74"/>
      <c r="M385" s="74"/>
      <c r="N385" s="74"/>
      <c r="O385" s="75"/>
      <c r="P385" s="76"/>
      <c r="Q385" s="76"/>
      <c r="R385" s="91">
        <v>-14.856200000000001</v>
      </c>
      <c r="S385" s="97">
        <v>6.9716000000000005</v>
      </c>
      <c r="T385" s="91">
        <v>40.479349072833585</v>
      </c>
      <c r="U385" s="97">
        <v>14.074263014498429</v>
      </c>
      <c r="V385" s="91">
        <v>2.8761256650621267</v>
      </c>
      <c r="W385" s="91">
        <v>-16.356200000000001</v>
      </c>
      <c r="X385" s="79">
        <v>4</v>
      </c>
      <c r="Y385" s="79">
        <v>6</v>
      </c>
      <c r="Z385" s="112"/>
    </row>
    <row r="386" spans="1:26" x14ac:dyDescent="0.25">
      <c r="A386" s="47">
        <v>14944</v>
      </c>
      <c r="B386" s="47" t="s">
        <v>457</v>
      </c>
      <c r="C386" s="47" t="s">
        <v>263</v>
      </c>
      <c r="D386" s="68"/>
      <c r="E386" s="70"/>
      <c r="F386" s="68"/>
      <c r="G386" s="47">
        <v>6069</v>
      </c>
      <c r="H386" s="47">
        <v>6398</v>
      </c>
      <c r="I386" s="50">
        <v>6233.5</v>
      </c>
      <c r="J386" s="74"/>
      <c r="K386" s="74"/>
      <c r="L386" s="74"/>
      <c r="M386" s="74"/>
      <c r="N386" s="74"/>
      <c r="O386" s="75"/>
      <c r="P386" s="76"/>
      <c r="Q386" s="76"/>
      <c r="R386" s="89">
        <v>-15.837555555555554</v>
      </c>
      <c r="S386" s="90">
        <v>5.5654444444444442</v>
      </c>
      <c r="T386" s="89">
        <v>42.50382187279147</v>
      </c>
      <c r="U386" s="90">
        <v>14.964229614769655</v>
      </c>
      <c r="V386" s="89">
        <v>2.8403615132208548</v>
      </c>
      <c r="W386" s="91">
        <v>-17.337555555555554</v>
      </c>
      <c r="X386" s="79">
        <v>4</v>
      </c>
      <c r="Y386" s="79">
        <v>6</v>
      </c>
      <c r="Z386" s="112"/>
    </row>
    <row r="387" spans="1:26" x14ac:dyDescent="0.25">
      <c r="A387" s="47">
        <v>14945</v>
      </c>
      <c r="B387" s="47" t="s">
        <v>458</v>
      </c>
      <c r="C387" s="47" t="s">
        <v>263</v>
      </c>
      <c r="D387" s="68"/>
      <c r="E387" s="70"/>
      <c r="F387" s="68"/>
      <c r="G387" s="47">
        <v>6069</v>
      </c>
      <c r="H387" s="47">
        <v>6398</v>
      </c>
      <c r="I387" s="50">
        <v>6233.5</v>
      </c>
      <c r="J387" s="74"/>
      <c r="K387" s="74"/>
      <c r="L387" s="74"/>
      <c r="M387" s="74"/>
      <c r="N387" s="74"/>
      <c r="O387" s="75"/>
      <c r="P387" s="76"/>
      <c r="Q387" s="76"/>
      <c r="R387" s="89">
        <v>-12.736555555555553</v>
      </c>
      <c r="S387" s="90">
        <v>6.1834444444444436</v>
      </c>
      <c r="T387" s="89">
        <v>27.711210574926231</v>
      </c>
      <c r="U387" s="90">
        <v>9.6407615810858438</v>
      </c>
      <c r="V387" s="89">
        <v>2.8743798238193858</v>
      </c>
      <c r="W387" s="91">
        <v>-14.236555555555553</v>
      </c>
      <c r="X387" s="79">
        <v>4</v>
      </c>
      <c r="Y387" s="79">
        <v>6</v>
      </c>
      <c r="Z387" s="112"/>
    </row>
    <row r="388" spans="1:26" x14ac:dyDescent="0.25">
      <c r="A388" s="47">
        <v>14946</v>
      </c>
      <c r="B388" s="47" t="s">
        <v>459</v>
      </c>
      <c r="C388" s="47" t="s">
        <v>263</v>
      </c>
      <c r="D388" s="68"/>
      <c r="E388" s="70"/>
      <c r="F388" s="68"/>
      <c r="G388" s="47">
        <v>6069</v>
      </c>
      <c r="H388" s="47">
        <v>6398</v>
      </c>
      <c r="I388" s="50">
        <v>6233.5</v>
      </c>
      <c r="J388" s="74"/>
      <c r="K388" s="74"/>
      <c r="L388" s="74"/>
      <c r="M388" s="74"/>
      <c r="N388" s="74"/>
      <c r="O388" s="75"/>
      <c r="P388" s="76"/>
      <c r="Q388" s="76"/>
      <c r="R388" s="91">
        <v>-13.329200000000002</v>
      </c>
      <c r="S388" s="97">
        <v>5.4496000000000002</v>
      </c>
      <c r="T388" s="91">
        <v>41.752599506288711</v>
      </c>
      <c r="U388" s="97">
        <v>14.44216610832477</v>
      </c>
      <c r="V388" s="91">
        <v>2.8910205846629635</v>
      </c>
      <c r="W388" s="91">
        <v>-14.829200000000002</v>
      </c>
      <c r="X388" s="79">
        <v>4</v>
      </c>
      <c r="Y388" s="79">
        <v>6</v>
      </c>
      <c r="Z388" s="112"/>
    </row>
    <row r="389" spans="1:26" x14ac:dyDescent="0.25">
      <c r="A389" s="47">
        <v>14947</v>
      </c>
      <c r="B389" s="47" t="s">
        <v>460</v>
      </c>
      <c r="C389" s="47" t="s">
        <v>263</v>
      </c>
      <c r="D389" s="68"/>
      <c r="E389" s="70"/>
      <c r="F389" s="68"/>
      <c r="G389" s="47">
        <v>6069</v>
      </c>
      <c r="H389" s="47">
        <v>6398</v>
      </c>
      <c r="I389" s="50">
        <v>6233.5</v>
      </c>
      <c r="J389" s="74"/>
      <c r="K389" s="74"/>
      <c r="L389" s="74"/>
      <c r="M389" s="74"/>
      <c r="N389" s="74"/>
      <c r="O389" s="75"/>
      <c r="P389" s="76"/>
      <c r="Q389" s="76"/>
      <c r="R389" s="91">
        <v>-11.507999999999999</v>
      </c>
      <c r="S389" s="97">
        <v>5.9614444444444441</v>
      </c>
      <c r="T389" s="97">
        <v>39.545490758292672</v>
      </c>
      <c r="U389" s="97">
        <v>13.628778090904333</v>
      </c>
      <c r="V389" s="91">
        <v>2.9016167476294012</v>
      </c>
      <c r="W389" s="91">
        <v>-13.007999999999999</v>
      </c>
      <c r="X389" s="79">
        <v>4</v>
      </c>
      <c r="Y389" s="79">
        <v>6</v>
      </c>
      <c r="Z389" s="112"/>
    </row>
    <row r="390" spans="1:26" x14ac:dyDescent="0.25">
      <c r="A390" s="47">
        <v>14948</v>
      </c>
      <c r="B390" s="47" t="s">
        <v>461</v>
      </c>
      <c r="C390" s="47" t="s">
        <v>263</v>
      </c>
      <c r="D390" s="68"/>
      <c r="E390" s="70"/>
      <c r="F390" s="68"/>
      <c r="G390" s="47">
        <v>6069</v>
      </c>
      <c r="H390" s="47">
        <v>6398</v>
      </c>
      <c r="I390" s="50">
        <v>6233.5</v>
      </c>
      <c r="J390" s="74"/>
      <c r="K390" s="74"/>
      <c r="L390" s="74"/>
      <c r="M390" s="74"/>
      <c r="N390" s="74"/>
      <c r="O390" s="75"/>
      <c r="P390" s="76"/>
      <c r="Q390" s="76"/>
      <c r="R390" s="89">
        <v>-12.125555555555552</v>
      </c>
      <c r="S390" s="90">
        <v>6.4284444444444437</v>
      </c>
      <c r="T390" s="89">
        <v>41.163506810675287</v>
      </c>
      <c r="U390" s="90">
        <v>14.104322014382566</v>
      </c>
      <c r="V390" s="89">
        <v>2.9185030495403979</v>
      </c>
      <c r="W390" s="91">
        <v>-13.625555555555552</v>
      </c>
      <c r="X390" s="79">
        <v>4</v>
      </c>
      <c r="Y390" s="79">
        <v>6</v>
      </c>
      <c r="Z390" s="112"/>
    </row>
    <row r="391" spans="1:26" x14ac:dyDescent="0.25">
      <c r="A391" s="47">
        <v>14949</v>
      </c>
      <c r="B391" s="47" t="s">
        <v>462</v>
      </c>
      <c r="C391" s="47" t="s">
        <v>263</v>
      </c>
      <c r="D391" s="68"/>
      <c r="E391" s="70"/>
      <c r="F391" s="68"/>
      <c r="G391" s="47">
        <v>6069</v>
      </c>
      <c r="H391" s="47">
        <v>6398</v>
      </c>
      <c r="I391" s="50">
        <v>6233.5</v>
      </c>
      <c r="J391" s="74"/>
      <c r="K391" s="74"/>
      <c r="L391" s="74"/>
      <c r="M391" s="74"/>
      <c r="N391" s="74"/>
      <c r="O391" s="75"/>
      <c r="P391" s="76"/>
      <c r="Q391" s="76"/>
      <c r="R391" s="91">
        <v>-15.614200000000002</v>
      </c>
      <c r="S391" s="97">
        <v>6.9526000000000003</v>
      </c>
      <c r="T391" s="91">
        <v>42.013984002223545</v>
      </c>
      <c r="U391" s="97">
        <v>14.805975046711277</v>
      </c>
      <c r="V391" s="91">
        <v>2.8376370937863866</v>
      </c>
      <c r="W391" s="91">
        <v>-17.114200000000004</v>
      </c>
      <c r="X391" s="79">
        <v>4</v>
      </c>
      <c r="Y391" s="79">
        <v>6</v>
      </c>
      <c r="Z391" s="112"/>
    </row>
    <row r="392" spans="1:26" x14ac:dyDescent="0.25">
      <c r="A392" s="47">
        <v>14950</v>
      </c>
      <c r="B392" s="47" t="s">
        <v>463</v>
      </c>
      <c r="C392" s="47" t="s">
        <v>263</v>
      </c>
      <c r="D392" s="68"/>
      <c r="E392" s="70"/>
      <c r="F392" s="68"/>
      <c r="G392" s="47">
        <v>6069</v>
      </c>
      <c r="H392" s="47">
        <v>6398</v>
      </c>
      <c r="I392" s="50">
        <v>6233.5</v>
      </c>
      <c r="J392" s="74"/>
      <c r="K392" s="74"/>
      <c r="L392" s="74"/>
      <c r="M392" s="74"/>
      <c r="N392" s="74"/>
      <c r="O392" s="75"/>
      <c r="P392" s="76"/>
      <c r="Q392" s="76"/>
      <c r="R392" s="91">
        <v>-15.661999999999999</v>
      </c>
      <c r="S392" s="97">
        <v>5.2834444444444442</v>
      </c>
      <c r="T392" s="97">
        <v>28.361465781977262</v>
      </c>
      <c r="U392" s="97">
        <v>9.6658155819234093</v>
      </c>
      <c r="V392" s="91">
        <v>2.9342030728392596</v>
      </c>
      <c r="W392" s="91">
        <v>-17.161999999999999</v>
      </c>
      <c r="X392" s="79">
        <v>4</v>
      </c>
      <c r="Y392" s="79">
        <v>6</v>
      </c>
      <c r="Z392" s="112"/>
    </row>
    <row r="393" spans="1:26" x14ac:dyDescent="0.25">
      <c r="A393" s="47">
        <v>14951</v>
      </c>
      <c r="B393" s="47" t="s">
        <v>464</v>
      </c>
      <c r="C393" s="47" t="s">
        <v>263</v>
      </c>
      <c r="D393" s="68"/>
      <c r="E393" s="70"/>
      <c r="F393" s="68"/>
      <c r="G393" s="47">
        <v>6069</v>
      </c>
      <c r="H393" s="47">
        <v>6398</v>
      </c>
      <c r="I393" s="50">
        <v>6233.5</v>
      </c>
      <c r="J393" s="74"/>
      <c r="K393" s="74"/>
      <c r="L393" s="74"/>
      <c r="M393" s="74"/>
      <c r="N393" s="74"/>
      <c r="O393" s="75"/>
      <c r="P393" s="76"/>
      <c r="Q393" s="76"/>
      <c r="R393" s="89">
        <v>-16.37855555555555</v>
      </c>
      <c r="S393" s="90">
        <v>6.2234444444444437</v>
      </c>
      <c r="T393" s="89">
        <v>41.169577471834778</v>
      </c>
      <c r="U393" s="90">
        <v>14.034728600251125</v>
      </c>
      <c r="V393" s="89">
        <v>2.9334074526455844</v>
      </c>
      <c r="W393" s="91">
        <v>-17.87855555555555</v>
      </c>
      <c r="X393" s="79">
        <v>4</v>
      </c>
      <c r="Y393" s="79">
        <v>6</v>
      </c>
      <c r="Z393" s="112"/>
    </row>
    <row r="394" spans="1:26" x14ac:dyDescent="0.25">
      <c r="A394" s="47">
        <v>14952</v>
      </c>
      <c r="B394" s="47" t="s">
        <v>465</v>
      </c>
      <c r="C394" s="47" t="s">
        <v>263</v>
      </c>
      <c r="D394" s="68"/>
      <c r="E394" s="70"/>
      <c r="F394" s="68"/>
      <c r="G394" s="47">
        <v>6069</v>
      </c>
      <c r="H394" s="47">
        <v>6398</v>
      </c>
      <c r="I394" s="50">
        <v>6233.5</v>
      </c>
      <c r="J394" s="74"/>
      <c r="K394" s="74"/>
      <c r="L394" s="74"/>
      <c r="M394" s="74"/>
      <c r="N394" s="74"/>
      <c r="O394" s="75"/>
      <c r="P394" s="76"/>
      <c r="Q394" s="76"/>
      <c r="R394" s="89">
        <v>-17.302555555555553</v>
      </c>
      <c r="S394" s="90">
        <v>4.801444444444444</v>
      </c>
      <c r="T394" s="89">
        <v>39.582592232881304</v>
      </c>
      <c r="U394" s="90">
        <v>13.820152608800695</v>
      </c>
      <c r="V394" s="89">
        <v>2.8641212114890138</v>
      </c>
      <c r="W394" s="91">
        <v>-18.802555555555553</v>
      </c>
      <c r="X394" s="79">
        <v>4</v>
      </c>
      <c r="Y394" s="79">
        <v>6</v>
      </c>
      <c r="Z394" s="112"/>
    </row>
    <row r="395" spans="1:26" x14ac:dyDescent="0.25">
      <c r="A395" s="47">
        <v>14953</v>
      </c>
      <c r="B395" s="47" t="s">
        <v>466</v>
      </c>
      <c r="C395" s="47" t="s">
        <v>263</v>
      </c>
      <c r="D395" s="68"/>
      <c r="E395" s="70"/>
      <c r="F395" s="68"/>
      <c r="G395" s="47">
        <v>6069</v>
      </c>
      <c r="H395" s="47">
        <v>6398</v>
      </c>
      <c r="I395" s="50">
        <v>6233.5</v>
      </c>
      <c r="J395" s="74"/>
      <c r="K395" s="74"/>
      <c r="L395" s="74"/>
      <c r="M395" s="74"/>
      <c r="N395" s="74"/>
      <c r="O395" s="75"/>
      <c r="P395" s="76"/>
      <c r="Q395" s="76"/>
      <c r="R395" s="89">
        <v>-16.218555555555554</v>
      </c>
      <c r="S395" s="90">
        <v>6.434444444444444</v>
      </c>
      <c r="T395" s="89">
        <v>40.647802317999037</v>
      </c>
      <c r="U395" s="90">
        <v>13.995618700259804</v>
      </c>
      <c r="V395" s="89">
        <v>2.904323359227019</v>
      </c>
      <c r="W395" s="91">
        <v>-17.718555555555554</v>
      </c>
      <c r="X395" s="79">
        <v>4</v>
      </c>
      <c r="Y395" s="79">
        <v>6</v>
      </c>
      <c r="Z395" s="112"/>
    </row>
    <row r="396" spans="1:26" x14ac:dyDescent="0.25">
      <c r="A396" s="47">
        <v>14954</v>
      </c>
      <c r="B396" s="47" t="s">
        <v>467</v>
      </c>
      <c r="C396" s="47" t="s">
        <v>263</v>
      </c>
      <c r="D396" s="68"/>
      <c r="E396" s="70"/>
      <c r="F396" s="68"/>
      <c r="G396" s="47">
        <v>6069</v>
      </c>
      <c r="H396" s="47">
        <v>6398</v>
      </c>
      <c r="I396" s="50">
        <v>6233.5</v>
      </c>
      <c r="J396" s="74"/>
      <c r="K396" s="74"/>
      <c r="L396" s="74"/>
      <c r="M396" s="74"/>
      <c r="N396" s="74"/>
      <c r="O396" s="75"/>
      <c r="P396" s="76"/>
      <c r="Q396" s="76"/>
      <c r="R396" s="91">
        <v>-18.279</v>
      </c>
      <c r="S396" s="97">
        <v>5.2694444444444448</v>
      </c>
      <c r="T396" s="97">
        <v>40.840622818497835</v>
      </c>
      <c r="U396" s="97">
        <v>14.302987221381205</v>
      </c>
      <c r="V396" s="91">
        <v>2.8553911281865743</v>
      </c>
      <c r="W396" s="91">
        <v>-19.779</v>
      </c>
      <c r="X396" s="79">
        <v>4</v>
      </c>
      <c r="Y396" s="79">
        <v>6</v>
      </c>
      <c r="Z396" s="112"/>
    </row>
    <row r="397" spans="1:26" x14ac:dyDescent="0.25">
      <c r="A397" s="82">
        <v>14955</v>
      </c>
      <c r="B397" s="82" t="s">
        <v>498</v>
      </c>
      <c r="C397" s="83" t="s">
        <v>303</v>
      </c>
      <c r="D397" s="82" t="s">
        <v>22</v>
      </c>
      <c r="E397" s="84">
        <v>42302</v>
      </c>
      <c r="F397" s="82" t="s">
        <v>30</v>
      </c>
      <c r="G397" s="85">
        <v>7716</v>
      </c>
      <c r="H397" s="85">
        <v>8045</v>
      </c>
      <c r="I397" s="87">
        <v>7880.5</v>
      </c>
      <c r="J397" s="88"/>
      <c r="K397" s="88">
        <v>2.5099999999999998</v>
      </c>
      <c r="L397" s="88">
        <v>2.54</v>
      </c>
      <c r="M397" s="88">
        <v>2.5249999999999999</v>
      </c>
      <c r="N397" s="88">
        <v>2.12132034355966E-2</v>
      </c>
      <c r="O397" s="75">
        <v>2.7</v>
      </c>
      <c r="P397" s="76">
        <v>87.596181731007292</v>
      </c>
      <c r="Q397" s="76"/>
      <c r="R397" s="91">
        <v>-11.132</v>
      </c>
      <c r="S397" s="97">
        <v>9.0044444444444451</v>
      </c>
      <c r="T397" s="97">
        <v>41.840536091212002</v>
      </c>
      <c r="U397" s="97">
        <v>14.649479862528112</v>
      </c>
      <c r="V397" s="91">
        <v>2.8561106936114409</v>
      </c>
      <c r="W397" s="77">
        <v>-12.632</v>
      </c>
      <c r="X397" s="79">
        <v>5</v>
      </c>
      <c r="Y397" s="79">
        <v>9</v>
      </c>
      <c r="Z397" s="112"/>
    </row>
    <row r="398" spans="1:26" x14ac:dyDescent="0.25">
      <c r="A398" s="47">
        <v>14956</v>
      </c>
      <c r="B398" s="47" t="s">
        <v>531</v>
      </c>
      <c r="C398" s="47" t="s">
        <v>305</v>
      </c>
      <c r="D398" s="82"/>
      <c r="E398" s="84"/>
      <c r="F398" s="82"/>
      <c r="G398" s="47">
        <v>8375</v>
      </c>
      <c r="H398" s="47">
        <v>8704</v>
      </c>
      <c r="I398" s="50">
        <v>8539.5</v>
      </c>
      <c r="J398" s="88"/>
      <c r="K398" s="88"/>
      <c r="L398" s="88"/>
      <c r="M398" s="88"/>
      <c r="N398" s="88"/>
      <c r="O398" s="75"/>
      <c r="P398" s="76"/>
      <c r="Q398" s="76"/>
      <c r="R398" s="91">
        <v>-16.104200000000002</v>
      </c>
      <c r="S398" s="97">
        <v>5.3925999999999998</v>
      </c>
      <c r="T398" s="91">
        <v>36.315008527725546</v>
      </c>
      <c r="U398" s="97">
        <v>12.519648614304311</v>
      </c>
      <c r="V398" s="91">
        <v>2.9006411958107092</v>
      </c>
      <c r="W398" s="91">
        <v>-17.604200000000002</v>
      </c>
      <c r="X398" s="79">
        <v>6</v>
      </c>
      <c r="Y398" s="79"/>
      <c r="Z398" s="112"/>
    </row>
    <row r="399" spans="1:26" x14ac:dyDescent="0.25">
      <c r="A399" s="47">
        <v>14957</v>
      </c>
      <c r="B399" s="47" t="s">
        <v>532</v>
      </c>
      <c r="C399" s="47" t="s">
        <v>305</v>
      </c>
      <c r="D399" s="82"/>
      <c r="E399" s="84"/>
      <c r="F399" s="82"/>
      <c r="G399" s="47">
        <v>8375</v>
      </c>
      <c r="H399" s="47">
        <v>8704</v>
      </c>
      <c r="I399" s="50">
        <v>8539.5</v>
      </c>
      <c r="J399" s="88"/>
      <c r="K399" s="88"/>
      <c r="L399" s="88"/>
      <c r="M399" s="88"/>
      <c r="N399" s="88"/>
      <c r="O399" s="75"/>
      <c r="P399" s="76"/>
      <c r="Q399" s="76"/>
      <c r="R399" s="91">
        <v>-18.7042</v>
      </c>
      <c r="S399" s="97">
        <v>6.8126000000000007</v>
      </c>
      <c r="T399" s="91">
        <v>40.053175562439201</v>
      </c>
      <c r="U399" s="97">
        <v>13.822505128522096</v>
      </c>
      <c r="V399" s="91">
        <v>2.897678473621351</v>
      </c>
      <c r="W399" s="91">
        <v>-20.2042</v>
      </c>
      <c r="X399" s="79">
        <v>6</v>
      </c>
      <c r="Y399" s="79"/>
      <c r="Z399" s="112"/>
    </row>
    <row r="400" spans="1:26" x14ac:dyDescent="0.25">
      <c r="A400" s="47">
        <v>14958</v>
      </c>
      <c r="B400" s="47" t="s">
        <v>533</v>
      </c>
      <c r="C400" s="47" t="s">
        <v>305</v>
      </c>
      <c r="D400" s="82"/>
      <c r="E400" s="84"/>
      <c r="F400" s="82"/>
      <c r="G400" s="47">
        <v>8375</v>
      </c>
      <c r="H400" s="47">
        <v>8704</v>
      </c>
      <c r="I400" s="50">
        <v>8539.5</v>
      </c>
      <c r="J400" s="88"/>
      <c r="K400" s="88"/>
      <c r="L400" s="88"/>
      <c r="M400" s="88"/>
      <c r="N400" s="88"/>
      <c r="O400" s="75"/>
      <c r="P400" s="76"/>
      <c r="Q400" s="76"/>
      <c r="R400" s="89">
        <v>-12.132555555555552</v>
      </c>
      <c r="S400" s="90">
        <v>8.3674444444444447</v>
      </c>
      <c r="T400" s="89">
        <v>33.395516286204533</v>
      </c>
      <c r="U400" s="90">
        <v>11.333372886854461</v>
      </c>
      <c r="V400" s="89">
        <v>2.9466529178564196</v>
      </c>
      <c r="W400" s="91">
        <v>-13.632555555555552</v>
      </c>
      <c r="X400" s="79">
        <v>6</v>
      </c>
      <c r="Y400" s="79"/>
      <c r="Z400" s="112"/>
    </row>
    <row r="401" spans="1:26" x14ac:dyDescent="0.25">
      <c r="A401" s="47">
        <v>14959</v>
      </c>
      <c r="B401" s="47" t="s">
        <v>534</v>
      </c>
      <c r="C401" s="47" t="s">
        <v>305</v>
      </c>
      <c r="D401" s="82"/>
      <c r="E401" s="84"/>
      <c r="F401" s="82"/>
      <c r="G401" s="47">
        <v>8375</v>
      </c>
      <c r="H401" s="47">
        <v>8704</v>
      </c>
      <c r="I401" s="50">
        <v>8539.5</v>
      </c>
      <c r="J401" s="88"/>
      <c r="K401" s="88"/>
      <c r="L401" s="88"/>
      <c r="M401" s="88"/>
      <c r="N401" s="88"/>
      <c r="O401" s="75"/>
      <c r="P401" s="76"/>
      <c r="Q401" s="76"/>
      <c r="R401" s="91">
        <v>-11.286</v>
      </c>
      <c r="S401" s="97">
        <v>7.6734444444444447</v>
      </c>
      <c r="T401" s="97">
        <v>43.688948400187279</v>
      </c>
      <c r="U401" s="97">
        <v>15.110922675805266</v>
      </c>
      <c r="V401" s="91">
        <v>2.8912164622574301</v>
      </c>
      <c r="W401" s="91">
        <v>-12.786</v>
      </c>
      <c r="X401" s="79">
        <v>6</v>
      </c>
      <c r="Y401" s="79"/>
      <c r="Z401" s="112"/>
    </row>
    <row r="402" spans="1:26" x14ac:dyDescent="0.25">
      <c r="A402" s="47">
        <v>14960</v>
      </c>
      <c r="B402" s="47" t="s">
        <v>535</v>
      </c>
      <c r="C402" s="47" t="s">
        <v>305</v>
      </c>
      <c r="D402" s="82"/>
      <c r="E402" s="84"/>
      <c r="F402" s="82"/>
      <c r="G402" s="47">
        <v>8375</v>
      </c>
      <c r="H402" s="47">
        <v>8704</v>
      </c>
      <c r="I402" s="50">
        <v>8539.5</v>
      </c>
      <c r="J402" s="88"/>
      <c r="K402" s="88"/>
      <c r="L402" s="88"/>
      <c r="M402" s="88"/>
      <c r="N402" s="88"/>
      <c r="O402" s="75"/>
      <c r="P402" s="76"/>
      <c r="Q402" s="76"/>
      <c r="R402" s="89">
        <v>-11.558555555555552</v>
      </c>
      <c r="S402" s="90">
        <v>7.0384444444444441</v>
      </c>
      <c r="T402" s="89">
        <v>36.114695548223523</v>
      </c>
      <c r="U402" s="90">
        <v>12.61534478488711</v>
      </c>
      <c r="V402" s="89">
        <v>2.862759295448515</v>
      </c>
      <c r="W402" s="91">
        <v>-13.058555555555552</v>
      </c>
      <c r="X402" s="79">
        <v>6</v>
      </c>
      <c r="Y402" s="79"/>
      <c r="Z402" s="112"/>
    </row>
    <row r="403" spans="1:26" x14ac:dyDescent="0.25">
      <c r="A403" s="47">
        <v>14961</v>
      </c>
      <c r="B403" s="47" t="s">
        <v>536</v>
      </c>
      <c r="C403" s="47" t="s">
        <v>305</v>
      </c>
      <c r="D403" s="82"/>
      <c r="E403" s="84"/>
      <c r="F403" s="82"/>
      <c r="G403" s="47">
        <v>8375</v>
      </c>
      <c r="H403" s="47">
        <v>8704</v>
      </c>
      <c r="I403" s="50">
        <v>8539.5</v>
      </c>
      <c r="J403" s="88"/>
      <c r="K403" s="88"/>
      <c r="L403" s="88"/>
      <c r="M403" s="88"/>
      <c r="N403" s="88"/>
      <c r="O403" s="75"/>
      <c r="P403" s="76"/>
      <c r="Q403" s="76"/>
      <c r="R403" s="91">
        <v>-13.766</v>
      </c>
      <c r="S403" s="97">
        <v>6.982444444444444</v>
      </c>
      <c r="T403" s="97">
        <v>37.615228463960754</v>
      </c>
      <c r="U403" s="97">
        <v>12.920621656384332</v>
      </c>
      <c r="V403" s="91">
        <v>2.9112553145130082</v>
      </c>
      <c r="W403" s="91">
        <v>-15.266</v>
      </c>
      <c r="X403" s="79">
        <v>6</v>
      </c>
      <c r="Y403" s="79"/>
      <c r="Z403" s="112"/>
    </row>
    <row r="404" spans="1:26" x14ac:dyDescent="0.25">
      <c r="A404" s="47">
        <v>14962</v>
      </c>
      <c r="B404" s="47" t="s">
        <v>537</v>
      </c>
      <c r="C404" s="47" t="s">
        <v>305</v>
      </c>
      <c r="D404" s="82"/>
      <c r="E404" s="84"/>
      <c r="F404" s="82"/>
      <c r="G404" s="47">
        <v>8375</v>
      </c>
      <c r="H404" s="47">
        <v>8704</v>
      </c>
      <c r="I404" s="50">
        <v>8539.5</v>
      </c>
      <c r="J404" s="88"/>
      <c r="K404" s="88"/>
      <c r="L404" s="88"/>
      <c r="M404" s="88"/>
      <c r="N404" s="88"/>
      <c r="O404" s="75"/>
      <c r="P404" s="76"/>
      <c r="Q404" s="76"/>
      <c r="R404" s="89">
        <v>-13.980555555555553</v>
      </c>
      <c r="S404" s="90">
        <v>7.2554444444444437</v>
      </c>
      <c r="T404" s="89">
        <v>36.047382164059385</v>
      </c>
      <c r="U404" s="90">
        <v>12.459011957534619</v>
      </c>
      <c r="V404" s="89">
        <v>2.8932777564483869</v>
      </c>
      <c r="W404" s="91">
        <v>-15.480555555555553</v>
      </c>
      <c r="X404" s="79">
        <v>6</v>
      </c>
      <c r="Y404" s="79"/>
      <c r="Z404" s="112"/>
    </row>
    <row r="405" spans="1:26" x14ac:dyDescent="0.25">
      <c r="A405" s="47">
        <v>14964</v>
      </c>
      <c r="B405" s="47" t="s">
        <v>538</v>
      </c>
      <c r="C405" s="47" t="s">
        <v>305</v>
      </c>
      <c r="D405" s="82"/>
      <c r="E405" s="84"/>
      <c r="F405" s="82"/>
      <c r="G405" s="47">
        <v>8375</v>
      </c>
      <c r="H405" s="47">
        <v>8704</v>
      </c>
      <c r="I405" s="50">
        <v>8539.5</v>
      </c>
      <c r="J405" s="88"/>
      <c r="K405" s="88"/>
      <c r="L405" s="88"/>
      <c r="M405" s="88"/>
      <c r="N405" s="88"/>
      <c r="O405" s="75"/>
      <c r="P405" s="76"/>
      <c r="Q405" s="76"/>
      <c r="R405" s="91">
        <v>-14.738200000000001</v>
      </c>
      <c r="S405" s="97">
        <v>6.9376000000000007</v>
      </c>
      <c r="T405" s="91">
        <v>37.279197755518204</v>
      </c>
      <c r="U405" s="97">
        <v>13.095031075350684</v>
      </c>
      <c r="V405" s="91">
        <v>2.8468201061156986</v>
      </c>
      <c r="W405" s="91">
        <v>-16.238199999999999</v>
      </c>
      <c r="X405" s="79">
        <v>6</v>
      </c>
      <c r="Y405" s="79"/>
      <c r="Z405" s="112"/>
    </row>
    <row r="406" spans="1:26" x14ac:dyDescent="0.25">
      <c r="A406" s="47">
        <v>14965</v>
      </c>
      <c r="B406" s="47" t="s">
        <v>539</v>
      </c>
      <c r="C406" s="47" t="s">
        <v>305</v>
      </c>
      <c r="D406" s="82"/>
      <c r="E406" s="84"/>
      <c r="F406" s="82"/>
      <c r="G406" s="47">
        <v>8375</v>
      </c>
      <c r="H406" s="47">
        <v>8704</v>
      </c>
      <c r="I406" s="50">
        <v>8539.5</v>
      </c>
      <c r="J406" s="88"/>
      <c r="K406" s="88"/>
      <c r="L406" s="88"/>
      <c r="M406" s="88"/>
      <c r="N406" s="88"/>
      <c r="O406" s="75"/>
      <c r="P406" s="76"/>
      <c r="Q406" s="76"/>
      <c r="R406" s="91">
        <v>-15.41</v>
      </c>
      <c r="S406" s="97">
        <v>5.3274444444444446</v>
      </c>
      <c r="T406" s="97">
        <v>37.926170830659281</v>
      </c>
      <c r="U406" s="97">
        <v>12.918327441615441</v>
      </c>
      <c r="V406" s="91">
        <v>2.9358421979987064</v>
      </c>
      <c r="W406" s="91">
        <v>-16.91</v>
      </c>
      <c r="X406" s="79">
        <v>6</v>
      </c>
      <c r="Y406" s="79"/>
      <c r="Z406" s="112"/>
    </row>
    <row r="407" spans="1:26" x14ac:dyDescent="0.25">
      <c r="A407" s="47">
        <v>14966</v>
      </c>
      <c r="B407" s="47" t="s">
        <v>542</v>
      </c>
      <c r="C407" s="47" t="s">
        <v>115</v>
      </c>
      <c r="D407" s="82"/>
      <c r="E407" s="84"/>
      <c r="F407" s="82"/>
      <c r="G407" s="47">
        <v>8704</v>
      </c>
      <c r="H407" s="47">
        <v>9033</v>
      </c>
      <c r="I407" s="50">
        <v>8868.5</v>
      </c>
      <c r="J407" s="88"/>
      <c r="K407" s="88"/>
      <c r="L407" s="88"/>
      <c r="M407" s="88"/>
      <c r="N407" s="88"/>
      <c r="O407" s="75"/>
      <c r="P407" s="76"/>
      <c r="Q407" s="76"/>
      <c r="R407" s="91">
        <v>-9.6310000000000002</v>
      </c>
      <c r="S407" s="97">
        <v>9.3824444444444453</v>
      </c>
      <c r="T407" s="97">
        <v>42.568074420656444</v>
      </c>
      <c r="U407" s="97">
        <v>14.758980699843965</v>
      </c>
      <c r="V407" s="91">
        <v>2.8842150610784714</v>
      </c>
      <c r="W407" s="91">
        <v>-11.131</v>
      </c>
      <c r="X407" s="79">
        <v>6</v>
      </c>
      <c r="Y407" s="79">
        <v>11</v>
      </c>
      <c r="Z407" s="112"/>
    </row>
    <row r="408" spans="1:26" x14ac:dyDescent="0.25">
      <c r="A408" s="47">
        <v>14967</v>
      </c>
      <c r="B408" s="47" t="s">
        <v>543</v>
      </c>
      <c r="C408" s="47" t="s">
        <v>115</v>
      </c>
      <c r="D408" s="82"/>
      <c r="E408" s="84"/>
      <c r="F408" s="82"/>
      <c r="G408" s="47">
        <v>8704</v>
      </c>
      <c r="H408" s="47">
        <v>9033</v>
      </c>
      <c r="I408" s="50">
        <v>8868.5</v>
      </c>
      <c r="J408" s="88"/>
      <c r="K408" s="88"/>
      <c r="L408" s="88"/>
      <c r="M408" s="88"/>
      <c r="N408" s="88"/>
      <c r="O408" s="75"/>
      <c r="P408" s="76"/>
      <c r="Q408" s="76"/>
      <c r="R408" s="89">
        <v>-13.089555555555553</v>
      </c>
      <c r="S408" s="90">
        <v>5.8664444444444444</v>
      </c>
      <c r="T408" s="89">
        <v>36.661824924446165</v>
      </c>
      <c r="U408" s="90">
        <v>12.596863817172503</v>
      </c>
      <c r="V408" s="89">
        <v>2.9103930515202867</v>
      </c>
      <c r="W408" s="91">
        <v>-14.589555555555553</v>
      </c>
      <c r="X408" s="79">
        <v>6</v>
      </c>
      <c r="Y408" s="79">
        <v>11</v>
      </c>
      <c r="Z408" s="112"/>
    </row>
    <row r="409" spans="1:26" x14ac:dyDescent="0.25">
      <c r="A409" s="47">
        <v>14968</v>
      </c>
      <c r="B409" s="47" t="s">
        <v>544</v>
      </c>
      <c r="C409" s="47" t="s">
        <v>115</v>
      </c>
      <c r="D409" s="82"/>
      <c r="E409" s="84"/>
      <c r="F409" s="82"/>
      <c r="G409" s="47">
        <v>8704</v>
      </c>
      <c r="H409" s="47">
        <v>9033</v>
      </c>
      <c r="I409" s="50">
        <v>8868.5</v>
      </c>
      <c r="J409" s="88"/>
      <c r="K409" s="88"/>
      <c r="L409" s="88"/>
      <c r="M409" s="88"/>
      <c r="N409" s="88"/>
      <c r="O409" s="75"/>
      <c r="P409" s="76"/>
      <c r="Q409" s="76"/>
      <c r="R409" s="91">
        <v>-10.815</v>
      </c>
      <c r="S409" s="97">
        <v>8.7274444444444441</v>
      </c>
      <c r="T409" s="97">
        <v>41.376956543735112</v>
      </c>
      <c r="U409" s="97">
        <v>14.223097388093651</v>
      </c>
      <c r="V409" s="91">
        <v>2.9091382428677122</v>
      </c>
      <c r="W409" s="91">
        <v>-12.315</v>
      </c>
      <c r="X409" s="79">
        <v>6</v>
      </c>
      <c r="Y409" s="79">
        <v>11</v>
      </c>
      <c r="Z409" s="112"/>
    </row>
    <row r="410" spans="1:26" x14ac:dyDescent="0.25">
      <c r="A410" s="68">
        <v>14969</v>
      </c>
      <c r="B410" s="68" t="s">
        <v>549</v>
      </c>
      <c r="C410" s="47" t="s">
        <v>123</v>
      </c>
      <c r="D410" s="68" t="s">
        <v>20</v>
      </c>
      <c r="E410" s="70">
        <v>42302</v>
      </c>
      <c r="F410" s="68" t="s">
        <v>30</v>
      </c>
      <c r="G410" s="71">
        <v>9363</v>
      </c>
      <c r="H410" s="71">
        <v>9692</v>
      </c>
      <c r="I410" s="73">
        <v>9527.5</v>
      </c>
      <c r="J410" s="74">
        <v>2.54</v>
      </c>
      <c r="K410" s="74">
        <v>2.5299999999999998</v>
      </c>
      <c r="L410" s="74"/>
      <c r="M410" s="74">
        <v>2.5350000000000001</v>
      </c>
      <c r="N410" s="74">
        <v>7.0710678118656384E-3</v>
      </c>
      <c r="O410" s="75">
        <v>2.4700000000000002</v>
      </c>
      <c r="P410" s="76">
        <v>88.749733934701709</v>
      </c>
      <c r="Q410" s="76"/>
      <c r="R410" s="89">
        <v>-18.115555555555552</v>
      </c>
      <c r="S410" s="90">
        <v>4.5294444444444437</v>
      </c>
      <c r="T410" s="89">
        <v>31.002203884937025</v>
      </c>
      <c r="U410" s="90">
        <v>10.657240882579247</v>
      </c>
      <c r="V410" s="89">
        <v>2.90902722632595</v>
      </c>
      <c r="W410" s="91">
        <v>-19.615555555555552</v>
      </c>
      <c r="X410" s="79">
        <v>6</v>
      </c>
      <c r="Y410" s="79">
        <v>13</v>
      </c>
      <c r="Z410" s="112"/>
    </row>
    <row r="411" spans="1:26" x14ac:dyDescent="0.25">
      <c r="A411" s="68">
        <v>14970</v>
      </c>
      <c r="B411" s="68" t="s">
        <v>550</v>
      </c>
      <c r="C411" s="47" t="s">
        <v>123</v>
      </c>
      <c r="D411" s="68" t="s">
        <v>20</v>
      </c>
      <c r="E411" s="70">
        <v>42302</v>
      </c>
      <c r="F411" s="68" t="s">
        <v>30</v>
      </c>
      <c r="G411" s="71">
        <v>9363</v>
      </c>
      <c r="H411" s="71">
        <v>9692</v>
      </c>
      <c r="I411" s="73">
        <v>9527.5</v>
      </c>
      <c r="J411" s="74"/>
      <c r="K411" s="74">
        <v>2.61</v>
      </c>
      <c r="L411" s="74">
        <v>2.59</v>
      </c>
      <c r="M411" s="74">
        <v>2.5999999999999996</v>
      </c>
      <c r="N411" s="74">
        <v>1.4142135623730963E-2</v>
      </c>
      <c r="O411" s="75">
        <v>2.5</v>
      </c>
      <c r="P411" s="76">
        <v>96.507659172657199</v>
      </c>
      <c r="Q411" s="76"/>
      <c r="R411" s="89">
        <v>-14.113555555555552</v>
      </c>
      <c r="S411" s="90">
        <v>5.9794444444444439</v>
      </c>
      <c r="T411" s="89">
        <v>42.346213819402251</v>
      </c>
      <c r="U411" s="90">
        <v>14.798204458739166</v>
      </c>
      <c r="V411" s="89">
        <v>2.8615778311127773</v>
      </c>
      <c r="W411" s="91">
        <v>-15.613555555555552</v>
      </c>
      <c r="X411" s="79">
        <v>6</v>
      </c>
      <c r="Y411" s="79">
        <v>13</v>
      </c>
      <c r="Z411" s="112"/>
    </row>
    <row r="412" spans="1:26" x14ac:dyDescent="0.25">
      <c r="A412" s="47">
        <v>14971</v>
      </c>
      <c r="B412" s="47" t="s">
        <v>551</v>
      </c>
      <c r="C412" s="47" t="s">
        <v>123</v>
      </c>
      <c r="D412" s="68"/>
      <c r="E412" s="70"/>
      <c r="F412" s="68"/>
      <c r="G412" s="50">
        <v>9363</v>
      </c>
      <c r="H412" s="50">
        <v>9692</v>
      </c>
      <c r="I412" s="50">
        <v>9527.5</v>
      </c>
      <c r="J412" s="74"/>
      <c r="K412" s="74"/>
      <c r="L412" s="74"/>
      <c r="M412" s="74"/>
      <c r="N412" s="74"/>
      <c r="O412" s="75"/>
      <c r="P412" s="76"/>
      <c r="Q412" s="76"/>
      <c r="R412" s="91">
        <v>-17.032200000000003</v>
      </c>
      <c r="S412" s="97">
        <v>7.2526000000000002</v>
      </c>
      <c r="T412" s="91">
        <v>33.854685774142986</v>
      </c>
      <c r="U412" s="97">
        <v>11.376516888193477</v>
      </c>
      <c r="V412" s="91">
        <v>2.9758392754883793</v>
      </c>
      <c r="W412" s="91">
        <v>-18.532200000000003</v>
      </c>
      <c r="X412" s="79">
        <v>6</v>
      </c>
      <c r="Y412" s="79">
        <v>13</v>
      </c>
      <c r="Z412" s="112"/>
    </row>
    <row r="413" spans="1:26" x14ac:dyDescent="0.25">
      <c r="A413" s="47">
        <v>14972</v>
      </c>
      <c r="B413" s="47" t="s">
        <v>545</v>
      </c>
      <c r="C413" s="47" t="s">
        <v>175</v>
      </c>
      <c r="D413" s="68"/>
      <c r="E413" s="70"/>
      <c r="F413" s="68"/>
      <c r="G413" s="47">
        <v>9033</v>
      </c>
      <c r="H413" s="47">
        <v>9363</v>
      </c>
      <c r="I413" s="50">
        <v>9198</v>
      </c>
      <c r="J413" s="74"/>
      <c r="K413" s="74"/>
      <c r="L413" s="74"/>
      <c r="M413" s="74"/>
      <c r="N413" s="74"/>
      <c r="O413" s="75"/>
      <c r="P413" s="76"/>
      <c r="Q413" s="76"/>
      <c r="R413" s="91">
        <v>-18.567</v>
      </c>
      <c r="S413" s="97">
        <v>6.6694444444444443</v>
      </c>
      <c r="T413" s="97">
        <v>39.485611837717116</v>
      </c>
      <c r="U413" s="97">
        <v>13.775132531651519</v>
      </c>
      <c r="V413" s="91">
        <v>2.8664415203984346</v>
      </c>
      <c r="W413" s="91">
        <v>-20.067</v>
      </c>
      <c r="X413" s="79">
        <v>6</v>
      </c>
      <c r="Y413" s="79">
        <v>12</v>
      </c>
      <c r="Z413" s="112"/>
    </row>
    <row r="414" spans="1:26" x14ac:dyDescent="0.25">
      <c r="A414" s="47">
        <v>14973</v>
      </c>
      <c r="B414" s="47" t="s">
        <v>546</v>
      </c>
      <c r="C414" s="47" t="s">
        <v>175</v>
      </c>
      <c r="D414" s="68"/>
      <c r="E414" s="70"/>
      <c r="F414" s="68"/>
      <c r="G414" s="47">
        <v>9033</v>
      </c>
      <c r="H414" s="47">
        <v>9363</v>
      </c>
      <c r="I414" s="50">
        <v>9198</v>
      </c>
      <c r="J414" s="74"/>
      <c r="K414" s="74"/>
      <c r="L414" s="74"/>
      <c r="M414" s="74"/>
      <c r="N414" s="74"/>
      <c r="O414" s="75"/>
      <c r="P414" s="76"/>
      <c r="Q414" s="76"/>
      <c r="R414" s="89">
        <v>-13.440555555555552</v>
      </c>
      <c r="S414" s="90">
        <v>5.0284444444444443</v>
      </c>
      <c r="T414" s="89">
        <v>41.995843068233157</v>
      </c>
      <c r="U414" s="90">
        <v>14.625764804451846</v>
      </c>
      <c r="V414" s="89">
        <v>2.8713604812960143</v>
      </c>
      <c r="W414" s="91">
        <v>-14.940555555555552</v>
      </c>
      <c r="X414" s="79">
        <v>6</v>
      </c>
      <c r="Y414" s="79">
        <v>12</v>
      </c>
      <c r="Z414" s="112"/>
    </row>
    <row r="415" spans="1:26" x14ac:dyDescent="0.25">
      <c r="A415" s="47">
        <v>14974</v>
      </c>
      <c r="B415" s="47" t="s">
        <v>547</v>
      </c>
      <c r="C415" s="47" t="s">
        <v>175</v>
      </c>
      <c r="D415" s="68"/>
      <c r="E415" s="70"/>
      <c r="F415" s="68"/>
      <c r="G415" s="47">
        <v>9033</v>
      </c>
      <c r="H415" s="47">
        <v>9363</v>
      </c>
      <c r="I415" s="50">
        <v>9198</v>
      </c>
      <c r="J415" s="74"/>
      <c r="K415" s="74"/>
      <c r="L415" s="74"/>
      <c r="M415" s="74"/>
      <c r="N415" s="74"/>
      <c r="O415" s="75"/>
      <c r="P415" s="76"/>
      <c r="Q415" s="76"/>
      <c r="R415" s="89">
        <v>-13.444555555555553</v>
      </c>
      <c r="S415" s="90">
        <v>7.7584444444444438</v>
      </c>
      <c r="T415" s="89">
        <v>37.136231230612424</v>
      </c>
      <c r="U415" s="90">
        <v>12.905078359324252</v>
      </c>
      <c r="V415" s="89">
        <v>2.8776447687185516</v>
      </c>
      <c r="W415" s="91">
        <v>-14.944555555555553</v>
      </c>
      <c r="X415" s="79">
        <v>6</v>
      </c>
      <c r="Y415" s="79">
        <v>12</v>
      </c>
      <c r="Z415" s="112"/>
    </row>
    <row r="416" spans="1:26" x14ac:dyDescent="0.25">
      <c r="A416" s="47">
        <v>14975</v>
      </c>
      <c r="B416" s="47" t="s">
        <v>548</v>
      </c>
      <c r="C416" s="47" t="s">
        <v>175</v>
      </c>
      <c r="D416" s="68"/>
      <c r="E416" s="70"/>
      <c r="F416" s="68"/>
      <c r="G416" s="47">
        <v>9033</v>
      </c>
      <c r="H416" s="47">
        <v>9363</v>
      </c>
      <c r="I416" s="50">
        <v>9198</v>
      </c>
      <c r="J416" s="74"/>
      <c r="K416" s="74"/>
      <c r="L416" s="74"/>
      <c r="M416" s="74"/>
      <c r="N416" s="74"/>
      <c r="O416" s="75"/>
      <c r="P416" s="76"/>
      <c r="Q416" s="76"/>
      <c r="R416" s="91">
        <v>-15.62</v>
      </c>
      <c r="S416" s="97">
        <v>7.2574444444444444</v>
      </c>
      <c r="T416" s="97">
        <v>40.287635471439863</v>
      </c>
      <c r="U416" s="97">
        <v>13.739363176304304</v>
      </c>
      <c r="V416" s="91">
        <v>2.9322782253053941</v>
      </c>
      <c r="W416" s="91">
        <v>-17.119999999999997</v>
      </c>
      <c r="X416" s="79">
        <v>6</v>
      </c>
      <c r="Y416" s="79">
        <v>12</v>
      </c>
      <c r="Z416" s="112"/>
    </row>
    <row r="417" spans="1:28" x14ac:dyDescent="0.25">
      <c r="A417" s="68">
        <v>14976</v>
      </c>
      <c r="B417" s="68" t="s">
        <v>561</v>
      </c>
      <c r="C417" s="47" t="s">
        <v>69</v>
      </c>
      <c r="D417" s="68" t="s">
        <v>20</v>
      </c>
      <c r="E417" s="70">
        <v>42302</v>
      </c>
      <c r="F417" s="68" t="s">
        <v>30</v>
      </c>
      <c r="G417" s="71">
        <v>10351</v>
      </c>
      <c r="H417" s="71">
        <v>10680</v>
      </c>
      <c r="I417" s="73">
        <v>10515.5</v>
      </c>
      <c r="J417" s="74">
        <v>2.5099999999999998</v>
      </c>
      <c r="K417" s="74">
        <v>2.4700000000000002</v>
      </c>
      <c r="L417" s="74">
        <v>2.54</v>
      </c>
      <c r="M417" s="74">
        <v>2.5066666666666668</v>
      </c>
      <c r="N417" s="74">
        <v>3.5118845842842368E-2</v>
      </c>
      <c r="O417" s="75"/>
      <c r="P417" s="76">
        <v>85.508580957372203</v>
      </c>
      <c r="Q417" s="76"/>
      <c r="R417" s="91">
        <v>-18.797000000000001</v>
      </c>
      <c r="S417" s="97">
        <v>7.9474444444444448</v>
      </c>
      <c r="T417" s="97">
        <v>38.429468914493754</v>
      </c>
      <c r="U417" s="97">
        <v>13.111327170526785</v>
      </c>
      <c r="V417" s="91">
        <v>2.9310128879157351</v>
      </c>
      <c r="W417" s="91">
        <v>-20.297000000000001</v>
      </c>
      <c r="X417" s="79">
        <v>7</v>
      </c>
      <c r="Y417" s="79">
        <v>16</v>
      </c>
      <c r="Z417" s="112"/>
    </row>
    <row r="418" spans="1:28" x14ac:dyDescent="0.25">
      <c r="A418" s="47">
        <v>14977</v>
      </c>
      <c r="B418" s="47" t="s">
        <v>562</v>
      </c>
      <c r="C418" s="47" t="s">
        <v>69</v>
      </c>
      <c r="D418" s="68"/>
      <c r="E418" s="70"/>
      <c r="F418" s="68"/>
      <c r="G418" s="71">
        <v>10351</v>
      </c>
      <c r="H418" s="71">
        <v>10680</v>
      </c>
      <c r="I418" s="73">
        <v>10515.5</v>
      </c>
      <c r="J418" s="74"/>
      <c r="K418" s="74"/>
      <c r="L418" s="74"/>
      <c r="M418" s="74"/>
      <c r="N418" s="74"/>
      <c r="O418" s="75"/>
      <c r="P418" s="76"/>
      <c r="Q418" s="76"/>
      <c r="R418" s="91">
        <v>-22.059000000000001</v>
      </c>
      <c r="S418" s="97">
        <v>5.7434444444444441</v>
      </c>
      <c r="T418" s="97">
        <v>43.144880673647137</v>
      </c>
      <c r="U418" s="97">
        <v>14.440314207152756</v>
      </c>
      <c r="V418" s="91">
        <v>2.9878076096347042</v>
      </c>
      <c r="W418" s="91">
        <v>-23.559000000000001</v>
      </c>
      <c r="X418" s="79">
        <v>7</v>
      </c>
      <c r="Y418" s="79">
        <v>16</v>
      </c>
      <c r="Z418" s="112"/>
    </row>
    <row r="419" spans="1:28" x14ac:dyDescent="0.25">
      <c r="A419" s="82">
        <v>14978</v>
      </c>
      <c r="B419" s="82" t="s">
        <v>563</v>
      </c>
      <c r="C419" s="47" t="s">
        <v>69</v>
      </c>
      <c r="D419" s="82" t="s">
        <v>20</v>
      </c>
      <c r="E419" s="84">
        <v>42302</v>
      </c>
      <c r="F419" s="82" t="s">
        <v>30</v>
      </c>
      <c r="G419" s="85">
        <v>10351</v>
      </c>
      <c r="H419" s="85">
        <v>10680</v>
      </c>
      <c r="I419" s="87">
        <v>10515.5</v>
      </c>
      <c r="J419" s="88">
        <v>2.52</v>
      </c>
      <c r="K419" s="88"/>
      <c r="L419" s="88">
        <v>2.59</v>
      </c>
      <c r="M419" s="88">
        <v>2.5549999999999997</v>
      </c>
      <c r="N419" s="88">
        <v>4.9497474683058214E-2</v>
      </c>
      <c r="O419" s="75">
        <v>2.44</v>
      </c>
      <c r="P419" s="76">
        <v>91.088572026319866</v>
      </c>
      <c r="Q419" s="76"/>
      <c r="R419" s="89">
        <v>-14.495555555555551</v>
      </c>
      <c r="S419" s="90">
        <v>6.5104444444444436</v>
      </c>
      <c r="T419" s="89">
        <v>33.947631643686236</v>
      </c>
      <c r="U419" s="90">
        <v>11.498719021819204</v>
      </c>
      <c r="V419" s="89">
        <v>2.9522968236087404</v>
      </c>
      <c r="W419" s="91">
        <v>-15.995555555555551</v>
      </c>
      <c r="X419" s="79">
        <v>7</v>
      </c>
      <c r="Y419" s="79">
        <v>16</v>
      </c>
      <c r="Z419" s="112"/>
    </row>
    <row r="420" spans="1:28" x14ac:dyDescent="0.25">
      <c r="A420" s="68">
        <v>14979</v>
      </c>
      <c r="B420" s="68" t="s">
        <v>564</v>
      </c>
      <c r="C420" s="47" t="s">
        <v>69</v>
      </c>
      <c r="D420" s="68" t="s">
        <v>21</v>
      </c>
      <c r="E420" s="70">
        <v>42302</v>
      </c>
      <c r="F420" s="68" t="s">
        <v>30</v>
      </c>
      <c r="G420" s="71">
        <v>10351</v>
      </c>
      <c r="H420" s="71">
        <v>10680</v>
      </c>
      <c r="I420" s="73">
        <v>10515.5</v>
      </c>
      <c r="J420" s="74">
        <v>2.41</v>
      </c>
      <c r="K420" s="74"/>
      <c r="L420" s="74">
        <v>2.42</v>
      </c>
      <c r="M420" s="74">
        <v>2.415</v>
      </c>
      <c r="N420" s="74">
        <v>7.0710678118653244E-3</v>
      </c>
      <c r="O420" s="75">
        <v>2.4900000000000002</v>
      </c>
      <c r="P420" s="76">
        <v>75.588498255635045</v>
      </c>
      <c r="Q420" s="76"/>
      <c r="R420" s="91">
        <v>-14.678999999999998</v>
      </c>
      <c r="S420" s="97">
        <v>6.5854444444444447</v>
      </c>
      <c r="T420" s="97">
        <v>41.261688878814212</v>
      </c>
      <c r="U420" s="97">
        <v>14.30561334220975</v>
      </c>
      <c r="V420" s="91">
        <v>2.884300581301789</v>
      </c>
      <c r="W420" s="91">
        <v>-16.178999999999998</v>
      </c>
      <c r="X420" s="79">
        <v>7</v>
      </c>
      <c r="Y420" s="79">
        <v>16</v>
      </c>
      <c r="Z420" s="112"/>
    </row>
    <row r="421" spans="1:28" x14ac:dyDescent="0.25">
      <c r="A421" s="82">
        <v>14980</v>
      </c>
      <c r="B421" s="82" t="s">
        <v>565</v>
      </c>
      <c r="C421" s="47" t="s">
        <v>69</v>
      </c>
      <c r="D421" s="82" t="s">
        <v>22</v>
      </c>
      <c r="E421" s="84">
        <v>42302</v>
      </c>
      <c r="F421" s="82" t="s">
        <v>30</v>
      </c>
      <c r="G421" s="85">
        <v>10351</v>
      </c>
      <c r="H421" s="85">
        <v>10680</v>
      </c>
      <c r="I421" s="87">
        <v>10515.5</v>
      </c>
      <c r="J421" s="88"/>
      <c r="K421" s="88">
        <v>2.4300000000000002</v>
      </c>
      <c r="L421" s="88">
        <v>2.4500000000000002</v>
      </c>
      <c r="M421" s="88">
        <v>2.4400000000000004</v>
      </c>
      <c r="N421" s="88">
        <v>1.4142135623730963E-2</v>
      </c>
      <c r="O421" s="108">
        <v>2.67</v>
      </c>
      <c r="P421" s="76">
        <v>78.209646906560451</v>
      </c>
      <c r="Q421" s="76"/>
      <c r="R421" s="89">
        <v>-15.746555555555553</v>
      </c>
      <c r="S421" s="90">
        <v>7.2224444444444442</v>
      </c>
      <c r="T421" s="89">
        <v>40.491557025685871</v>
      </c>
      <c r="U421" s="90">
        <v>14.099052300479592</v>
      </c>
      <c r="V421" s="89">
        <v>2.8719346636020715</v>
      </c>
      <c r="W421" s="91">
        <v>-17.246555555555553</v>
      </c>
      <c r="X421" s="79">
        <v>7</v>
      </c>
      <c r="Y421" s="79">
        <v>16</v>
      </c>
      <c r="Z421" s="112"/>
    </row>
    <row r="422" spans="1:28" x14ac:dyDescent="0.25">
      <c r="A422" s="68">
        <v>14981</v>
      </c>
      <c r="B422" s="68" t="s">
        <v>552</v>
      </c>
      <c r="C422" s="47" t="s">
        <v>306</v>
      </c>
      <c r="D422" s="68" t="s">
        <v>21</v>
      </c>
      <c r="E422" s="70">
        <v>42302</v>
      </c>
      <c r="F422" s="68" t="s">
        <v>30</v>
      </c>
      <c r="G422" s="71">
        <v>9692</v>
      </c>
      <c r="H422" s="71">
        <v>10021</v>
      </c>
      <c r="I422" s="73">
        <v>9856.5</v>
      </c>
      <c r="J422" s="74">
        <v>2.54</v>
      </c>
      <c r="K422" s="74">
        <v>2.57</v>
      </c>
      <c r="L422" s="74">
        <v>2.59</v>
      </c>
      <c r="M422" s="74">
        <v>2.5666666666666664</v>
      </c>
      <c r="N422" s="74">
        <v>2.5166114784235735E-2</v>
      </c>
      <c r="O422" s="75"/>
      <c r="P422" s="76">
        <v>92.472574147609677</v>
      </c>
      <c r="Q422" s="76"/>
      <c r="R422" s="91">
        <v>-18.274999999999999</v>
      </c>
      <c r="S422" s="97">
        <v>6.3304444444444448</v>
      </c>
      <c r="T422" s="97">
        <v>43.455786267675983</v>
      </c>
      <c r="U422" s="97">
        <v>15.160833564650774</v>
      </c>
      <c r="V422" s="91">
        <v>2.8663190636824969</v>
      </c>
      <c r="W422" s="91">
        <v>-19.774999999999999</v>
      </c>
      <c r="X422" s="79">
        <v>7</v>
      </c>
      <c r="Y422" s="79">
        <v>14</v>
      </c>
      <c r="Z422" s="112"/>
      <c r="AA422" s="93">
        <v>-13.012902777777777</v>
      </c>
      <c r="AB422" s="93">
        <v>6.9156944444444441</v>
      </c>
    </row>
    <row r="423" spans="1:28" x14ac:dyDescent="0.25">
      <c r="A423" s="47">
        <v>14982</v>
      </c>
      <c r="B423" s="47" t="s">
        <v>553</v>
      </c>
      <c r="C423" s="47" t="s">
        <v>306</v>
      </c>
      <c r="D423" s="68"/>
      <c r="E423" s="70"/>
      <c r="F423" s="68"/>
      <c r="G423" s="71">
        <v>9692</v>
      </c>
      <c r="H423" s="71">
        <v>10021</v>
      </c>
      <c r="I423" s="73">
        <v>9856.5</v>
      </c>
      <c r="J423" s="74"/>
      <c r="K423" s="74"/>
      <c r="L423" s="74"/>
      <c r="M423" s="74"/>
      <c r="N423" s="74"/>
      <c r="O423" s="75"/>
      <c r="P423" s="76"/>
      <c r="Q423" s="76"/>
      <c r="R423" s="91">
        <v>-12.205</v>
      </c>
      <c r="S423" s="97">
        <v>6.6654444444444447</v>
      </c>
      <c r="T423" s="97">
        <v>33.481904004577373</v>
      </c>
      <c r="U423" s="97">
        <v>11.265343321559573</v>
      </c>
      <c r="V423" s="91">
        <v>2.9721157224298551</v>
      </c>
      <c r="W423" s="91">
        <v>-13.705</v>
      </c>
      <c r="X423" s="79">
        <v>7</v>
      </c>
      <c r="Y423" s="79">
        <v>14</v>
      </c>
      <c r="Z423" s="112"/>
    </row>
    <row r="424" spans="1:28" x14ac:dyDescent="0.25">
      <c r="A424" s="68">
        <v>14983</v>
      </c>
      <c r="B424" s="68" t="s">
        <v>554</v>
      </c>
      <c r="C424" s="47" t="s">
        <v>306</v>
      </c>
      <c r="D424" s="68" t="s">
        <v>22</v>
      </c>
      <c r="E424" s="70">
        <v>42302</v>
      </c>
      <c r="F424" s="68" t="s">
        <v>30</v>
      </c>
      <c r="G424" s="71">
        <v>9692</v>
      </c>
      <c r="H424" s="71">
        <v>10021</v>
      </c>
      <c r="I424" s="73">
        <v>9856.5</v>
      </c>
      <c r="J424" s="74">
        <v>2.61</v>
      </c>
      <c r="K424" s="74">
        <v>2.65</v>
      </c>
      <c r="L424" s="74"/>
      <c r="M424" s="74">
        <v>2.63</v>
      </c>
      <c r="N424" s="74">
        <v>2.8284271247461926E-2</v>
      </c>
      <c r="O424" s="75">
        <v>2.52</v>
      </c>
      <c r="P424" s="76">
        <v>100.242878144164</v>
      </c>
      <c r="Q424" s="76"/>
      <c r="R424" s="91">
        <v>-11.926</v>
      </c>
      <c r="S424" s="97">
        <v>7.9494444444444445</v>
      </c>
      <c r="T424" s="97">
        <v>41.834693381284701</v>
      </c>
      <c r="U424" s="97">
        <v>14.520417623025596</v>
      </c>
      <c r="V424" s="91">
        <v>2.8810943643208846</v>
      </c>
      <c r="W424" s="91">
        <v>-13.426</v>
      </c>
      <c r="X424" s="79">
        <v>7</v>
      </c>
      <c r="Y424" s="79">
        <v>14</v>
      </c>
      <c r="Z424" s="112"/>
    </row>
    <row r="425" spans="1:28" x14ac:dyDescent="0.25">
      <c r="A425" s="47">
        <v>14985</v>
      </c>
      <c r="B425" s="47" t="s">
        <v>555</v>
      </c>
      <c r="C425" s="47" t="s">
        <v>306</v>
      </c>
      <c r="D425" s="68"/>
      <c r="E425" s="70"/>
      <c r="F425" s="68"/>
      <c r="G425" s="71">
        <v>9692</v>
      </c>
      <c r="H425" s="71">
        <v>10021</v>
      </c>
      <c r="I425" s="73">
        <v>9856.5</v>
      </c>
      <c r="J425" s="74"/>
      <c r="K425" s="74"/>
      <c r="L425" s="74"/>
      <c r="M425" s="74"/>
      <c r="N425" s="74"/>
      <c r="O425" s="75"/>
      <c r="P425" s="76"/>
      <c r="Q425" s="76"/>
      <c r="R425" s="89">
        <v>-14.624555555555553</v>
      </c>
      <c r="S425" s="90">
        <v>6.4794444444444439</v>
      </c>
      <c r="T425" s="89">
        <v>34.599019620831129</v>
      </c>
      <c r="U425" s="90">
        <v>11.923857070801606</v>
      </c>
      <c r="V425" s="89">
        <v>2.9016633976228245</v>
      </c>
      <c r="W425" s="91">
        <v>-16.124555555555553</v>
      </c>
      <c r="X425" s="79">
        <v>7</v>
      </c>
      <c r="Y425" s="79">
        <v>14</v>
      </c>
      <c r="Z425" s="112"/>
    </row>
    <row r="426" spans="1:28" x14ac:dyDescent="0.25">
      <c r="A426" s="47">
        <v>14986</v>
      </c>
      <c r="B426" s="47" t="s">
        <v>556</v>
      </c>
      <c r="C426" s="47" t="s">
        <v>306</v>
      </c>
      <c r="D426" s="68"/>
      <c r="E426" s="70"/>
      <c r="F426" s="68"/>
      <c r="G426" s="71">
        <v>9692</v>
      </c>
      <c r="H426" s="71">
        <v>10021</v>
      </c>
      <c r="I426" s="73">
        <v>9856.5</v>
      </c>
      <c r="J426" s="74"/>
      <c r="K426" s="74"/>
      <c r="L426" s="74"/>
      <c r="M426" s="74"/>
      <c r="N426" s="74"/>
      <c r="O426" s="75"/>
      <c r="P426" s="76"/>
      <c r="Q426" s="76"/>
      <c r="R426" s="89">
        <v>-15.896555555555551</v>
      </c>
      <c r="S426" s="90">
        <v>5.1354444444444436</v>
      </c>
      <c r="T426" s="89">
        <v>36.029968465893994</v>
      </c>
      <c r="U426" s="90">
        <v>12.368815399019745</v>
      </c>
      <c r="V426" s="89">
        <v>2.9129684051028399</v>
      </c>
      <c r="W426" s="91">
        <v>-17.396555555555551</v>
      </c>
      <c r="X426" s="79">
        <v>7</v>
      </c>
      <c r="Y426" s="79">
        <v>14</v>
      </c>
      <c r="Z426" s="112"/>
    </row>
    <row r="427" spans="1:28" x14ac:dyDescent="0.25">
      <c r="A427" s="47">
        <v>14987</v>
      </c>
      <c r="B427" s="47" t="s">
        <v>557</v>
      </c>
      <c r="C427" s="47" t="s">
        <v>306</v>
      </c>
      <c r="D427" s="68"/>
      <c r="E427" s="70"/>
      <c r="F427" s="68"/>
      <c r="G427" s="71">
        <v>9692</v>
      </c>
      <c r="H427" s="71">
        <v>10021</v>
      </c>
      <c r="I427" s="73">
        <v>9856.5</v>
      </c>
      <c r="J427" s="74"/>
      <c r="K427" s="74"/>
      <c r="L427" s="74"/>
      <c r="M427" s="74"/>
      <c r="N427" s="74"/>
      <c r="O427" s="75"/>
      <c r="P427" s="76"/>
      <c r="Q427" s="76"/>
      <c r="R427" s="91">
        <v>-11.577999999999999</v>
      </c>
      <c r="S427" s="97">
        <v>6.6344444444444441</v>
      </c>
      <c r="T427" s="97">
        <v>36.429569292027303</v>
      </c>
      <c r="U427" s="97">
        <v>12.51923876829826</v>
      </c>
      <c r="V427" s="91">
        <v>2.9098869321252807</v>
      </c>
      <c r="W427" s="91">
        <v>-13.077999999999999</v>
      </c>
      <c r="X427" s="79">
        <v>7</v>
      </c>
      <c r="Y427" s="79">
        <v>14</v>
      </c>
      <c r="Z427" s="112"/>
    </row>
    <row r="428" spans="1:28" x14ac:dyDescent="0.25">
      <c r="A428" s="68">
        <v>14988</v>
      </c>
      <c r="B428" s="68" t="s">
        <v>558</v>
      </c>
      <c r="C428" s="69" t="s">
        <v>306</v>
      </c>
      <c r="D428" s="68" t="s">
        <v>22</v>
      </c>
      <c r="E428" s="70">
        <v>42302</v>
      </c>
      <c r="F428" s="68" t="s">
        <v>30</v>
      </c>
      <c r="G428" s="71">
        <v>9692</v>
      </c>
      <c r="H428" s="71">
        <v>10021</v>
      </c>
      <c r="I428" s="73">
        <v>9856.5</v>
      </c>
      <c r="J428" s="74"/>
      <c r="K428" s="74">
        <v>2.29</v>
      </c>
      <c r="L428" s="74">
        <v>2.29</v>
      </c>
      <c r="M428" s="74">
        <v>2.29</v>
      </c>
      <c r="N428" s="74">
        <v>0</v>
      </c>
      <c r="O428" s="75">
        <v>2.25</v>
      </c>
      <c r="P428" s="76">
        <v>63.395064281510365</v>
      </c>
      <c r="Q428" s="76"/>
      <c r="R428" s="89">
        <v>-9.3265555555555526</v>
      </c>
      <c r="S428" s="90">
        <v>8.365444444444444</v>
      </c>
      <c r="T428" s="89">
        <v>41.168911370789424</v>
      </c>
      <c r="U428" s="90">
        <v>14.442196450182983</v>
      </c>
      <c r="V428" s="89">
        <v>2.8505990423823526</v>
      </c>
      <c r="W428" s="91">
        <v>-10.826555555555553</v>
      </c>
      <c r="X428" s="79">
        <v>7</v>
      </c>
      <c r="Y428" s="79">
        <v>14</v>
      </c>
      <c r="Z428" s="112"/>
    </row>
    <row r="429" spans="1:28" x14ac:dyDescent="0.25">
      <c r="A429" s="82">
        <v>14989</v>
      </c>
      <c r="B429" s="82" t="s">
        <v>559</v>
      </c>
      <c r="C429" s="83" t="s">
        <v>306</v>
      </c>
      <c r="D429" s="82" t="s">
        <v>20</v>
      </c>
      <c r="E429" s="84">
        <v>42302</v>
      </c>
      <c r="F429" s="82" t="s">
        <v>30</v>
      </c>
      <c r="G429" s="85">
        <v>9692</v>
      </c>
      <c r="H429" s="85">
        <v>10021</v>
      </c>
      <c r="I429" s="87">
        <v>9856.5</v>
      </c>
      <c r="J429" s="88">
        <v>2.64</v>
      </c>
      <c r="K429" s="88">
        <v>2.7</v>
      </c>
      <c r="L429" s="88"/>
      <c r="M429" s="88">
        <v>2.67</v>
      </c>
      <c r="N429" s="88">
        <v>4.2426406871192889E-2</v>
      </c>
      <c r="O429" s="75">
        <v>2.54</v>
      </c>
      <c r="P429" s="76">
        <v>105.37856375652099</v>
      </c>
      <c r="Q429" s="76"/>
      <c r="R429" s="89">
        <v>-10.271555555555553</v>
      </c>
      <c r="S429" s="90">
        <v>7.7654444444444444</v>
      </c>
      <c r="T429" s="89">
        <v>40.701092728690156</v>
      </c>
      <c r="U429" s="90">
        <v>14.045786866591888</v>
      </c>
      <c r="V429" s="89">
        <v>2.8977438654930974</v>
      </c>
      <c r="W429" s="91">
        <v>-11.771555555555553</v>
      </c>
      <c r="X429" s="79">
        <v>7</v>
      </c>
      <c r="Y429" s="79">
        <v>14</v>
      </c>
      <c r="Z429" s="112"/>
    </row>
    <row r="430" spans="1:28" x14ac:dyDescent="0.25">
      <c r="A430" s="94">
        <v>14990</v>
      </c>
      <c r="B430" s="94" t="s">
        <v>615</v>
      </c>
      <c r="C430" s="69" t="s">
        <v>386</v>
      </c>
      <c r="D430" s="68" t="s">
        <v>378</v>
      </c>
      <c r="E430" s="70">
        <v>42298</v>
      </c>
      <c r="F430" s="68" t="s">
        <v>30</v>
      </c>
      <c r="G430" s="72">
        <v>1128.129117259552</v>
      </c>
      <c r="H430" s="71">
        <v>1458</v>
      </c>
      <c r="I430" s="73">
        <v>1293.064558629776</v>
      </c>
      <c r="J430" s="74">
        <v>2.4300000000000002</v>
      </c>
      <c r="K430" s="74">
        <v>2.4</v>
      </c>
      <c r="L430" s="74"/>
      <c r="M430" s="74">
        <v>2.415</v>
      </c>
      <c r="N430" s="74">
        <v>2.12132034355966E-2</v>
      </c>
      <c r="O430" s="75">
        <v>2.48</v>
      </c>
      <c r="P430" s="76">
        <v>75.588498255635045</v>
      </c>
      <c r="Q430" s="76"/>
      <c r="R430" s="92"/>
      <c r="S430" s="92"/>
      <c r="T430" s="92"/>
      <c r="U430" s="92"/>
      <c r="V430" s="92"/>
      <c r="W430" s="77"/>
      <c r="X430" s="79">
        <v>1</v>
      </c>
      <c r="Y430" s="79">
        <v>1</v>
      </c>
      <c r="Z430" s="112" t="s">
        <v>662</v>
      </c>
    </row>
    <row r="431" spans="1:28" x14ac:dyDescent="0.25">
      <c r="A431" s="82">
        <v>14991</v>
      </c>
      <c r="B431" s="82" t="s">
        <v>614</v>
      </c>
      <c r="C431" s="83" t="s">
        <v>386</v>
      </c>
      <c r="D431" s="82" t="s">
        <v>392</v>
      </c>
      <c r="E431" s="84">
        <v>42298</v>
      </c>
      <c r="F431" s="82" t="s">
        <v>30</v>
      </c>
      <c r="G431" s="86">
        <v>1128.129117259552</v>
      </c>
      <c r="H431" s="85">
        <v>1458</v>
      </c>
      <c r="I431" s="87">
        <v>1293.064558629776</v>
      </c>
      <c r="J431" s="88"/>
      <c r="K431" s="88">
        <v>2.12</v>
      </c>
      <c r="L431" s="88">
        <v>2.17</v>
      </c>
      <c r="M431" s="88">
        <v>2.145</v>
      </c>
      <c r="N431" s="88">
        <v>3.5355339059327251E-2</v>
      </c>
      <c r="O431" s="75">
        <v>2.3199999999999998</v>
      </c>
      <c r="P431" s="76">
        <v>51.053362548923786</v>
      </c>
      <c r="Q431" s="76"/>
      <c r="R431" s="92"/>
      <c r="S431" s="92"/>
      <c r="T431" s="92"/>
      <c r="U431" s="92"/>
      <c r="V431" s="92"/>
      <c r="W431" s="77"/>
      <c r="X431" s="79">
        <v>1</v>
      </c>
      <c r="Y431" s="79">
        <v>1</v>
      </c>
      <c r="Z431" s="112" t="s">
        <v>663</v>
      </c>
    </row>
    <row r="432" spans="1:28" x14ac:dyDescent="0.25">
      <c r="A432" s="94">
        <v>14992</v>
      </c>
      <c r="B432" s="94" t="s">
        <v>613</v>
      </c>
      <c r="C432" s="69" t="s">
        <v>380</v>
      </c>
      <c r="D432" s="68" t="s">
        <v>20</v>
      </c>
      <c r="E432" s="70">
        <v>42298</v>
      </c>
      <c r="F432" s="68" t="s">
        <v>30</v>
      </c>
      <c r="G432" s="71">
        <v>0</v>
      </c>
      <c r="H432" s="72">
        <v>1128.129117259552</v>
      </c>
      <c r="I432" s="73">
        <v>564.064558629776</v>
      </c>
      <c r="J432" s="74"/>
      <c r="K432" s="74">
        <v>2.46</v>
      </c>
      <c r="L432" s="74">
        <v>2.41</v>
      </c>
      <c r="M432" s="74">
        <v>2.4350000000000001</v>
      </c>
      <c r="N432" s="74">
        <v>3.5355339059327251E-2</v>
      </c>
      <c r="O432" s="75">
        <v>2.54</v>
      </c>
      <c r="P432" s="76">
        <v>77.680421956238803</v>
      </c>
      <c r="Q432" s="76"/>
      <c r="R432" s="92"/>
      <c r="S432" s="92"/>
      <c r="T432" s="92"/>
      <c r="U432" s="92"/>
      <c r="V432" s="92"/>
      <c r="W432" s="77"/>
      <c r="X432" s="79">
        <v>1</v>
      </c>
      <c r="Y432" s="79">
        <v>1</v>
      </c>
      <c r="Z432" s="112" t="s">
        <v>680</v>
      </c>
      <c r="AA432" s="95"/>
      <c r="AB432" s="95"/>
    </row>
    <row r="433" spans="1:26" x14ac:dyDescent="0.25">
      <c r="A433" s="82">
        <v>14993</v>
      </c>
      <c r="B433" s="82" t="s">
        <v>616</v>
      </c>
      <c r="C433" s="83" t="s">
        <v>380</v>
      </c>
      <c r="D433" s="82" t="s">
        <v>20</v>
      </c>
      <c r="E433" s="84">
        <v>42298</v>
      </c>
      <c r="F433" s="82" t="s">
        <v>30</v>
      </c>
      <c r="G433" s="85">
        <v>0</v>
      </c>
      <c r="H433" s="86">
        <v>1128.129117259552</v>
      </c>
      <c r="I433" s="87">
        <v>564.064558629776</v>
      </c>
      <c r="J433" s="88">
        <v>2.13</v>
      </c>
      <c r="K433" s="88"/>
      <c r="L433" s="88">
        <v>2.1</v>
      </c>
      <c r="M433" s="88">
        <v>2.1150000000000002</v>
      </c>
      <c r="N433" s="88">
        <v>2.1213203435596288E-2</v>
      </c>
      <c r="O433" s="75">
        <v>2.2400000000000002</v>
      </c>
      <c r="P433" s="76">
        <v>48.727859061985377</v>
      </c>
      <c r="Q433" s="76"/>
      <c r="R433" s="92"/>
      <c r="S433" s="92"/>
      <c r="T433" s="92"/>
      <c r="U433" s="92"/>
      <c r="V433" s="92"/>
      <c r="W433" s="77"/>
      <c r="X433" s="79">
        <v>1</v>
      </c>
      <c r="Y433" s="79">
        <v>1</v>
      </c>
      <c r="Z433" s="112" t="s">
        <v>681</v>
      </c>
    </row>
    <row r="434" spans="1:26" x14ac:dyDescent="0.25">
      <c r="A434" s="94">
        <v>14994</v>
      </c>
      <c r="B434" s="94" t="s">
        <v>617</v>
      </c>
      <c r="C434" s="69" t="s">
        <v>302</v>
      </c>
      <c r="D434" s="68" t="s">
        <v>20</v>
      </c>
      <c r="E434" s="70">
        <v>42302</v>
      </c>
      <c r="F434" s="68" t="s">
        <v>30</v>
      </c>
      <c r="G434" s="71">
        <v>7386</v>
      </c>
      <c r="H434" s="71">
        <v>7716</v>
      </c>
      <c r="I434" s="73">
        <v>7551</v>
      </c>
      <c r="J434" s="74">
        <v>2.63</v>
      </c>
      <c r="K434" s="74"/>
      <c r="L434" s="74">
        <v>2.62</v>
      </c>
      <c r="M434" s="74">
        <v>2.625</v>
      </c>
      <c r="N434" s="74">
        <v>7.0710678118653244E-3</v>
      </c>
      <c r="O434" s="75">
        <v>2.67</v>
      </c>
      <c r="P434" s="76">
        <v>99.613456184953733</v>
      </c>
      <c r="Q434" s="76"/>
      <c r="R434" s="92"/>
      <c r="S434" s="92"/>
      <c r="T434" s="92"/>
      <c r="U434" s="92"/>
      <c r="V434" s="92"/>
      <c r="W434" s="77"/>
      <c r="X434" s="79">
        <v>5</v>
      </c>
      <c r="Y434" s="79">
        <v>8</v>
      </c>
      <c r="Z434" s="112" t="s">
        <v>682</v>
      </c>
    </row>
    <row r="435" spans="1:26" x14ac:dyDescent="0.25">
      <c r="A435" s="94">
        <v>14995</v>
      </c>
      <c r="B435" s="94" t="s">
        <v>618</v>
      </c>
      <c r="C435" s="69" t="s">
        <v>302</v>
      </c>
      <c r="D435" s="68" t="s">
        <v>76</v>
      </c>
      <c r="E435" s="70">
        <v>42302</v>
      </c>
      <c r="F435" s="68" t="s">
        <v>30</v>
      </c>
      <c r="G435" s="71">
        <v>7386</v>
      </c>
      <c r="H435" s="71">
        <v>7716</v>
      </c>
      <c r="I435" s="73">
        <v>7551</v>
      </c>
      <c r="J435" s="74">
        <v>2.4700000000000002</v>
      </c>
      <c r="K435" s="74">
        <v>2.41</v>
      </c>
      <c r="L435" s="74"/>
      <c r="M435" s="74">
        <v>2.4400000000000004</v>
      </c>
      <c r="N435" s="74">
        <v>4.2426406871192889E-2</v>
      </c>
      <c r="O435" s="75">
        <v>2.33</v>
      </c>
      <c r="P435" s="76">
        <v>78.209646906560451</v>
      </c>
      <c r="Q435" s="76"/>
      <c r="R435" s="92"/>
      <c r="S435" s="92"/>
      <c r="T435" s="92"/>
      <c r="U435" s="92"/>
      <c r="V435" s="92"/>
      <c r="W435" s="92"/>
      <c r="X435" s="79">
        <v>5</v>
      </c>
      <c r="Y435" s="79">
        <v>8</v>
      </c>
      <c r="Z435" s="112" t="s">
        <v>683</v>
      </c>
    </row>
    <row r="436" spans="1:26" x14ac:dyDescent="0.25">
      <c r="A436" s="94">
        <v>14996</v>
      </c>
      <c r="B436" s="94" t="s">
        <v>619</v>
      </c>
      <c r="C436" s="69" t="s">
        <v>302</v>
      </c>
      <c r="D436" s="68" t="s">
        <v>76</v>
      </c>
      <c r="E436" s="70">
        <v>42302</v>
      </c>
      <c r="F436" s="68" t="s">
        <v>30</v>
      </c>
      <c r="G436" s="71">
        <v>7386</v>
      </c>
      <c r="H436" s="71">
        <v>7716</v>
      </c>
      <c r="I436" s="73">
        <v>7551</v>
      </c>
      <c r="J436" s="74">
        <v>2.34</v>
      </c>
      <c r="K436" s="74">
        <v>2.38</v>
      </c>
      <c r="L436" s="74"/>
      <c r="M436" s="74">
        <v>2.36</v>
      </c>
      <c r="N436" s="74">
        <v>2.8284271247461926E-2</v>
      </c>
      <c r="O436" s="75">
        <v>2.46</v>
      </c>
      <c r="P436" s="76">
        <v>70.038805367037725</v>
      </c>
      <c r="Q436" s="76"/>
      <c r="R436" s="92"/>
      <c r="S436" s="92"/>
      <c r="T436" s="92"/>
      <c r="U436" s="92"/>
      <c r="V436" s="92"/>
      <c r="W436" s="97"/>
      <c r="X436" s="79">
        <v>5</v>
      </c>
      <c r="Y436" s="79">
        <v>8</v>
      </c>
      <c r="Z436" s="112" t="s">
        <v>684</v>
      </c>
    </row>
    <row r="437" spans="1:26" x14ac:dyDescent="0.25">
      <c r="A437" s="82">
        <v>14997</v>
      </c>
      <c r="B437" s="82" t="s">
        <v>620</v>
      </c>
      <c r="C437" s="83" t="s">
        <v>302</v>
      </c>
      <c r="D437" s="82" t="s">
        <v>76</v>
      </c>
      <c r="E437" s="84">
        <v>42302</v>
      </c>
      <c r="F437" s="82" t="s">
        <v>30</v>
      </c>
      <c r="G437" s="85">
        <v>7386</v>
      </c>
      <c r="H437" s="85">
        <v>7716</v>
      </c>
      <c r="I437" s="87">
        <v>7551</v>
      </c>
      <c r="J437" s="88"/>
      <c r="K437" s="88">
        <v>2.48</v>
      </c>
      <c r="L437" s="88">
        <v>2.4900000000000002</v>
      </c>
      <c r="M437" s="88">
        <v>2.4850000000000003</v>
      </c>
      <c r="N437" s="88">
        <v>7.0710678118656384E-3</v>
      </c>
      <c r="O437" s="75">
        <v>2.3199999999999998</v>
      </c>
      <c r="P437" s="76">
        <v>83.086480153518039</v>
      </c>
      <c r="Q437" s="76"/>
      <c r="R437" s="92"/>
      <c r="S437" s="92"/>
      <c r="T437" s="92"/>
      <c r="U437" s="92"/>
      <c r="V437" s="92"/>
      <c r="W437" s="97"/>
      <c r="X437" s="79">
        <v>5</v>
      </c>
      <c r="Y437" s="79">
        <v>8</v>
      </c>
      <c r="Z437" s="112" t="s">
        <v>685</v>
      </c>
    </row>
    <row r="438" spans="1:26" x14ac:dyDescent="0.25">
      <c r="A438" s="82">
        <v>14998</v>
      </c>
      <c r="B438" s="82" t="s">
        <v>621</v>
      </c>
      <c r="C438" s="83" t="s">
        <v>302</v>
      </c>
      <c r="D438" s="82" t="s">
        <v>76</v>
      </c>
      <c r="E438" s="84">
        <v>42302</v>
      </c>
      <c r="F438" s="82" t="s">
        <v>30</v>
      </c>
      <c r="G438" s="85">
        <v>7386</v>
      </c>
      <c r="H438" s="85">
        <v>7716</v>
      </c>
      <c r="I438" s="87">
        <v>7551</v>
      </c>
      <c r="J438" s="88"/>
      <c r="K438" s="88">
        <v>2.42</v>
      </c>
      <c r="L438" s="88">
        <v>2.33</v>
      </c>
      <c r="M438" s="88">
        <v>2.375</v>
      </c>
      <c r="N438" s="88">
        <v>6.3639610306789177E-2</v>
      </c>
      <c r="O438" s="75">
        <v>2.2400000000000002</v>
      </c>
      <c r="P438" s="76">
        <v>71.523138297418626</v>
      </c>
      <c r="Q438" s="76"/>
      <c r="R438" s="92"/>
      <c r="S438" s="92"/>
      <c r="T438" s="92"/>
      <c r="U438" s="92"/>
      <c r="V438" s="92"/>
      <c r="W438" s="97"/>
      <c r="X438" s="79">
        <v>5</v>
      </c>
      <c r="Y438" s="79">
        <v>8</v>
      </c>
      <c r="Z438" s="112" t="s">
        <v>686</v>
      </c>
    </row>
    <row r="439" spans="1:26" x14ac:dyDescent="0.25">
      <c r="A439" s="94">
        <v>14999</v>
      </c>
      <c r="B439" s="94" t="s">
        <v>622</v>
      </c>
      <c r="C439" s="69" t="s">
        <v>302</v>
      </c>
      <c r="D439" s="68" t="s">
        <v>20</v>
      </c>
      <c r="E439" s="70">
        <v>42302</v>
      </c>
      <c r="F439" s="68" t="s">
        <v>30</v>
      </c>
      <c r="G439" s="71">
        <v>7386</v>
      </c>
      <c r="H439" s="71">
        <v>7716</v>
      </c>
      <c r="I439" s="73">
        <v>7551</v>
      </c>
      <c r="J439" s="74">
        <v>2.44</v>
      </c>
      <c r="K439" s="74">
        <v>2.4900000000000002</v>
      </c>
      <c r="L439" s="74">
        <v>2.4</v>
      </c>
      <c r="M439" s="74">
        <v>2.4433333333333334</v>
      </c>
      <c r="N439" s="74">
        <v>4.5092497528229095E-2</v>
      </c>
      <c r="O439" s="75"/>
      <c r="P439" s="76">
        <v>78.56385816894722</v>
      </c>
      <c r="Q439" s="76"/>
      <c r="R439" s="92"/>
      <c r="S439" s="92"/>
      <c r="T439" s="92"/>
      <c r="U439" s="92"/>
      <c r="V439" s="92"/>
      <c r="W439" s="89"/>
      <c r="X439" s="79">
        <v>5</v>
      </c>
      <c r="Y439" s="79">
        <v>8</v>
      </c>
      <c r="Z439" s="112" t="s">
        <v>687</v>
      </c>
    </row>
    <row r="440" spans="1:26" x14ac:dyDescent="0.25">
      <c r="A440" s="94">
        <v>15000</v>
      </c>
      <c r="B440" s="94" t="s">
        <v>625</v>
      </c>
      <c r="C440" s="69" t="s">
        <v>302</v>
      </c>
      <c r="D440" s="99" t="s">
        <v>76</v>
      </c>
      <c r="E440" s="70">
        <v>42302</v>
      </c>
      <c r="F440" s="68" t="s">
        <v>30</v>
      </c>
      <c r="G440" s="71">
        <v>7386</v>
      </c>
      <c r="H440" s="71">
        <v>7716</v>
      </c>
      <c r="I440" s="73">
        <v>7551</v>
      </c>
      <c r="J440" s="74">
        <v>2.4500000000000002</v>
      </c>
      <c r="K440" s="74">
        <v>2.4500000000000002</v>
      </c>
      <c r="L440" s="74"/>
      <c r="M440" s="74">
        <v>2.4500000000000002</v>
      </c>
      <c r="N440" s="74">
        <v>0</v>
      </c>
      <c r="O440" s="75">
        <v>2.35</v>
      </c>
      <c r="P440" s="76">
        <v>79.275636793059704</v>
      </c>
      <c r="Q440" s="76"/>
      <c r="R440" s="92"/>
      <c r="S440" s="92"/>
      <c r="T440" s="92"/>
      <c r="U440" s="92"/>
      <c r="V440" s="92"/>
      <c r="W440" s="97"/>
      <c r="X440" s="79">
        <v>5</v>
      </c>
      <c r="Y440" s="79">
        <v>8</v>
      </c>
      <c r="Z440" s="26" t="s">
        <v>688</v>
      </c>
    </row>
    <row r="441" spans="1:26" x14ac:dyDescent="0.25">
      <c r="A441" s="94">
        <v>15001</v>
      </c>
      <c r="B441" s="94" t="s">
        <v>623</v>
      </c>
      <c r="C441" s="69" t="s">
        <v>302</v>
      </c>
      <c r="D441" s="99" t="s">
        <v>76</v>
      </c>
      <c r="E441" s="70">
        <v>42302</v>
      </c>
      <c r="F441" s="68" t="s">
        <v>30</v>
      </c>
      <c r="G441" s="71">
        <v>7386</v>
      </c>
      <c r="H441" s="71">
        <v>7716</v>
      </c>
      <c r="I441" s="73">
        <v>7551</v>
      </c>
      <c r="J441" s="74">
        <v>2.4300000000000002</v>
      </c>
      <c r="K441" s="74">
        <v>2.37</v>
      </c>
      <c r="L441" s="74">
        <v>2.31</v>
      </c>
      <c r="M441" s="74">
        <v>2.3700000000000006</v>
      </c>
      <c r="N441" s="74">
        <v>6.0000000000000053E-2</v>
      </c>
      <c r="O441" s="75"/>
      <c r="P441" s="76">
        <v>71.025945747909745</v>
      </c>
      <c r="Q441" s="76"/>
      <c r="R441" s="92"/>
      <c r="S441" s="92"/>
      <c r="T441" s="92"/>
      <c r="U441" s="92"/>
      <c r="V441" s="92"/>
      <c r="W441" s="91"/>
      <c r="X441" s="79">
        <v>5</v>
      </c>
      <c r="Y441" s="79">
        <v>8</v>
      </c>
      <c r="Z441" s="26" t="s">
        <v>689</v>
      </c>
    </row>
    <row r="442" spans="1:26" x14ac:dyDescent="0.25">
      <c r="A442" s="94">
        <v>15002</v>
      </c>
      <c r="B442" s="94" t="s">
        <v>624</v>
      </c>
      <c r="C442" s="69" t="s">
        <v>302</v>
      </c>
      <c r="D442" s="99" t="s">
        <v>76</v>
      </c>
      <c r="E442" s="70">
        <v>42302</v>
      </c>
      <c r="F442" s="68" t="s">
        <v>30</v>
      </c>
      <c r="G442" s="71">
        <v>7386</v>
      </c>
      <c r="H442" s="71">
        <v>7716</v>
      </c>
      <c r="I442" s="73">
        <v>7551</v>
      </c>
      <c r="J442" s="74">
        <v>2.2000000000000002</v>
      </c>
      <c r="K442" s="74"/>
      <c r="L442" s="74">
        <v>2.2200000000000002</v>
      </c>
      <c r="M442" s="74">
        <v>2.21</v>
      </c>
      <c r="N442" s="74">
        <v>1.4142135623730963E-2</v>
      </c>
      <c r="O442" s="75">
        <v>2.29</v>
      </c>
      <c r="P442" s="76">
        <v>56.355774916361376</v>
      </c>
      <c r="Q442" s="76"/>
      <c r="R442" s="92"/>
      <c r="S442" s="92"/>
      <c r="T442" s="92"/>
      <c r="U442" s="92"/>
      <c r="V442" s="92"/>
      <c r="W442" s="91"/>
      <c r="X442" s="79">
        <v>5</v>
      </c>
      <c r="Y442" s="79">
        <v>8</v>
      </c>
      <c r="Z442" s="26" t="s">
        <v>690</v>
      </c>
    </row>
    <row r="443" spans="1:26" x14ac:dyDescent="0.25">
      <c r="A443" s="82">
        <v>15003</v>
      </c>
      <c r="B443" s="82" t="s">
        <v>626</v>
      </c>
      <c r="C443" s="83" t="s">
        <v>303</v>
      </c>
      <c r="D443" s="82" t="s">
        <v>76</v>
      </c>
      <c r="E443" s="84">
        <v>42302</v>
      </c>
      <c r="F443" s="82" t="s">
        <v>30</v>
      </c>
      <c r="G443" s="85">
        <v>7716</v>
      </c>
      <c r="H443" s="85">
        <v>8045</v>
      </c>
      <c r="I443" s="87">
        <v>7880.5</v>
      </c>
      <c r="J443" s="88">
        <v>2.38</v>
      </c>
      <c r="K443" s="88"/>
      <c r="L443" s="88">
        <v>2.4300000000000002</v>
      </c>
      <c r="M443" s="88">
        <v>2.4050000000000002</v>
      </c>
      <c r="N443" s="88">
        <v>3.5355339059327563E-2</v>
      </c>
      <c r="O443" s="75">
        <v>2.64</v>
      </c>
      <c r="P443" s="76">
        <v>74.557427889747444</v>
      </c>
      <c r="Q443" s="76"/>
      <c r="R443" s="92"/>
      <c r="S443" s="92"/>
      <c r="T443" s="92"/>
      <c r="U443" s="92"/>
      <c r="V443" s="92"/>
      <c r="W443" s="97"/>
      <c r="X443" s="79">
        <v>5</v>
      </c>
      <c r="Y443" s="79">
        <v>9</v>
      </c>
      <c r="Z443" s="26" t="s">
        <v>691</v>
      </c>
    </row>
    <row r="444" spans="1:26" x14ac:dyDescent="0.25">
      <c r="A444" s="82">
        <v>15004</v>
      </c>
      <c r="B444" s="82" t="s">
        <v>627</v>
      </c>
      <c r="C444" s="83" t="s">
        <v>303</v>
      </c>
      <c r="D444" s="82" t="s">
        <v>20</v>
      </c>
      <c r="E444" s="84">
        <v>42302</v>
      </c>
      <c r="F444" s="82" t="s">
        <v>30</v>
      </c>
      <c r="G444" s="85">
        <v>7716</v>
      </c>
      <c r="H444" s="85">
        <v>8045</v>
      </c>
      <c r="I444" s="87">
        <v>7880.5</v>
      </c>
      <c r="J444" s="88">
        <v>2.4700000000000002</v>
      </c>
      <c r="K444" s="88"/>
      <c r="L444" s="88">
        <v>2.4700000000000002</v>
      </c>
      <c r="M444" s="88">
        <v>2.4700000000000002</v>
      </c>
      <c r="N444" s="88">
        <v>0</v>
      </c>
      <c r="O444" s="75">
        <v>2.62</v>
      </c>
      <c r="P444" s="76">
        <v>81.437965461622312</v>
      </c>
      <c r="Q444" s="76"/>
      <c r="R444" s="92"/>
      <c r="S444" s="92"/>
      <c r="T444" s="92"/>
      <c r="U444" s="92"/>
      <c r="V444" s="92"/>
      <c r="W444" s="97"/>
      <c r="X444" s="79">
        <v>5</v>
      </c>
      <c r="Y444" s="79">
        <v>9</v>
      </c>
      <c r="Z444" s="26" t="s">
        <v>692</v>
      </c>
    </row>
    <row r="445" spans="1:26" x14ac:dyDescent="0.25">
      <c r="A445" s="94">
        <v>15005</v>
      </c>
      <c r="B445" s="94" t="s">
        <v>628</v>
      </c>
      <c r="C445" s="69" t="s">
        <v>303</v>
      </c>
      <c r="D445" s="68" t="s">
        <v>22</v>
      </c>
      <c r="E445" s="70">
        <v>42302</v>
      </c>
      <c r="F445" s="68" t="s">
        <v>30</v>
      </c>
      <c r="G445" s="71">
        <v>7716</v>
      </c>
      <c r="H445" s="71">
        <v>8045</v>
      </c>
      <c r="I445" s="73">
        <v>7880.5</v>
      </c>
      <c r="J445" s="74">
        <v>2.65</v>
      </c>
      <c r="K445" s="74"/>
      <c r="L445" s="74">
        <v>2.64</v>
      </c>
      <c r="M445" s="74">
        <v>2.645</v>
      </c>
      <c r="N445" s="74">
        <v>7.0710678118653244E-3</v>
      </c>
      <c r="O445" s="75">
        <v>2.57</v>
      </c>
      <c r="P445" s="76">
        <v>102.14779325008192</v>
      </c>
      <c r="Q445" s="76"/>
      <c r="R445" s="92"/>
      <c r="S445" s="92"/>
      <c r="T445" s="92"/>
      <c r="U445" s="92"/>
      <c r="V445" s="92"/>
      <c r="W445" s="97"/>
      <c r="X445" s="79">
        <v>5</v>
      </c>
      <c r="Y445" s="79">
        <v>9</v>
      </c>
      <c r="Z445" s="26" t="s">
        <v>693</v>
      </c>
    </row>
    <row r="446" spans="1:26" x14ac:dyDescent="0.25">
      <c r="A446" s="94">
        <v>15006</v>
      </c>
      <c r="B446" s="94" t="s">
        <v>629</v>
      </c>
      <c r="C446" s="69" t="s">
        <v>437</v>
      </c>
      <c r="D446" s="99" t="s">
        <v>76</v>
      </c>
      <c r="E446" s="70">
        <v>42302</v>
      </c>
      <c r="F446" s="68" t="s">
        <v>30</v>
      </c>
      <c r="G446" s="71">
        <v>5081</v>
      </c>
      <c r="H446" s="71">
        <v>5410</v>
      </c>
      <c r="I446" s="73">
        <v>5245.5</v>
      </c>
      <c r="J446" s="74">
        <v>2.5099999999999998</v>
      </c>
      <c r="K446" s="74">
        <v>2.5</v>
      </c>
      <c r="L446" s="100"/>
      <c r="M446" s="74">
        <v>2.5049999999999999</v>
      </c>
      <c r="N446" s="74">
        <v>7.0710678118653244E-3</v>
      </c>
      <c r="O446" s="75">
        <v>2.4700000000000002</v>
      </c>
      <c r="P446" s="76">
        <v>85.32053833106356</v>
      </c>
      <c r="Q446" s="76"/>
      <c r="R446" s="92"/>
      <c r="S446" s="92"/>
      <c r="T446" s="92"/>
      <c r="U446" s="92"/>
      <c r="V446" s="92"/>
      <c r="W446" s="97"/>
      <c r="X446" s="79">
        <v>4</v>
      </c>
      <c r="Y446" s="79">
        <v>4</v>
      </c>
      <c r="Z446" s="26" t="s">
        <v>694</v>
      </c>
    </row>
    <row r="447" spans="1:26" x14ac:dyDescent="0.25">
      <c r="A447" s="94">
        <v>15007</v>
      </c>
      <c r="B447" s="94" t="s">
        <v>630</v>
      </c>
      <c r="C447" s="69" t="s">
        <v>303</v>
      </c>
      <c r="D447" s="68" t="s">
        <v>20</v>
      </c>
      <c r="E447" s="70">
        <v>42302</v>
      </c>
      <c r="F447" s="68" t="s">
        <v>30</v>
      </c>
      <c r="G447" s="71">
        <v>7716</v>
      </c>
      <c r="H447" s="71">
        <v>8045</v>
      </c>
      <c r="I447" s="73">
        <v>7880.5</v>
      </c>
      <c r="J447" s="74">
        <v>2.39</v>
      </c>
      <c r="K447" s="74">
        <v>2.41</v>
      </c>
      <c r="L447" s="74"/>
      <c r="M447" s="74">
        <v>2.4000000000000004</v>
      </c>
      <c r="N447" s="74">
        <v>1.4142135623730963E-2</v>
      </c>
      <c r="O447" s="75">
        <v>2.4700000000000002</v>
      </c>
      <c r="P447" s="76">
        <v>74.045592064062333</v>
      </c>
      <c r="Q447" s="76"/>
      <c r="R447" s="92"/>
      <c r="S447" s="92"/>
      <c r="T447" s="92"/>
      <c r="U447" s="92"/>
      <c r="V447" s="92"/>
      <c r="W447" s="97"/>
      <c r="X447" s="79">
        <v>5</v>
      </c>
      <c r="Y447" s="79">
        <v>9</v>
      </c>
      <c r="Z447" s="26" t="s">
        <v>695</v>
      </c>
    </row>
    <row r="448" spans="1:26" x14ac:dyDescent="0.25">
      <c r="A448" s="94">
        <v>15008</v>
      </c>
      <c r="B448" s="94" t="s">
        <v>631</v>
      </c>
      <c r="C448" s="69" t="s">
        <v>303</v>
      </c>
      <c r="D448" s="68" t="s">
        <v>501</v>
      </c>
      <c r="E448" s="70">
        <v>42302</v>
      </c>
      <c r="F448" s="68" t="s">
        <v>30</v>
      </c>
      <c r="G448" s="71">
        <v>7716</v>
      </c>
      <c r="H448" s="71">
        <v>8045</v>
      </c>
      <c r="I448" s="73">
        <v>7880.5</v>
      </c>
      <c r="J448" s="74"/>
      <c r="K448" s="74">
        <v>2.4900000000000002</v>
      </c>
      <c r="L448" s="74">
        <v>2.4500000000000002</v>
      </c>
      <c r="M448" s="74">
        <v>2.4700000000000002</v>
      </c>
      <c r="N448" s="74">
        <v>2.8284271247461926E-2</v>
      </c>
      <c r="O448" s="75">
        <v>2.36</v>
      </c>
      <c r="P448" s="76">
        <v>81.437965461622312</v>
      </c>
      <c r="Q448" s="76"/>
      <c r="R448" s="92"/>
      <c r="S448" s="92"/>
      <c r="T448" s="92"/>
      <c r="U448" s="92"/>
      <c r="V448" s="92"/>
      <c r="W448" s="97"/>
      <c r="X448" s="79">
        <v>5</v>
      </c>
      <c r="Y448" s="79">
        <v>9</v>
      </c>
      <c r="Z448" s="26" t="s">
        <v>696</v>
      </c>
    </row>
    <row r="449" spans="1:26" x14ac:dyDescent="0.25">
      <c r="A449" s="94">
        <v>15009</v>
      </c>
      <c r="B449" s="94" t="s">
        <v>632</v>
      </c>
      <c r="C449" s="69" t="s">
        <v>303</v>
      </c>
      <c r="D449" s="68" t="s">
        <v>76</v>
      </c>
      <c r="E449" s="70">
        <v>42302</v>
      </c>
      <c r="F449" s="68" t="s">
        <v>30</v>
      </c>
      <c r="G449" s="71">
        <v>7716</v>
      </c>
      <c r="H449" s="71">
        <v>8045</v>
      </c>
      <c r="I449" s="73">
        <v>7880.5</v>
      </c>
      <c r="J449" s="74"/>
      <c r="K449" s="74">
        <v>2.76</v>
      </c>
      <c r="L449" s="74">
        <v>2.76</v>
      </c>
      <c r="M449" s="74">
        <v>2.76</v>
      </c>
      <c r="N449" s="74">
        <v>0</v>
      </c>
      <c r="O449" s="75">
        <v>2.66</v>
      </c>
      <c r="P449" s="76">
        <v>117.60047113688682</v>
      </c>
      <c r="Q449" s="76"/>
      <c r="R449" s="92"/>
      <c r="S449" s="92"/>
      <c r="T449" s="92"/>
      <c r="U449" s="92"/>
      <c r="V449" s="92"/>
      <c r="W449" s="97"/>
      <c r="X449" s="79">
        <v>5</v>
      </c>
      <c r="Y449" s="79">
        <v>9</v>
      </c>
      <c r="Z449" s="26" t="s">
        <v>697</v>
      </c>
    </row>
    <row r="450" spans="1:26" x14ac:dyDescent="0.25">
      <c r="A450" s="82">
        <v>15010</v>
      </c>
      <c r="B450" s="82" t="s">
        <v>633</v>
      </c>
      <c r="C450" s="83" t="s">
        <v>303</v>
      </c>
      <c r="D450" s="82" t="s">
        <v>76</v>
      </c>
      <c r="E450" s="84">
        <v>42302</v>
      </c>
      <c r="F450" s="82" t="s">
        <v>30</v>
      </c>
      <c r="G450" s="85">
        <v>7716</v>
      </c>
      <c r="H450" s="85">
        <v>8045</v>
      </c>
      <c r="I450" s="87">
        <v>7880.5</v>
      </c>
      <c r="J450" s="88">
        <v>2.5099999999999998</v>
      </c>
      <c r="K450" s="88"/>
      <c r="L450" s="88">
        <v>2.5</v>
      </c>
      <c r="M450" s="88">
        <v>2.5049999999999999</v>
      </c>
      <c r="N450" s="88">
        <v>7.0710678118653244E-3</v>
      </c>
      <c r="O450" s="75">
        <v>2.37</v>
      </c>
      <c r="P450" s="76">
        <v>85.32053833106356</v>
      </c>
      <c r="Q450" s="76"/>
      <c r="R450" s="92"/>
      <c r="S450" s="92"/>
      <c r="T450" s="92"/>
      <c r="U450" s="92"/>
      <c r="V450" s="92"/>
      <c r="W450" s="97"/>
      <c r="X450" s="79">
        <v>5</v>
      </c>
      <c r="Y450" s="79">
        <v>9</v>
      </c>
      <c r="Z450" s="26" t="s">
        <v>698</v>
      </c>
    </row>
    <row r="451" spans="1:26" x14ac:dyDescent="0.25">
      <c r="A451" s="82">
        <v>15011</v>
      </c>
      <c r="B451" s="82" t="s">
        <v>634</v>
      </c>
      <c r="C451" s="83" t="s">
        <v>303</v>
      </c>
      <c r="D451" s="82" t="s">
        <v>21</v>
      </c>
      <c r="E451" s="84">
        <v>42302</v>
      </c>
      <c r="F451" s="82" t="s">
        <v>30</v>
      </c>
      <c r="G451" s="85">
        <v>7716</v>
      </c>
      <c r="H451" s="85">
        <v>8045</v>
      </c>
      <c r="I451" s="87">
        <v>7880.5</v>
      </c>
      <c r="J451" s="88"/>
      <c r="K451" s="88">
        <v>2.65</v>
      </c>
      <c r="L451" s="88">
        <v>2.63</v>
      </c>
      <c r="M451" s="88">
        <v>2.6399999999999997</v>
      </c>
      <c r="N451" s="88">
        <v>1.4142135623730963E-2</v>
      </c>
      <c r="O451" s="75">
        <v>2.46</v>
      </c>
      <c r="P451" s="76">
        <v>101.51003977332563</v>
      </c>
      <c r="Q451" s="76"/>
      <c r="R451" s="92"/>
      <c r="S451" s="92"/>
      <c r="T451" s="92"/>
      <c r="U451" s="92"/>
      <c r="V451" s="92"/>
      <c r="W451" s="97"/>
      <c r="X451" s="79">
        <v>5</v>
      </c>
      <c r="Y451" s="79">
        <v>9</v>
      </c>
      <c r="Z451" s="26" t="s">
        <v>699</v>
      </c>
    </row>
    <row r="452" spans="1:26" x14ac:dyDescent="0.25">
      <c r="A452" s="94">
        <v>15012</v>
      </c>
      <c r="B452" s="94" t="s">
        <v>635</v>
      </c>
      <c r="C452" s="69" t="s">
        <v>303</v>
      </c>
      <c r="D452" s="68" t="s">
        <v>22</v>
      </c>
      <c r="E452" s="70">
        <v>42302</v>
      </c>
      <c r="F452" s="68" t="s">
        <v>30</v>
      </c>
      <c r="G452" s="71">
        <v>7716</v>
      </c>
      <c r="H452" s="71">
        <v>8045</v>
      </c>
      <c r="I452" s="73">
        <v>7880.5</v>
      </c>
      <c r="J452" s="74">
        <v>2.42</v>
      </c>
      <c r="K452" s="74"/>
      <c r="L452" s="74">
        <v>2.46</v>
      </c>
      <c r="M452" s="74">
        <v>2.44</v>
      </c>
      <c r="N452" s="74">
        <v>2.8284271247461926E-2</v>
      </c>
      <c r="O452" s="75">
        <v>2.34</v>
      </c>
      <c r="P452" s="76">
        <v>78.20964690656038</v>
      </c>
      <c r="Q452" s="76"/>
      <c r="R452" s="92"/>
      <c r="S452" s="92"/>
      <c r="T452" s="92"/>
      <c r="U452" s="92"/>
      <c r="V452" s="92"/>
      <c r="W452" s="97"/>
      <c r="X452" s="79">
        <v>5</v>
      </c>
      <c r="Y452" s="79">
        <v>9</v>
      </c>
      <c r="Z452" s="26" t="s">
        <v>700</v>
      </c>
    </row>
    <row r="453" spans="1:26" x14ac:dyDescent="0.25">
      <c r="A453" s="94">
        <v>15013</v>
      </c>
      <c r="B453" s="94" t="s">
        <v>636</v>
      </c>
      <c r="C453" s="69" t="s">
        <v>304</v>
      </c>
      <c r="D453" s="68" t="s">
        <v>21</v>
      </c>
      <c r="E453" s="70">
        <v>42302</v>
      </c>
      <c r="F453" s="68" t="s">
        <v>30</v>
      </c>
      <c r="G453" s="71">
        <v>8045</v>
      </c>
      <c r="H453" s="71">
        <v>8375</v>
      </c>
      <c r="I453" s="73">
        <v>8210</v>
      </c>
      <c r="J453" s="74">
        <v>2.5499999999999998</v>
      </c>
      <c r="K453" s="74"/>
      <c r="L453" s="74">
        <v>2.52</v>
      </c>
      <c r="M453" s="74">
        <v>2.5350000000000001</v>
      </c>
      <c r="N453" s="74">
        <v>2.1213203435596288E-2</v>
      </c>
      <c r="O453" s="75">
        <v>2.4700000000000002</v>
      </c>
      <c r="P453" s="76">
        <v>88.749733934701709</v>
      </c>
      <c r="Q453" s="76"/>
      <c r="R453" s="92"/>
      <c r="S453" s="92"/>
      <c r="T453" s="92"/>
      <c r="U453" s="92"/>
      <c r="V453" s="92"/>
      <c r="W453" s="97"/>
      <c r="X453" s="79">
        <v>6</v>
      </c>
      <c r="Y453" s="79">
        <v>10</v>
      </c>
      <c r="Z453" s="26" t="s">
        <v>701</v>
      </c>
    </row>
    <row r="454" spans="1:26" x14ac:dyDescent="0.25">
      <c r="A454" s="94">
        <v>15014</v>
      </c>
      <c r="B454" s="94" t="s">
        <v>637</v>
      </c>
      <c r="C454" s="69" t="s">
        <v>304</v>
      </c>
      <c r="D454" s="68" t="s">
        <v>22</v>
      </c>
      <c r="E454" s="70">
        <v>42302</v>
      </c>
      <c r="F454" s="68" t="s">
        <v>30</v>
      </c>
      <c r="G454" s="71">
        <v>8045</v>
      </c>
      <c r="H454" s="71">
        <v>8375</v>
      </c>
      <c r="I454" s="73">
        <v>8210</v>
      </c>
      <c r="J454" s="74">
        <v>2.38</v>
      </c>
      <c r="K454" s="74">
        <v>2.38</v>
      </c>
      <c r="L454" s="74"/>
      <c r="M454" s="74">
        <v>2.38</v>
      </c>
      <c r="N454" s="74">
        <v>0</v>
      </c>
      <c r="O454" s="75">
        <v>2.36</v>
      </c>
      <c r="P454" s="76">
        <v>72.022754661441738</v>
      </c>
      <c r="Q454" s="76"/>
      <c r="R454" s="92"/>
      <c r="S454" s="92"/>
      <c r="T454" s="92"/>
      <c r="U454" s="92"/>
      <c r="V454" s="92"/>
      <c r="W454" s="97"/>
      <c r="X454" s="79">
        <v>6</v>
      </c>
      <c r="Y454" s="79">
        <v>10</v>
      </c>
      <c r="Z454" s="26" t="s">
        <v>702</v>
      </c>
    </row>
    <row r="455" spans="1:26" x14ac:dyDescent="0.25">
      <c r="A455" s="94">
        <v>15015</v>
      </c>
      <c r="B455" s="94" t="s">
        <v>638</v>
      </c>
      <c r="C455" s="69" t="s">
        <v>304</v>
      </c>
      <c r="D455" s="68" t="s">
        <v>76</v>
      </c>
      <c r="E455" s="70">
        <v>42302</v>
      </c>
      <c r="F455" s="68" t="s">
        <v>30</v>
      </c>
      <c r="G455" s="71">
        <v>8045</v>
      </c>
      <c r="H455" s="71">
        <v>8375</v>
      </c>
      <c r="I455" s="73">
        <v>8210</v>
      </c>
      <c r="J455" s="74">
        <v>2.6</v>
      </c>
      <c r="K455" s="74"/>
      <c r="L455" s="74">
        <v>2.6</v>
      </c>
      <c r="M455" s="74">
        <v>2.6</v>
      </c>
      <c r="N455" s="74">
        <v>0</v>
      </c>
      <c r="O455" s="75">
        <v>2.57</v>
      </c>
      <c r="P455" s="76">
        <v>96.507659172657284</v>
      </c>
      <c r="Q455" s="76"/>
      <c r="R455" s="92"/>
      <c r="S455" s="92"/>
      <c r="T455" s="92"/>
      <c r="U455" s="92"/>
      <c r="V455" s="92"/>
      <c r="W455" s="97"/>
      <c r="X455" s="79">
        <v>6</v>
      </c>
      <c r="Y455" s="79">
        <v>10</v>
      </c>
      <c r="Z455" s="26" t="s">
        <v>703</v>
      </c>
    </row>
    <row r="456" spans="1:26" x14ac:dyDescent="0.25">
      <c r="A456" s="94">
        <v>15016</v>
      </c>
      <c r="B456" s="94" t="s">
        <v>639</v>
      </c>
      <c r="C456" s="69" t="s">
        <v>304</v>
      </c>
      <c r="D456" s="68" t="s">
        <v>20</v>
      </c>
      <c r="E456" s="70">
        <v>42302</v>
      </c>
      <c r="F456" s="68" t="s">
        <v>30</v>
      </c>
      <c r="G456" s="71">
        <v>8045</v>
      </c>
      <c r="H456" s="71">
        <v>8375</v>
      </c>
      <c r="I456" s="73">
        <v>8210</v>
      </c>
      <c r="J456" s="74">
        <v>2.54</v>
      </c>
      <c r="K456" s="74">
        <v>2.52</v>
      </c>
      <c r="L456" s="74">
        <v>2.57</v>
      </c>
      <c r="M456" s="74">
        <v>2.5433333333333334</v>
      </c>
      <c r="N456" s="74">
        <v>2.5166114784235735E-2</v>
      </c>
      <c r="O456" s="75"/>
      <c r="P456" s="76">
        <v>89.719091554328699</v>
      </c>
      <c r="Q456" s="76"/>
      <c r="R456" s="92"/>
      <c r="S456" s="92"/>
      <c r="T456" s="92"/>
      <c r="U456" s="92"/>
      <c r="V456" s="92"/>
      <c r="W456" s="97"/>
      <c r="X456" s="79">
        <v>6</v>
      </c>
      <c r="Y456" s="79">
        <v>10</v>
      </c>
      <c r="Z456" s="26" t="s">
        <v>704</v>
      </c>
    </row>
    <row r="457" spans="1:26" x14ac:dyDescent="0.25">
      <c r="A457" s="94">
        <v>15017</v>
      </c>
      <c r="B457" s="94" t="s">
        <v>640</v>
      </c>
      <c r="C457" s="69" t="s">
        <v>123</v>
      </c>
      <c r="D457" s="68" t="s">
        <v>22</v>
      </c>
      <c r="E457" s="70">
        <v>42302</v>
      </c>
      <c r="F457" s="68" t="s">
        <v>30</v>
      </c>
      <c r="G457" s="71">
        <v>9363</v>
      </c>
      <c r="H457" s="71">
        <v>9692</v>
      </c>
      <c r="I457" s="73">
        <v>9527.5</v>
      </c>
      <c r="J457" s="74">
        <v>2.4900000000000002</v>
      </c>
      <c r="K457" s="74">
        <v>2.5099999999999998</v>
      </c>
      <c r="L457" s="74"/>
      <c r="M457" s="74">
        <v>2.5</v>
      </c>
      <c r="N457" s="74">
        <v>1.4142135623730649E-2</v>
      </c>
      <c r="O457" s="75">
        <v>2.39</v>
      </c>
      <c r="P457" s="76">
        <v>84.758142159370664</v>
      </c>
      <c r="Q457" s="76"/>
      <c r="R457" s="92"/>
      <c r="S457" s="92"/>
      <c r="T457" s="92"/>
      <c r="U457" s="92"/>
      <c r="V457" s="92"/>
      <c r="W457" s="97"/>
      <c r="X457" s="79">
        <v>6</v>
      </c>
      <c r="Y457" s="79">
        <v>13</v>
      </c>
      <c r="Z457" s="26" t="s">
        <v>705</v>
      </c>
    </row>
    <row r="458" spans="1:26" x14ac:dyDescent="0.25">
      <c r="A458" s="94">
        <v>15018</v>
      </c>
      <c r="B458" s="94" t="s">
        <v>641</v>
      </c>
      <c r="C458" s="69" t="s">
        <v>123</v>
      </c>
      <c r="D458" s="68" t="s">
        <v>20</v>
      </c>
      <c r="E458" s="70">
        <v>42302</v>
      </c>
      <c r="F458" s="68" t="s">
        <v>30</v>
      </c>
      <c r="G458" s="71">
        <v>9363</v>
      </c>
      <c r="H458" s="71">
        <v>9692</v>
      </c>
      <c r="I458" s="73">
        <v>9527.5</v>
      </c>
      <c r="J458" s="74">
        <v>2.64</v>
      </c>
      <c r="K458" s="74">
        <v>2.65</v>
      </c>
      <c r="L458" s="74"/>
      <c r="M458" s="74">
        <v>2.645</v>
      </c>
      <c r="N458" s="74">
        <v>7.0710678118653244E-3</v>
      </c>
      <c r="O458" s="75">
        <v>2.62</v>
      </c>
      <c r="P458" s="76">
        <v>102.14779325008192</v>
      </c>
      <c r="Q458" s="76"/>
      <c r="R458" s="92"/>
      <c r="S458" s="92"/>
      <c r="T458" s="92"/>
      <c r="U458" s="92"/>
      <c r="V458" s="92"/>
      <c r="W458" s="92"/>
      <c r="X458" s="79">
        <v>6</v>
      </c>
      <c r="Y458" s="79">
        <v>13</v>
      </c>
      <c r="Z458" s="26" t="s">
        <v>706</v>
      </c>
    </row>
    <row r="459" spans="1:26" x14ac:dyDescent="0.25">
      <c r="A459" s="94">
        <v>15019</v>
      </c>
      <c r="B459" s="94" t="s">
        <v>642</v>
      </c>
      <c r="C459" s="69" t="s">
        <v>306</v>
      </c>
      <c r="D459" s="68" t="s">
        <v>22</v>
      </c>
      <c r="E459" s="70">
        <v>42302</v>
      </c>
      <c r="F459" s="68" t="s">
        <v>30</v>
      </c>
      <c r="G459" s="71">
        <v>9692</v>
      </c>
      <c r="H459" s="71">
        <v>10021</v>
      </c>
      <c r="I459" s="73">
        <v>9856.5</v>
      </c>
      <c r="J459" s="74"/>
      <c r="K459" s="74">
        <v>2.4300000000000002</v>
      </c>
      <c r="L459" s="74">
        <v>2.46</v>
      </c>
      <c r="M459" s="74">
        <v>2.4450000000000003</v>
      </c>
      <c r="N459" s="74">
        <v>2.1213203435596288E-2</v>
      </c>
      <c r="O459" s="75">
        <v>2.36</v>
      </c>
      <c r="P459" s="76">
        <v>78.741382937850688</v>
      </c>
      <c r="Q459" s="76"/>
      <c r="R459" s="92"/>
      <c r="S459" s="92"/>
      <c r="T459" s="92"/>
      <c r="U459" s="92"/>
      <c r="V459" s="92"/>
      <c r="W459" s="91"/>
      <c r="X459" s="79">
        <v>7</v>
      </c>
      <c r="Y459" s="79">
        <v>14</v>
      </c>
      <c r="Z459" s="26" t="s">
        <v>707</v>
      </c>
    </row>
    <row r="460" spans="1:26" x14ac:dyDescent="0.25">
      <c r="A460" s="94">
        <v>15020</v>
      </c>
      <c r="B460" s="94" t="s">
        <v>643</v>
      </c>
      <c r="C460" s="69" t="s">
        <v>306</v>
      </c>
      <c r="D460" s="68" t="s">
        <v>20</v>
      </c>
      <c r="E460" s="70">
        <v>42302</v>
      </c>
      <c r="F460" s="68" t="s">
        <v>30</v>
      </c>
      <c r="G460" s="71">
        <v>9692</v>
      </c>
      <c r="H460" s="71">
        <v>10021</v>
      </c>
      <c r="I460" s="73">
        <v>9856.5</v>
      </c>
      <c r="J460" s="74">
        <v>2.6</v>
      </c>
      <c r="K460" s="74">
        <v>2.6</v>
      </c>
      <c r="L460" s="74">
        <v>2.6</v>
      </c>
      <c r="M460" s="74">
        <v>2.6</v>
      </c>
      <c r="N460" s="74">
        <v>0</v>
      </c>
      <c r="O460" s="75"/>
      <c r="P460" s="76">
        <v>96.507659172657284</v>
      </c>
      <c r="Q460" s="76"/>
      <c r="R460" s="92"/>
      <c r="S460" s="92"/>
      <c r="T460" s="92"/>
      <c r="U460" s="92"/>
      <c r="V460" s="92"/>
      <c r="W460" s="91"/>
      <c r="X460" s="79">
        <v>7</v>
      </c>
      <c r="Y460" s="79">
        <v>14</v>
      </c>
      <c r="Z460" s="26" t="s">
        <v>708</v>
      </c>
    </row>
    <row r="461" spans="1:26" x14ac:dyDescent="0.25">
      <c r="A461" s="94">
        <v>15021</v>
      </c>
      <c r="B461" s="94" t="s">
        <v>644</v>
      </c>
      <c r="C461" s="69" t="s">
        <v>306</v>
      </c>
      <c r="D461" s="68" t="s">
        <v>76</v>
      </c>
      <c r="E461" s="70">
        <v>42302</v>
      </c>
      <c r="F461" s="68" t="s">
        <v>30</v>
      </c>
      <c r="G461" s="71">
        <v>9692</v>
      </c>
      <c r="H461" s="71">
        <v>10021</v>
      </c>
      <c r="I461" s="73">
        <v>9856.5</v>
      </c>
      <c r="J461" s="74">
        <v>2.54</v>
      </c>
      <c r="K461" s="74"/>
      <c r="L461" s="74">
        <v>2.54</v>
      </c>
      <c r="M461" s="74">
        <v>2.54</v>
      </c>
      <c r="N461" s="74">
        <v>0</v>
      </c>
      <c r="O461" s="75">
        <v>2.5099999999999998</v>
      </c>
      <c r="P461" s="76">
        <v>89.330466510741147</v>
      </c>
      <c r="Q461" s="76"/>
      <c r="R461" s="92"/>
      <c r="S461" s="92"/>
      <c r="T461" s="92"/>
      <c r="U461" s="92"/>
      <c r="V461" s="92"/>
      <c r="W461" s="92"/>
      <c r="X461" s="79">
        <v>7</v>
      </c>
      <c r="Y461" s="79">
        <v>14</v>
      </c>
      <c r="Z461" s="26" t="s">
        <v>709</v>
      </c>
    </row>
    <row r="462" spans="1:26" x14ac:dyDescent="0.25">
      <c r="A462" s="94">
        <v>15022</v>
      </c>
      <c r="B462" s="94" t="s">
        <v>645</v>
      </c>
      <c r="C462" s="69" t="s">
        <v>306</v>
      </c>
      <c r="D462" s="68" t="s">
        <v>76</v>
      </c>
      <c r="E462" s="70">
        <v>42302</v>
      </c>
      <c r="F462" s="68" t="s">
        <v>30</v>
      </c>
      <c r="G462" s="71">
        <v>9692</v>
      </c>
      <c r="H462" s="71">
        <v>10021</v>
      </c>
      <c r="I462" s="73">
        <v>9856.5</v>
      </c>
      <c r="J462" s="74">
        <v>2.31</v>
      </c>
      <c r="K462" s="74">
        <v>2.31</v>
      </c>
      <c r="L462" s="74"/>
      <c r="M462" s="74">
        <v>2.31</v>
      </c>
      <c r="N462" s="74">
        <v>0</v>
      </c>
      <c r="O462" s="75">
        <v>2.4300000000000002</v>
      </c>
      <c r="P462" s="76">
        <v>65.246264663379819</v>
      </c>
      <c r="Q462" s="76"/>
      <c r="R462" s="92"/>
      <c r="S462" s="92"/>
      <c r="T462" s="92"/>
      <c r="U462" s="92"/>
      <c r="V462" s="92"/>
      <c r="W462" s="91"/>
      <c r="X462" s="79">
        <v>7</v>
      </c>
      <c r="Y462" s="79">
        <v>14</v>
      </c>
      <c r="Z462" s="26" t="s">
        <v>710</v>
      </c>
    </row>
    <row r="463" spans="1:26" x14ac:dyDescent="0.25">
      <c r="A463" s="94">
        <v>15023</v>
      </c>
      <c r="B463" s="94" t="s">
        <v>646</v>
      </c>
      <c r="C463" s="69" t="s">
        <v>306</v>
      </c>
      <c r="D463" s="68" t="s">
        <v>20</v>
      </c>
      <c r="E463" s="70">
        <v>42302</v>
      </c>
      <c r="F463" s="68" t="s">
        <v>30</v>
      </c>
      <c r="G463" s="71">
        <v>9692</v>
      </c>
      <c r="H463" s="71">
        <v>10021</v>
      </c>
      <c r="I463" s="73">
        <v>9856.5</v>
      </c>
      <c r="J463" s="74">
        <v>2.68</v>
      </c>
      <c r="K463" s="74"/>
      <c r="L463" s="74">
        <v>2.69</v>
      </c>
      <c r="M463" s="74">
        <v>2.6850000000000001</v>
      </c>
      <c r="N463" s="74">
        <v>7.0710678118653244E-3</v>
      </c>
      <c r="O463" s="75">
        <v>2.64</v>
      </c>
      <c r="P463" s="76">
        <v>107.35087780936044</v>
      </c>
      <c r="Q463" s="76"/>
      <c r="R463" s="92"/>
      <c r="S463" s="92"/>
      <c r="T463" s="92"/>
      <c r="U463" s="92"/>
      <c r="V463" s="92"/>
      <c r="W463" s="91"/>
      <c r="X463" s="79">
        <v>7</v>
      </c>
      <c r="Y463" s="79">
        <v>14</v>
      </c>
      <c r="Z463" s="26" t="s">
        <v>711</v>
      </c>
    </row>
    <row r="464" spans="1:26" x14ac:dyDescent="0.25">
      <c r="A464" s="94">
        <v>15024</v>
      </c>
      <c r="B464" s="94" t="s">
        <v>647</v>
      </c>
      <c r="C464" s="69" t="s">
        <v>306</v>
      </c>
      <c r="D464" s="68" t="s">
        <v>22</v>
      </c>
      <c r="E464" s="70">
        <v>42302</v>
      </c>
      <c r="F464" s="68" t="s">
        <v>30</v>
      </c>
      <c r="G464" s="71">
        <v>9692</v>
      </c>
      <c r="H464" s="71">
        <v>10021</v>
      </c>
      <c r="I464" s="73">
        <v>9856.5</v>
      </c>
      <c r="J464" s="74">
        <v>2.71</v>
      </c>
      <c r="K464" s="74">
        <v>2.71</v>
      </c>
      <c r="L464" s="74"/>
      <c r="M464" s="74">
        <v>2.71</v>
      </c>
      <c r="N464" s="74">
        <v>0</v>
      </c>
      <c r="O464" s="75">
        <v>2.66</v>
      </c>
      <c r="P464" s="76">
        <v>110.69508874802516</v>
      </c>
      <c r="Q464" s="76"/>
      <c r="R464" s="92"/>
      <c r="S464" s="92"/>
      <c r="T464" s="92"/>
      <c r="U464" s="92"/>
      <c r="V464" s="92"/>
      <c r="W464" s="91"/>
      <c r="X464" s="79">
        <v>7</v>
      </c>
      <c r="Y464" s="79">
        <v>14</v>
      </c>
      <c r="Z464" s="26" t="s">
        <v>712</v>
      </c>
    </row>
    <row r="465" spans="1:26" x14ac:dyDescent="0.25">
      <c r="A465" s="82">
        <v>15025</v>
      </c>
      <c r="B465" s="82" t="s">
        <v>648</v>
      </c>
      <c r="C465" s="83" t="s">
        <v>306</v>
      </c>
      <c r="D465" s="82" t="s">
        <v>22</v>
      </c>
      <c r="E465" s="84">
        <v>42302</v>
      </c>
      <c r="F465" s="82" t="s">
        <v>30</v>
      </c>
      <c r="G465" s="85">
        <v>9692</v>
      </c>
      <c r="H465" s="85">
        <v>10021</v>
      </c>
      <c r="I465" s="87">
        <v>9856.5</v>
      </c>
      <c r="J465" s="88">
        <v>2.39</v>
      </c>
      <c r="K465" s="88"/>
      <c r="L465" s="88">
        <v>2.41</v>
      </c>
      <c r="M465" s="88">
        <v>2.4000000000000004</v>
      </c>
      <c r="N465" s="88">
        <v>1.4142135623730963E-2</v>
      </c>
      <c r="O465" s="75">
        <v>2.64</v>
      </c>
      <c r="P465" s="76">
        <v>74.045592064062333</v>
      </c>
      <c r="Q465" s="76"/>
      <c r="R465" s="92"/>
      <c r="S465" s="92"/>
      <c r="T465" s="92"/>
      <c r="U465" s="92"/>
      <c r="V465" s="92"/>
      <c r="W465" s="91"/>
      <c r="X465" s="79">
        <v>7</v>
      </c>
      <c r="Y465" s="79">
        <v>14</v>
      </c>
      <c r="Z465" s="26" t="s">
        <v>713</v>
      </c>
    </row>
    <row r="466" spans="1:26" x14ac:dyDescent="0.25">
      <c r="A466" s="94">
        <v>15026</v>
      </c>
      <c r="B466" s="94" t="s">
        <v>649</v>
      </c>
      <c r="C466" s="69" t="s">
        <v>306</v>
      </c>
      <c r="D466" s="68" t="s">
        <v>76</v>
      </c>
      <c r="E466" s="70">
        <v>42302</v>
      </c>
      <c r="F466" s="68" t="s">
        <v>30</v>
      </c>
      <c r="G466" s="71">
        <v>9692</v>
      </c>
      <c r="H466" s="71">
        <v>10021</v>
      </c>
      <c r="I466" s="73">
        <v>9856.5</v>
      </c>
      <c r="J466" s="74">
        <v>2.48</v>
      </c>
      <c r="K466" s="74">
        <v>2.4900000000000002</v>
      </c>
      <c r="L466" s="74"/>
      <c r="M466" s="74">
        <v>2.4850000000000003</v>
      </c>
      <c r="N466" s="74">
        <v>7.0710678118656384E-3</v>
      </c>
      <c r="O466" s="75">
        <v>2.5099999999999998</v>
      </c>
      <c r="P466" s="76">
        <v>83.086480153518039</v>
      </c>
      <c r="Q466" s="76"/>
      <c r="R466" s="92"/>
      <c r="S466" s="92"/>
      <c r="T466" s="92"/>
      <c r="U466" s="92"/>
      <c r="V466" s="92"/>
      <c r="W466" s="91"/>
      <c r="X466" s="79">
        <v>7</v>
      </c>
      <c r="Y466" s="79">
        <v>14</v>
      </c>
      <c r="Z466" s="26" t="s">
        <v>714</v>
      </c>
    </row>
    <row r="467" spans="1:26" x14ac:dyDescent="0.25">
      <c r="A467" s="82">
        <v>15027</v>
      </c>
      <c r="B467" s="82" t="s">
        <v>650</v>
      </c>
      <c r="C467" s="83" t="s">
        <v>69</v>
      </c>
      <c r="D467" s="82" t="s">
        <v>20</v>
      </c>
      <c r="E467" s="84">
        <v>42302</v>
      </c>
      <c r="F467" s="82" t="s">
        <v>30</v>
      </c>
      <c r="G467" s="85">
        <v>10351</v>
      </c>
      <c r="H467" s="85">
        <v>10680</v>
      </c>
      <c r="I467" s="87">
        <v>10515.5</v>
      </c>
      <c r="J467" s="88"/>
      <c r="K467" s="88">
        <v>2.6</v>
      </c>
      <c r="L467" s="88">
        <v>2.66</v>
      </c>
      <c r="M467" s="88">
        <v>2.63</v>
      </c>
      <c r="N467" s="88">
        <v>4.2426406871192889E-2</v>
      </c>
      <c r="O467" s="75">
        <v>2.4900000000000002</v>
      </c>
      <c r="P467" s="76">
        <v>100.242878144164</v>
      </c>
      <c r="Q467" s="76"/>
      <c r="R467" s="92"/>
      <c r="S467" s="92"/>
      <c r="T467" s="92"/>
      <c r="U467" s="92"/>
      <c r="V467" s="92"/>
      <c r="W467" s="91"/>
      <c r="X467" s="79">
        <v>7</v>
      </c>
      <c r="Y467" s="79">
        <v>16</v>
      </c>
      <c r="Z467" s="26" t="s">
        <v>715</v>
      </c>
    </row>
    <row r="468" spans="1:26" x14ac:dyDescent="0.25">
      <c r="A468" s="82">
        <v>15028</v>
      </c>
      <c r="B468" s="82" t="s">
        <v>651</v>
      </c>
      <c r="C468" s="83" t="s">
        <v>69</v>
      </c>
      <c r="D468" s="82" t="s">
        <v>21</v>
      </c>
      <c r="E468" s="84">
        <v>42302</v>
      </c>
      <c r="F468" s="82" t="s">
        <v>30</v>
      </c>
      <c r="G468" s="85">
        <v>10351</v>
      </c>
      <c r="H468" s="85">
        <v>10680</v>
      </c>
      <c r="I468" s="87">
        <v>10515.5</v>
      </c>
      <c r="J468" s="88"/>
      <c r="K468" s="68">
        <v>2.21</v>
      </c>
      <c r="L468" s="88">
        <v>2.34</v>
      </c>
      <c r="M468" s="88">
        <v>2.2749999999999999</v>
      </c>
      <c r="N468" s="88">
        <v>9.1923881554251102E-2</v>
      </c>
      <c r="O468" s="75">
        <v>2.4900000000000002</v>
      </c>
      <c r="P468" s="76">
        <v>62.030950696928713</v>
      </c>
      <c r="Q468" s="76"/>
      <c r="R468" s="92"/>
      <c r="S468" s="92"/>
      <c r="T468" s="92"/>
      <c r="U468" s="92"/>
      <c r="V468" s="92"/>
      <c r="W468" s="91"/>
      <c r="X468" s="79">
        <v>7</v>
      </c>
      <c r="Y468" s="79">
        <v>16</v>
      </c>
      <c r="Z468" s="26" t="s">
        <v>716</v>
      </c>
    </row>
    <row r="469" spans="1:26" x14ac:dyDescent="0.25">
      <c r="A469" s="94">
        <v>15029</v>
      </c>
      <c r="B469" s="94" t="s">
        <v>652</v>
      </c>
      <c r="C469" s="69" t="s">
        <v>69</v>
      </c>
      <c r="D469" s="68" t="s">
        <v>20</v>
      </c>
      <c r="E469" s="70">
        <v>42302</v>
      </c>
      <c r="F469" s="68" t="s">
        <v>30</v>
      </c>
      <c r="G469" s="71">
        <v>10351</v>
      </c>
      <c r="H469" s="71">
        <v>10680</v>
      </c>
      <c r="I469" s="73">
        <v>10515.5</v>
      </c>
      <c r="J469" s="74">
        <v>2.61</v>
      </c>
      <c r="K469" s="74">
        <v>2.56</v>
      </c>
      <c r="L469" s="74">
        <v>2.59</v>
      </c>
      <c r="M469" s="74">
        <v>2.5866666666666664</v>
      </c>
      <c r="N469" s="74">
        <v>2.5166114784235735E-2</v>
      </c>
      <c r="O469" s="75"/>
      <c r="P469" s="76">
        <v>94.879184724746622</v>
      </c>
      <c r="Q469" s="76"/>
      <c r="R469" s="92"/>
      <c r="S469" s="92"/>
      <c r="T469" s="92"/>
      <c r="U469" s="92"/>
      <c r="V469" s="92"/>
      <c r="W469" s="92"/>
      <c r="X469" s="79">
        <v>7</v>
      </c>
      <c r="Y469" s="79">
        <v>16</v>
      </c>
      <c r="Z469" s="26" t="s">
        <v>717</v>
      </c>
    </row>
    <row r="470" spans="1:26" x14ac:dyDescent="0.25">
      <c r="A470" s="82">
        <v>15030</v>
      </c>
      <c r="B470" s="82" t="s">
        <v>664</v>
      </c>
      <c r="C470" s="83" t="s">
        <v>69</v>
      </c>
      <c r="D470" s="82" t="s">
        <v>22</v>
      </c>
      <c r="E470" s="84">
        <v>42302</v>
      </c>
      <c r="F470" s="82" t="s">
        <v>30</v>
      </c>
      <c r="G470" s="85">
        <v>10351</v>
      </c>
      <c r="H470" s="85">
        <v>10680</v>
      </c>
      <c r="I470" s="87">
        <v>10515.5</v>
      </c>
      <c r="J470" s="88">
        <v>2.67</v>
      </c>
      <c r="K470" s="88"/>
      <c r="L470" s="88">
        <v>2.69</v>
      </c>
      <c r="M470" s="88">
        <v>2.6799999999999997</v>
      </c>
      <c r="N470" s="88">
        <v>1.4142135623730963E-2</v>
      </c>
      <c r="O470" s="75">
        <v>2.81</v>
      </c>
      <c r="P470" s="76">
        <v>106.69060263871015</v>
      </c>
      <c r="Q470" s="76"/>
      <c r="R470" s="92"/>
      <c r="S470" s="92"/>
      <c r="T470" s="92"/>
      <c r="U470" s="92"/>
      <c r="V470" s="92"/>
      <c r="W470" s="91"/>
      <c r="X470" s="79">
        <v>7</v>
      </c>
      <c r="Y470" s="79">
        <v>16</v>
      </c>
      <c r="Z470" s="26" t="s">
        <v>718</v>
      </c>
    </row>
    <row r="471" spans="1:26" x14ac:dyDescent="0.25">
      <c r="A471" s="94">
        <v>15031</v>
      </c>
      <c r="B471" s="94" t="s">
        <v>665</v>
      </c>
      <c r="C471" s="69" t="s">
        <v>69</v>
      </c>
      <c r="D471" s="68" t="s">
        <v>20</v>
      </c>
      <c r="E471" s="70">
        <v>42302</v>
      </c>
      <c r="F471" s="68" t="s">
        <v>30</v>
      </c>
      <c r="G471" s="71">
        <v>10351</v>
      </c>
      <c r="H471" s="71">
        <v>10680</v>
      </c>
      <c r="I471" s="73">
        <v>10515.5</v>
      </c>
      <c r="J471" s="74">
        <v>2.6</v>
      </c>
      <c r="K471" s="74">
        <v>2.61</v>
      </c>
      <c r="L471" s="74">
        <v>2.61</v>
      </c>
      <c r="M471" s="74">
        <v>2.6066666666666669</v>
      </c>
      <c r="N471" s="74">
        <v>5.7735026918961348E-3</v>
      </c>
      <c r="O471" s="75"/>
      <c r="P471" s="76">
        <v>97.329165444954043</v>
      </c>
      <c r="Q471" s="76"/>
      <c r="R471" s="92"/>
      <c r="S471" s="92"/>
      <c r="T471" s="92"/>
      <c r="U471" s="92"/>
      <c r="V471" s="92"/>
      <c r="W471" s="91"/>
      <c r="X471" s="79">
        <v>7</v>
      </c>
      <c r="Y471" s="79">
        <v>16</v>
      </c>
      <c r="Z471" s="26" t="s">
        <v>719</v>
      </c>
    </row>
    <row r="472" spans="1:26" x14ac:dyDescent="0.25">
      <c r="A472" s="82">
        <v>15032</v>
      </c>
      <c r="B472" s="82" t="s">
        <v>666</v>
      </c>
      <c r="C472" s="69" t="s">
        <v>69</v>
      </c>
      <c r="D472" s="68" t="s">
        <v>22</v>
      </c>
      <c r="E472" s="70">
        <v>42302</v>
      </c>
      <c r="F472" s="68" t="s">
        <v>30</v>
      </c>
      <c r="G472" s="71">
        <v>10351</v>
      </c>
      <c r="H472" s="71">
        <v>10680</v>
      </c>
      <c r="I472" s="73">
        <v>10515.5</v>
      </c>
      <c r="J472" s="74">
        <v>2.52</v>
      </c>
      <c r="K472" s="74"/>
      <c r="L472" s="74">
        <v>2.57</v>
      </c>
      <c r="M472" s="74">
        <v>2.5449999999999999</v>
      </c>
      <c r="N472" s="74">
        <v>3.5355339059327251E-2</v>
      </c>
      <c r="O472" s="75">
        <v>2.4500000000000002</v>
      </c>
      <c r="P472" s="76">
        <v>89.913845832431036</v>
      </c>
      <c r="Q472" s="76"/>
      <c r="R472" s="92"/>
      <c r="S472" s="92"/>
      <c r="T472" s="92"/>
      <c r="U472" s="92"/>
      <c r="V472" s="92"/>
      <c r="W472" s="91"/>
      <c r="X472" s="79">
        <v>7</v>
      </c>
      <c r="Y472" s="79">
        <v>16</v>
      </c>
      <c r="Z472" s="26" t="s">
        <v>720</v>
      </c>
    </row>
    <row r="473" spans="1:26" x14ac:dyDescent="0.25">
      <c r="A473" s="94">
        <v>15033</v>
      </c>
      <c r="B473" s="94" t="s">
        <v>667</v>
      </c>
      <c r="C473" s="83" t="s">
        <v>69</v>
      </c>
      <c r="D473" s="82" t="s">
        <v>22</v>
      </c>
      <c r="E473" s="84">
        <v>42302</v>
      </c>
      <c r="F473" s="82" t="s">
        <v>30</v>
      </c>
      <c r="G473" s="85">
        <v>10351</v>
      </c>
      <c r="H473" s="85">
        <v>10680</v>
      </c>
      <c r="I473" s="87">
        <v>10515.5</v>
      </c>
      <c r="J473" s="88"/>
      <c r="K473" s="88">
        <v>2.5</v>
      </c>
      <c r="L473" s="88">
        <v>2.57</v>
      </c>
      <c r="M473" s="88">
        <v>2.5350000000000001</v>
      </c>
      <c r="N473" s="88">
        <v>4.9497474683058214E-2</v>
      </c>
      <c r="O473" s="75">
        <v>2.34</v>
      </c>
      <c r="P473" s="76">
        <v>88.749733934701709</v>
      </c>
      <c r="Q473" s="76"/>
      <c r="R473" s="92"/>
      <c r="S473" s="92"/>
      <c r="T473" s="92"/>
      <c r="U473" s="92"/>
      <c r="V473" s="92"/>
      <c r="W473" s="91"/>
      <c r="X473" s="79">
        <v>7</v>
      </c>
      <c r="Y473" s="79">
        <v>16</v>
      </c>
      <c r="Z473" s="26" t="s">
        <v>721</v>
      </c>
    </row>
    <row r="474" spans="1:26" x14ac:dyDescent="0.25">
      <c r="A474" s="82">
        <v>15034</v>
      </c>
      <c r="B474" s="82" t="s">
        <v>668</v>
      </c>
      <c r="C474" s="69" t="s">
        <v>306</v>
      </c>
      <c r="D474" s="68" t="s">
        <v>20</v>
      </c>
      <c r="E474" s="70">
        <v>42302</v>
      </c>
      <c r="F474" s="68" t="s">
        <v>30</v>
      </c>
      <c r="G474" s="71">
        <v>9692</v>
      </c>
      <c r="H474" s="71">
        <v>10021</v>
      </c>
      <c r="I474" s="73">
        <v>9856.5</v>
      </c>
      <c r="J474" s="74"/>
      <c r="K474" s="74">
        <v>2.5</v>
      </c>
      <c r="L474" s="74">
        <v>2.5299999999999998</v>
      </c>
      <c r="M474" s="74">
        <v>2.5149999999999997</v>
      </c>
      <c r="N474" s="74">
        <v>2.1213203435596288E-2</v>
      </c>
      <c r="O474" s="75">
        <v>2.6</v>
      </c>
      <c r="P474" s="76">
        <v>86.453134685954439</v>
      </c>
      <c r="Q474" s="76"/>
      <c r="R474" s="92"/>
      <c r="S474" s="92"/>
      <c r="T474" s="92"/>
      <c r="U474" s="92"/>
      <c r="V474" s="92"/>
      <c r="W474" s="91"/>
      <c r="X474" s="79">
        <v>7</v>
      </c>
      <c r="Y474" s="79">
        <v>14</v>
      </c>
      <c r="Z474" s="26" t="s">
        <v>722</v>
      </c>
    </row>
    <row r="475" spans="1:26" x14ac:dyDescent="0.25">
      <c r="A475" s="94">
        <v>15035</v>
      </c>
      <c r="B475" s="94" t="s">
        <v>669</v>
      </c>
      <c r="C475" s="69" t="s">
        <v>306</v>
      </c>
      <c r="D475" s="68" t="s">
        <v>76</v>
      </c>
      <c r="E475" s="70">
        <v>42302</v>
      </c>
      <c r="F475" s="68" t="s">
        <v>30</v>
      </c>
      <c r="G475" s="71">
        <v>9692</v>
      </c>
      <c r="H475" s="71">
        <v>10021</v>
      </c>
      <c r="I475" s="73">
        <v>9856.5</v>
      </c>
      <c r="J475" s="74">
        <v>2.62</v>
      </c>
      <c r="K475" s="74">
        <v>2.61</v>
      </c>
      <c r="L475" s="74">
        <v>2.61</v>
      </c>
      <c r="M475" s="74">
        <v>2.6133333333333333</v>
      </c>
      <c r="N475" s="74">
        <v>5.7735026918963907E-3</v>
      </c>
      <c r="O475" s="75"/>
      <c r="P475" s="76">
        <v>98.155539481699307</v>
      </c>
      <c r="Q475" s="76"/>
      <c r="R475" s="92"/>
      <c r="S475" s="92"/>
      <c r="T475" s="92"/>
      <c r="U475" s="92"/>
      <c r="V475" s="92"/>
      <c r="W475" s="91"/>
      <c r="X475" s="79">
        <v>7</v>
      </c>
      <c r="Y475" s="79">
        <v>14</v>
      </c>
      <c r="Z475" s="26" t="s">
        <v>723</v>
      </c>
    </row>
    <row r="476" spans="1:26" x14ac:dyDescent="0.25">
      <c r="A476" s="82">
        <v>15036</v>
      </c>
      <c r="B476" s="82" t="s">
        <v>670</v>
      </c>
      <c r="C476" s="69" t="s">
        <v>306</v>
      </c>
      <c r="D476" s="68" t="s">
        <v>76</v>
      </c>
      <c r="E476" s="70">
        <v>42302</v>
      </c>
      <c r="F476" s="68" t="s">
        <v>30</v>
      </c>
      <c r="G476" s="71">
        <v>9692</v>
      </c>
      <c r="H476" s="71">
        <v>10021</v>
      </c>
      <c r="I476" s="73">
        <v>9856.5</v>
      </c>
      <c r="J476" s="74">
        <v>2.58</v>
      </c>
      <c r="K476" s="74"/>
      <c r="L476" s="74">
        <v>2.56</v>
      </c>
      <c r="M476" s="74">
        <v>2.5700000000000003</v>
      </c>
      <c r="N476" s="74">
        <v>1.4142135623730963E-2</v>
      </c>
      <c r="O476" s="75">
        <v>2.5099999999999998</v>
      </c>
      <c r="P476" s="76">
        <v>92.87068272833146</v>
      </c>
      <c r="Q476" s="76"/>
      <c r="R476" s="92"/>
      <c r="S476" s="92"/>
      <c r="T476" s="92"/>
      <c r="U476" s="92"/>
      <c r="V476" s="92"/>
      <c r="W476" s="91"/>
      <c r="X476" s="79">
        <v>7</v>
      </c>
      <c r="Y476" s="79">
        <v>14</v>
      </c>
      <c r="Z476" s="26" t="s">
        <v>724</v>
      </c>
    </row>
    <row r="477" spans="1:26" x14ac:dyDescent="0.25">
      <c r="A477" s="94">
        <v>15037</v>
      </c>
      <c r="B477" s="94" t="s">
        <v>671</v>
      </c>
      <c r="C477" s="83" t="s">
        <v>306</v>
      </c>
      <c r="D477" s="82" t="s">
        <v>20</v>
      </c>
      <c r="E477" s="84">
        <v>42302</v>
      </c>
      <c r="F477" s="82" t="s">
        <v>30</v>
      </c>
      <c r="G477" s="85">
        <v>9692</v>
      </c>
      <c r="H477" s="85">
        <v>10021</v>
      </c>
      <c r="I477" s="87">
        <v>9856.5</v>
      </c>
      <c r="J477" s="88"/>
      <c r="K477" s="88">
        <v>2.58</v>
      </c>
      <c r="L477" s="88">
        <v>2.64</v>
      </c>
      <c r="M477" s="88">
        <v>2.6100000000000003</v>
      </c>
      <c r="N477" s="88">
        <v>4.2426406871192889E-2</v>
      </c>
      <c r="O477" s="75">
        <v>2.4700000000000002</v>
      </c>
      <c r="P477" s="76">
        <v>97.741742973365078</v>
      </c>
      <c r="Q477" s="76"/>
      <c r="R477" s="92"/>
      <c r="S477" s="92"/>
      <c r="T477" s="92"/>
      <c r="U477" s="92"/>
      <c r="V477" s="92"/>
      <c r="W477" s="91"/>
      <c r="X477" s="79">
        <v>7</v>
      </c>
      <c r="Y477" s="79">
        <v>14</v>
      </c>
      <c r="Z477" s="26" t="s">
        <v>725</v>
      </c>
    </row>
    <row r="478" spans="1:26" x14ac:dyDescent="0.25">
      <c r="A478" s="82">
        <v>15038</v>
      </c>
      <c r="B478" s="82" t="s">
        <v>672</v>
      </c>
      <c r="C478" s="83" t="s">
        <v>306</v>
      </c>
      <c r="D478" s="82" t="s">
        <v>20</v>
      </c>
      <c r="E478" s="84">
        <v>42302</v>
      </c>
      <c r="F478" s="82" t="s">
        <v>30</v>
      </c>
      <c r="G478" s="85">
        <v>9692</v>
      </c>
      <c r="H478" s="85">
        <v>10021</v>
      </c>
      <c r="I478" s="87">
        <v>9856.5</v>
      </c>
      <c r="J478" s="88"/>
      <c r="K478" s="88">
        <v>2.39</v>
      </c>
      <c r="L478" s="88">
        <v>2.29</v>
      </c>
      <c r="M478" s="88">
        <v>2.34</v>
      </c>
      <c r="N478" s="88">
        <v>7.0710678118654821E-2</v>
      </c>
      <c r="O478" s="75">
        <v>2.5099999999999998</v>
      </c>
      <c r="P478" s="76">
        <v>68.09331664511916</v>
      </c>
      <c r="Q478" s="76"/>
      <c r="R478" s="92"/>
      <c r="S478" s="92"/>
      <c r="T478" s="92"/>
      <c r="U478" s="92"/>
      <c r="V478" s="92"/>
      <c r="W478" s="91"/>
      <c r="X478" s="79">
        <v>7</v>
      </c>
      <c r="Y478" s="79">
        <v>14</v>
      </c>
      <c r="Z478" s="26" t="s">
        <v>726</v>
      </c>
    </row>
    <row r="479" spans="1:26" x14ac:dyDescent="0.25">
      <c r="A479" s="94">
        <v>15039</v>
      </c>
      <c r="B479" s="94" t="s">
        <v>673</v>
      </c>
      <c r="C479" s="69" t="s">
        <v>306</v>
      </c>
      <c r="D479" s="68" t="s">
        <v>76</v>
      </c>
      <c r="E479" s="70">
        <v>42302</v>
      </c>
      <c r="F479" s="68" t="s">
        <v>30</v>
      </c>
      <c r="G479" s="71">
        <v>9692</v>
      </c>
      <c r="H479" s="71">
        <v>10021</v>
      </c>
      <c r="I479" s="73">
        <v>9856.5</v>
      </c>
      <c r="J479" s="74">
        <v>2.31</v>
      </c>
      <c r="K479" s="74"/>
      <c r="L479" s="74">
        <v>2.29</v>
      </c>
      <c r="M479" s="74">
        <v>2.2999999999999998</v>
      </c>
      <c r="N479" s="74">
        <v>1.4142135623730963E-2</v>
      </c>
      <c r="O479" s="75">
        <v>2.39</v>
      </c>
      <c r="P479" s="76">
        <v>64.316016391088468</v>
      </c>
      <c r="Q479" s="76"/>
      <c r="R479" s="92"/>
      <c r="S479" s="92"/>
      <c r="T479" s="92"/>
      <c r="U479" s="92"/>
      <c r="V479" s="92"/>
      <c r="W479" s="91"/>
      <c r="X479" s="79">
        <v>7</v>
      </c>
      <c r="Y479" s="79">
        <v>14</v>
      </c>
      <c r="Z479" s="26" t="s">
        <v>727</v>
      </c>
    </row>
    <row r="480" spans="1:26" x14ac:dyDescent="0.25">
      <c r="A480" s="82">
        <v>15040</v>
      </c>
      <c r="B480" s="82" t="s">
        <v>674</v>
      </c>
      <c r="C480" s="69" t="s">
        <v>306</v>
      </c>
      <c r="D480" s="68" t="s">
        <v>22</v>
      </c>
      <c r="E480" s="70">
        <v>42302</v>
      </c>
      <c r="F480" s="68" t="s">
        <v>30</v>
      </c>
      <c r="G480" s="71">
        <v>9692</v>
      </c>
      <c r="H480" s="71">
        <v>10021</v>
      </c>
      <c r="I480" s="73">
        <v>9856.5</v>
      </c>
      <c r="J480" s="74"/>
      <c r="K480" s="74">
        <v>2.56</v>
      </c>
      <c r="L480" s="74">
        <v>2.56</v>
      </c>
      <c r="M480" s="74">
        <v>2.56</v>
      </c>
      <c r="N480" s="74">
        <v>0</v>
      </c>
      <c r="O480" s="75">
        <v>2.44</v>
      </c>
      <c r="P480" s="76">
        <v>91.679932565690308</v>
      </c>
      <c r="Q480" s="76"/>
      <c r="R480" s="92"/>
      <c r="S480" s="92"/>
      <c r="T480" s="92"/>
      <c r="U480" s="92"/>
      <c r="V480" s="92"/>
      <c r="W480" s="91"/>
      <c r="X480" s="79">
        <v>7</v>
      </c>
      <c r="Y480" s="79">
        <v>14</v>
      </c>
      <c r="Z480" s="26" t="s">
        <v>728</v>
      </c>
    </row>
    <row r="481" spans="1:26" x14ac:dyDescent="0.25">
      <c r="A481" s="94">
        <v>15041</v>
      </c>
      <c r="B481" s="94" t="s">
        <v>675</v>
      </c>
      <c r="C481" s="69" t="s">
        <v>306</v>
      </c>
      <c r="D481" s="68" t="s">
        <v>76</v>
      </c>
      <c r="E481" s="70">
        <v>42302</v>
      </c>
      <c r="F481" s="68" t="s">
        <v>30</v>
      </c>
      <c r="G481" s="71">
        <v>9692</v>
      </c>
      <c r="H481" s="71">
        <v>10021</v>
      </c>
      <c r="I481" s="73">
        <v>9856.5</v>
      </c>
      <c r="J481" s="74"/>
      <c r="K481" s="74">
        <v>2.19</v>
      </c>
      <c r="L481" s="74">
        <v>2.2000000000000002</v>
      </c>
      <c r="M481" s="74">
        <v>2.1950000000000003</v>
      </c>
      <c r="N481" s="74">
        <v>7.0710678118656384E-3</v>
      </c>
      <c r="O481" s="75">
        <v>2.2799999999999998</v>
      </c>
      <c r="P481" s="76">
        <v>55.099578468171011</v>
      </c>
      <c r="Q481" s="76"/>
      <c r="R481" s="92"/>
      <c r="S481" s="92"/>
      <c r="T481" s="92"/>
      <c r="U481" s="92"/>
      <c r="V481" s="92"/>
      <c r="W481" s="91"/>
      <c r="X481" s="79">
        <v>7</v>
      </c>
      <c r="Y481" s="79">
        <v>14</v>
      </c>
      <c r="Z481" s="26" t="s">
        <v>729</v>
      </c>
    </row>
    <row r="482" spans="1:26" x14ac:dyDescent="0.25">
      <c r="A482" s="82">
        <v>15042</v>
      </c>
      <c r="B482" s="82" t="s">
        <v>676</v>
      </c>
      <c r="C482" s="83" t="s">
        <v>306</v>
      </c>
      <c r="D482" s="82" t="s">
        <v>21</v>
      </c>
      <c r="E482" s="84">
        <v>42302</v>
      </c>
      <c r="F482" s="82" t="s">
        <v>30</v>
      </c>
      <c r="G482" s="85">
        <v>9692</v>
      </c>
      <c r="H482" s="85">
        <v>10021</v>
      </c>
      <c r="I482" s="87">
        <v>9856.5</v>
      </c>
      <c r="J482" s="88">
        <v>2.2799999999999998</v>
      </c>
      <c r="K482" s="88">
        <v>2.19</v>
      </c>
      <c r="L482" s="88"/>
      <c r="M482" s="88">
        <v>2.2349999999999999</v>
      </c>
      <c r="N482" s="88">
        <v>6.3639610306789177E-2</v>
      </c>
      <c r="O482" s="75">
        <v>2.09</v>
      </c>
      <c r="P482" s="76">
        <v>58.49363569120689</v>
      </c>
      <c r="Q482" s="76"/>
      <c r="R482" s="92"/>
      <c r="S482" s="92"/>
      <c r="T482" s="92"/>
      <c r="U482" s="92"/>
      <c r="V482" s="92"/>
      <c r="W482" s="92"/>
      <c r="X482" s="79">
        <v>7</v>
      </c>
      <c r="Y482" s="79">
        <v>14</v>
      </c>
      <c r="Z482" s="26" t="s">
        <v>730</v>
      </c>
    </row>
    <row r="483" spans="1:26" x14ac:dyDescent="0.25">
      <c r="A483" s="94">
        <v>15043</v>
      </c>
      <c r="B483" s="94" t="s">
        <v>677</v>
      </c>
      <c r="C483" s="69" t="s">
        <v>306</v>
      </c>
      <c r="D483" s="68" t="s">
        <v>22</v>
      </c>
      <c r="E483" s="70">
        <v>42302</v>
      </c>
      <c r="F483" s="68" t="s">
        <v>30</v>
      </c>
      <c r="G483" s="71">
        <v>9692</v>
      </c>
      <c r="H483" s="71">
        <v>10021</v>
      </c>
      <c r="I483" s="73">
        <v>9856.5</v>
      </c>
      <c r="J483" s="74">
        <v>2.4300000000000002</v>
      </c>
      <c r="K483" s="74">
        <v>2.44</v>
      </c>
      <c r="L483" s="74"/>
      <c r="M483" s="74">
        <v>2.4350000000000001</v>
      </c>
      <c r="N483" s="74">
        <v>7.0710678118653244E-3</v>
      </c>
      <c r="O483" s="75">
        <v>2.37</v>
      </c>
      <c r="P483" s="76">
        <v>77.680421956238803</v>
      </c>
      <c r="Q483" s="76"/>
      <c r="R483" s="92"/>
      <c r="S483" s="92"/>
      <c r="T483" s="92"/>
      <c r="U483" s="92"/>
      <c r="V483" s="92"/>
      <c r="W483" s="92"/>
      <c r="X483" s="79">
        <v>7</v>
      </c>
      <c r="Y483" s="79">
        <v>14</v>
      </c>
      <c r="Z483" s="26" t="s">
        <v>731</v>
      </c>
    </row>
    <row r="484" spans="1:26" x14ac:dyDescent="0.25">
      <c r="A484" s="82">
        <v>15044</v>
      </c>
      <c r="B484" s="82" t="s">
        <v>678</v>
      </c>
      <c r="C484" s="83" t="s">
        <v>123</v>
      </c>
      <c r="D484" s="82" t="s">
        <v>20</v>
      </c>
      <c r="E484" s="84">
        <v>42302</v>
      </c>
      <c r="F484" s="82" t="s">
        <v>30</v>
      </c>
      <c r="G484" s="85">
        <v>9363</v>
      </c>
      <c r="H484" s="85">
        <v>9692</v>
      </c>
      <c r="I484" s="87">
        <v>9527.5</v>
      </c>
      <c r="J484" s="88"/>
      <c r="K484" s="88">
        <v>2.27</v>
      </c>
      <c r="L484" s="88">
        <v>2.27</v>
      </c>
      <c r="M484" s="88">
        <v>2.27</v>
      </c>
      <c r="N484" s="88">
        <v>0</v>
      </c>
      <c r="O484" s="75">
        <v>2.4</v>
      </c>
      <c r="P484" s="76">
        <v>61.58083697431406</v>
      </c>
      <c r="Q484" s="76"/>
      <c r="R484" s="92"/>
      <c r="S484" s="92"/>
      <c r="T484" s="92"/>
      <c r="U484" s="92"/>
      <c r="V484" s="92"/>
      <c r="W484" s="91"/>
      <c r="X484" s="79">
        <v>6</v>
      </c>
      <c r="Y484" s="79">
        <v>13</v>
      </c>
      <c r="Z484" s="26" t="s">
        <v>732</v>
      </c>
    </row>
    <row r="485" spans="1:26" x14ac:dyDescent="0.25">
      <c r="A485" s="94">
        <v>15045</v>
      </c>
      <c r="B485" s="94" t="s">
        <v>679</v>
      </c>
      <c r="C485" s="83" t="s">
        <v>469</v>
      </c>
      <c r="D485" s="82" t="s">
        <v>41</v>
      </c>
      <c r="E485" s="84">
        <v>42302</v>
      </c>
      <c r="F485" s="82" t="s">
        <v>30</v>
      </c>
      <c r="G485" s="85">
        <v>6728</v>
      </c>
      <c r="H485" s="85">
        <v>7057</v>
      </c>
      <c r="I485" s="87">
        <v>6892.5</v>
      </c>
      <c r="J485" s="88">
        <v>2.46</v>
      </c>
      <c r="K485" s="88"/>
      <c r="L485" s="88">
        <v>2.4</v>
      </c>
      <c r="M485" s="88">
        <v>2.4299999999999997</v>
      </c>
      <c r="N485" s="88">
        <v>4.2426406871192889E-2</v>
      </c>
      <c r="O485" s="75">
        <v>2.59</v>
      </c>
      <c r="P485" s="76">
        <v>77.153701348217609</v>
      </c>
      <c r="Q485" s="76"/>
      <c r="R485" s="92"/>
      <c r="S485" s="92"/>
      <c r="T485" s="92"/>
      <c r="U485" s="92"/>
      <c r="V485" s="92"/>
      <c r="W485" s="91"/>
      <c r="X485" s="79">
        <v>5</v>
      </c>
      <c r="Y485" s="79">
        <v>8</v>
      </c>
      <c r="Z485" s="26" t="s">
        <v>733</v>
      </c>
    </row>
    <row r="486" spans="1:26" x14ac:dyDescent="0.25">
      <c r="A486" s="68">
        <v>41526</v>
      </c>
      <c r="B486" s="68" t="s">
        <v>96</v>
      </c>
      <c r="C486" s="69" t="s">
        <v>261</v>
      </c>
      <c r="D486" s="68" t="s">
        <v>22</v>
      </c>
      <c r="E486" s="98">
        <v>42191</v>
      </c>
      <c r="F486" s="68" t="s">
        <v>30</v>
      </c>
      <c r="G486" s="71">
        <v>4751</v>
      </c>
      <c r="H486" s="71">
        <v>5081</v>
      </c>
      <c r="I486" s="73">
        <v>4916</v>
      </c>
      <c r="J486" s="74">
        <v>2.2999999999999998</v>
      </c>
      <c r="K486" s="74"/>
      <c r="L486" s="74">
        <v>2.2799999999999998</v>
      </c>
      <c r="M486" s="74">
        <v>2.29</v>
      </c>
      <c r="N486" s="74">
        <v>1.4142135623730963E-2</v>
      </c>
      <c r="O486" s="75">
        <v>2.23</v>
      </c>
      <c r="P486" s="76">
        <v>63.395064281510365</v>
      </c>
      <c r="Q486" s="76"/>
      <c r="R486" s="92"/>
      <c r="S486" s="92"/>
      <c r="T486" s="92"/>
      <c r="U486" s="92"/>
      <c r="V486" s="92"/>
      <c r="W486" s="77"/>
      <c r="X486" s="79">
        <v>4</v>
      </c>
      <c r="Y486" s="79">
        <v>4</v>
      </c>
      <c r="Z486" s="112"/>
    </row>
    <row r="487" spans="1:26" x14ac:dyDescent="0.25">
      <c r="A487" s="68">
        <v>41527</v>
      </c>
      <c r="B487" s="68" t="s">
        <v>100</v>
      </c>
      <c r="C487" s="69" t="s">
        <v>261</v>
      </c>
      <c r="D487" s="68" t="s">
        <v>22</v>
      </c>
      <c r="E487" s="98">
        <v>42191</v>
      </c>
      <c r="F487" s="68" t="s">
        <v>30</v>
      </c>
      <c r="G487" s="71">
        <v>4751</v>
      </c>
      <c r="H487" s="71">
        <v>5081</v>
      </c>
      <c r="I487" s="73">
        <v>4916</v>
      </c>
      <c r="J487" s="74"/>
      <c r="K487" s="74">
        <v>2.4300000000000002</v>
      </c>
      <c r="L487" s="74">
        <v>2.46</v>
      </c>
      <c r="M487" s="74">
        <v>2.4450000000000003</v>
      </c>
      <c r="N487" s="74">
        <v>2.1213203435596288E-2</v>
      </c>
      <c r="O487" s="75">
        <v>2.57</v>
      </c>
      <c r="P487" s="76">
        <v>78.741382937850688</v>
      </c>
      <c r="Q487" s="76"/>
      <c r="R487" s="92"/>
      <c r="S487" s="92"/>
      <c r="T487" s="92"/>
      <c r="U487" s="92"/>
      <c r="V487" s="92"/>
      <c r="W487" s="77"/>
      <c r="X487" s="79">
        <v>4</v>
      </c>
      <c r="Y487" s="79">
        <v>4</v>
      </c>
      <c r="Z487" s="112"/>
    </row>
    <row r="488" spans="1:26" x14ac:dyDescent="0.25">
      <c r="W488" s="91"/>
    </row>
    <row r="489" spans="1:26" x14ac:dyDescent="0.25">
      <c r="P489" s="67" t="s">
        <v>657</v>
      </c>
      <c r="R489" s="93">
        <f>MAX(R2:R487)</f>
        <v>-9.19</v>
      </c>
      <c r="S489" s="93">
        <f>MAX(S2:S487)</f>
        <v>9.9642999999999997</v>
      </c>
      <c r="W489" s="92"/>
    </row>
    <row r="490" spans="1:26" x14ac:dyDescent="0.25">
      <c r="P490" s="67" t="s">
        <v>658</v>
      </c>
      <c r="R490" s="93">
        <f>MIN(R2:R487)</f>
        <v>-22.059000000000001</v>
      </c>
      <c r="S490" s="93">
        <f>MIN(S2:S487)</f>
        <v>2.8519733333333335</v>
      </c>
      <c r="W490" s="92"/>
    </row>
    <row r="491" spans="1:26" x14ac:dyDescent="0.25">
      <c r="P491" s="67" t="s">
        <v>659</v>
      </c>
      <c r="R491" s="93">
        <f>R489-R490</f>
        <v>12.869000000000002</v>
      </c>
      <c r="S491" s="93">
        <f>S489-S490</f>
        <v>7.1123266666666662</v>
      </c>
      <c r="W491" s="92"/>
    </row>
    <row r="492" spans="1:26" x14ac:dyDescent="0.25">
      <c r="W492" s="92"/>
    </row>
    <row r="493" spans="1:26" x14ac:dyDescent="0.25">
      <c r="W493" s="92"/>
    </row>
    <row r="494" spans="1:26" x14ac:dyDescent="0.25">
      <c r="W494" s="92"/>
    </row>
    <row r="495" spans="1:26" x14ac:dyDescent="0.25">
      <c r="W495" s="92"/>
    </row>
    <row r="496" spans="1:26" x14ac:dyDescent="0.25">
      <c r="B496" s="67"/>
      <c r="C496" s="67"/>
      <c r="G496" s="67"/>
      <c r="H496" s="67"/>
      <c r="I496" s="67"/>
      <c r="W496" s="92"/>
    </row>
    <row r="497" spans="2:23" x14ac:dyDescent="0.25">
      <c r="B497" s="67"/>
      <c r="C497" s="67"/>
      <c r="G497" s="67"/>
      <c r="H497" s="67"/>
      <c r="I497" s="67"/>
      <c r="W497" s="92"/>
    </row>
    <row r="498" spans="2:23" x14ac:dyDescent="0.25">
      <c r="B498" s="67"/>
      <c r="C498" s="67"/>
      <c r="G498" s="67"/>
      <c r="H498" s="67"/>
      <c r="I498" s="67"/>
      <c r="W498" s="91"/>
    </row>
    <row r="499" spans="2:23" x14ac:dyDescent="0.25">
      <c r="B499" s="67"/>
      <c r="C499" s="67"/>
      <c r="G499" s="67"/>
      <c r="H499" s="67"/>
      <c r="I499" s="67"/>
      <c r="W499" s="92"/>
    </row>
    <row r="500" spans="2:23" x14ac:dyDescent="0.25">
      <c r="B500" s="67"/>
      <c r="C500" s="67"/>
      <c r="G500" s="67"/>
      <c r="H500" s="67"/>
      <c r="I500" s="67"/>
      <c r="W500" s="92"/>
    </row>
    <row r="501" spans="2:23" x14ac:dyDescent="0.25">
      <c r="B501" s="67"/>
      <c r="C501" s="67"/>
      <c r="G501" s="67"/>
      <c r="H501" s="67"/>
      <c r="I501" s="67"/>
      <c r="W501" s="91"/>
    </row>
    <row r="502" spans="2:23" x14ac:dyDescent="0.25">
      <c r="B502" s="67"/>
      <c r="C502" s="67"/>
      <c r="G502" s="67"/>
      <c r="H502" s="67"/>
      <c r="I502" s="67"/>
      <c r="W502" s="92"/>
    </row>
    <row r="503" spans="2:23" x14ac:dyDescent="0.25">
      <c r="B503" s="67"/>
      <c r="C503" s="67"/>
      <c r="G503" s="67"/>
      <c r="H503" s="67"/>
      <c r="I503" s="67"/>
      <c r="W503" s="92"/>
    </row>
    <row r="504" spans="2:23" x14ac:dyDescent="0.25">
      <c r="B504" s="67"/>
      <c r="C504" s="67"/>
      <c r="G504" s="67"/>
      <c r="H504" s="67"/>
      <c r="I504" s="67"/>
      <c r="W504" s="91"/>
    </row>
    <row r="505" spans="2:23" x14ac:dyDescent="0.25">
      <c r="B505" s="67"/>
      <c r="C505" s="67"/>
      <c r="G505" s="67"/>
      <c r="H505" s="67"/>
      <c r="I505" s="67"/>
      <c r="W505" s="91"/>
    </row>
    <row r="506" spans="2:23" x14ac:dyDescent="0.25">
      <c r="B506" s="67"/>
      <c r="C506" s="67"/>
      <c r="G506" s="67"/>
      <c r="H506" s="67"/>
      <c r="I506" s="67"/>
      <c r="W506" s="91"/>
    </row>
    <row r="507" spans="2:23" x14ac:dyDescent="0.25">
      <c r="B507" s="67"/>
      <c r="C507" s="67"/>
      <c r="G507" s="67"/>
      <c r="H507" s="67"/>
      <c r="I507" s="67"/>
      <c r="W507" s="92"/>
    </row>
    <row r="508" spans="2:23" x14ac:dyDescent="0.25">
      <c r="B508" s="67"/>
      <c r="C508" s="67"/>
      <c r="G508" s="67"/>
      <c r="H508" s="67"/>
      <c r="I508" s="67"/>
      <c r="W508" s="91"/>
    </row>
    <row r="509" spans="2:23" x14ac:dyDescent="0.25">
      <c r="B509" s="67"/>
      <c r="C509" s="67"/>
      <c r="G509" s="67"/>
      <c r="H509" s="67"/>
      <c r="I509" s="67"/>
      <c r="W509" s="91"/>
    </row>
    <row r="510" spans="2:23" x14ac:dyDescent="0.25">
      <c r="B510" s="67"/>
      <c r="C510" s="67"/>
      <c r="G510" s="67"/>
      <c r="H510" s="67"/>
      <c r="I510" s="67"/>
      <c r="W510" s="92"/>
    </row>
    <row r="511" spans="2:23" x14ac:dyDescent="0.25">
      <c r="B511" s="67"/>
      <c r="C511" s="67"/>
      <c r="G511" s="67"/>
      <c r="H511" s="67"/>
      <c r="I511" s="67"/>
      <c r="W511" s="92"/>
    </row>
    <row r="512" spans="2:23" x14ac:dyDescent="0.25">
      <c r="B512" s="67"/>
      <c r="C512" s="67"/>
      <c r="G512" s="67"/>
      <c r="H512" s="67"/>
      <c r="I512" s="67"/>
      <c r="W512" s="92"/>
    </row>
    <row r="513" spans="2:23" x14ac:dyDescent="0.25">
      <c r="B513" s="67"/>
      <c r="C513" s="67"/>
      <c r="G513" s="67"/>
      <c r="H513" s="67"/>
      <c r="I513" s="67"/>
      <c r="W513" s="97"/>
    </row>
    <row r="514" spans="2:23" x14ac:dyDescent="0.25">
      <c r="B514" s="67"/>
      <c r="C514" s="67"/>
      <c r="G514" s="67"/>
      <c r="H514" s="67"/>
      <c r="I514" s="67"/>
      <c r="W514" s="92"/>
    </row>
    <row r="515" spans="2:23" x14ac:dyDescent="0.25">
      <c r="B515" s="67"/>
      <c r="C515" s="67"/>
      <c r="G515" s="67"/>
      <c r="H515" s="67"/>
      <c r="I515" s="67"/>
      <c r="W515" s="92"/>
    </row>
    <row r="516" spans="2:23" x14ac:dyDescent="0.25">
      <c r="B516" s="67"/>
      <c r="C516" s="67"/>
      <c r="G516" s="67"/>
      <c r="H516" s="67"/>
      <c r="I516" s="67"/>
      <c r="W516" s="92"/>
    </row>
    <row r="517" spans="2:23" x14ac:dyDescent="0.25">
      <c r="B517" s="67"/>
      <c r="C517" s="67"/>
      <c r="G517" s="67"/>
      <c r="H517" s="67"/>
      <c r="I517" s="67"/>
      <c r="W517" s="92"/>
    </row>
    <row r="518" spans="2:23" x14ac:dyDescent="0.25">
      <c r="B518" s="67"/>
      <c r="C518" s="67"/>
      <c r="G518" s="67"/>
      <c r="H518" s="67"/>
      <c r="I518" s="67"/>
      <c r="W518" s="92"/>
    </row>
    <row r="519" spans="2:23" x14ac:dyDescent="0.25">
      <c r="B519" s="67"/>
      <c r="C519" s="67"/>
      <c r="G519" s="67"/>
      <c r="H519" s="67"/>
      <c r="I519" s="67"/>
      <c r="W519" s="91"/>
    </row>
    <row r="520" spans="2:23" x14ac:dyDescent="0.25">
      <c r="B520" s="67"/>
      <c r="C520" s="67"/>
      <c r="G520" s="67"/>
      <c r="H520" s="67"/>
      <c r="I520" s="67"/>
      <c r="W520" s="91"/>
    </row>
    <row r="521" spans="2:23" x14ac:dyDescent="0.25">
      <c r="B521" s="67"/>
      <c r="C521" s="67"/>
      <c r="G521" s="67"/>
      <c r="H521" s="67"/>
      <c r="I521" s="67"/>
      <c r="W521" s="91"/>
    </row>
    <row r="522" spans="2:23" x14ac:dyDescent="0.25">
      <c r="B522" s="67"/>
      <c r="C522" s="67"/>
      <c r="G522" s="67"/>
      <c r="H522" s="67"/>
      <c r="I522" s="67"/>
      <c r="W522" s="92"/>
    </row>
    <row r="523" spans="2:23" x14ac:dyDescent="0.25">
      <c r="B523" s="67"/>
      <c r="C523" s="67"/>
      <c r="G523" s="67"/>
      <c r="H523" s="67"/>
      <c r="I523" s="67"/>
      <c r="W523" s="92"/>
    </row>
    <row r="524" spans="2:23" x14ac:dyDescent="0.25">
      <c r="B524" s="67"/>
      <c r="C524" s="67"/>
      <c r="G524" s="67"/>
      <c r="H524" s="67"/>
      <c r="I524" s="67"/>
      <c r="W524" s="91"/>
    </row>
    <row r="525" spans="2:23" x14ac:dyDescent="0.25">
      <c r="B525" s="67"/>
      <c r="C525" s="67"/>
      <c r="G525" s="67"/>
      <c r="H525" s="67"/>
      <c r="I525" s="67"/>
      <c r="W525" s="92"/>
    </row>
    <row r="526" spans="2:23" x14ac:dyDescent="0.25">
      <c r="B526" s="67"/>
      <c r="C526" s="67"/>
      <c r="G526" s="67"/>
      <c r="H526" s="67"/>
      <c r="I526" s="67"/>
      <c r="W526" s="91"/>
    </row>
    <row r="527" spans="2:23" x14ac:dyDescent="0.25">
      <c r="B527" s="67"/>
      <c r="C527" s="67"/>
      <c r="G527" s="67"/>
      <c r="H527" s="67"/>
      <c r="I527" s="67"/>
      <c r="W527" s="92"/>
    </row>
    <row r="528" spans="2:23" x14ac:dyDescent="0.25">
      <c r="B528" s="67"/>
      <c r="C528" s="67"/>
      <c r="G528" s="67"/>
      <c r="H528" s="67"/>
      <c r="I528" s="67"/>
      <c r="W528" s="92"/>
    </row>
    <row r="529" spans="2:23" x14ac:dyDescent="0.25">
      <c r="B529" s="67"/>
      <c r="C529" s="67"/>
      <c r="G529" s="67"/>
      <c r="H529" s="67"/>
      <c r="I529" s="67"/>
      <c r="W529" s="92"/>
    </row>
    <row r="530" spans="2:23" x14ac:dyDescent="0.25">
      <c r="B530" s="67"/>
      <c r="C530" s="67"/>
      <c r="G530" s="67"/>
      <c r="H530" s="67"/>
      <c r="I530" s="67"/>
      <c r="W530" s="91"/>
    </row>
    <row r="531" spans="2:23" x14ac:dyDescent="0.25">
      <c r="B531" s="67"/>
      <c r="C531" s="67"/>
      <c r="G531" s="67"/>
      <c r="H531" s="67"/>
      <c r="I531" s="67"/>
      <c r="W531" s="97"/>
    </row>
    <row r="532" spans="2:23" x14ac:dyDescent="0.25">
      <c r="B532" s="67"/>
      <c r="C532" s="67"/>
      <c r="G532" s="67"/>
      <c r="H532" s="67"/>
      <c r="I532" s="67"/>
      <c r="W532" s="92"/>
    </row>
    <row r="533" spans="2:23" x14ac:dyDescent="0.25">
      <c r="B533" s="67"/>
      <c r="C533" s="67"/>
      <c r="G533" s="67"/>
      <c r="H533" s="67"/>
      <c r="I533" s="67"/>
      <c r="W533" s="92"/>
    </row>
    <row r="534" spans="2:23" x14ac:dyDescent="0.25">
      <c r="B534" s="67"/>
      <c r="C534" s="67"/>
      <c r="G534" s="67"/>
      <c r="H534" s="67"/>
      <c r="I534" s="67"/>
      <c r="W534" s="92"/>
    </row>
    <row r="535" spans="2:23" x14ac:dyDescent="0.25">
      <c r="B535" s="67"/>
      <c r="C535" s="67"/>
      <c r="G535" s="67"/>
      <c r="H535" s="67"/>
      <c r="I535" s="67"/>
      <c r="W535" s="92"/>
    </row>
    <row r="536" spans="2:23" x14ac:dyDescent="0.25">
      <c r="B536" s="67"/>
      <c r="C536" s="67"/>
      <c r="G536" s="67"/>
      <c r="H536" s="67"/>
      <c r="I536" s="67"/>
      <c r="W536" s="92"/>
    </row>
    <row r="537" spans="2:23" x14ac:dyDescent="0.25">
      <c r="B537" s="67"/>
      <c r="C537" s="67"/>
      <c r="G537" s="67"/>
      <c r="H537" s="67"/>
      <c r="I537" s="67"/>
      <c r="W537" s="92"/>
    </row>
    <row r="538" spans="2:23" x14ac:dyDescent="0.25">
      <c r="B538" s="67"/>
      <c r="C538" s="67"/>
      <c r="G538" s="67"/>
      <c r="H538" s="67"/>
      <c r="I538" s="67"/>
      <c r="W538" s="92"/>
    </row>
    <row r="539" spans="2:23" x14ac:dyDescent="0.25">
      <c r="B539" s="67"/>
      <c r="C539" s="67"/>
      <c r="G539" s="67"/>
      <c r="H539" s="67"/>
      <c r="I539" s="67"/>
      <c r="W539" s="92"/>
    </row>
    <row r="540" spans="2:23" x14ac:dyDescent="0.25">
      <c r="B540" s="67"/>
      <c r="C540" s="67"/>
      <c r="G540" s="67"/>
      <c r="H540" s="67"/>
      <c r="I540" s="67"/>
      <c r="W540" s="92"/>
    </row>
    <row r="541" spans="2:23" x14ac:dyDescent="0.25">
      <c r="B541" s="67"/>
      <c r="C541" s="67"/>
      <c r="G541" s="67"/>
      <c r="H541" s="67"/>
      <c r="I541" s="67"/>
      <c r="W541" s="92"/>
    </row>
    <row r="542" spans="2:23" x14ac:dyDescent="0.25">
      <c r="B542" s="67"/>
      <c r="C542" s="67"/>
      <c r="G542" s="67"/>
      <c r="H542" s="67"/>
      <c r="I542" s="67"/>
      <c r="W542" s="92"/>
    </row>
    <row r="543" spans="2:23" x14ac:dyDescent="0.25">
      <c r="B543" s="67"/>
      <c r="C543" s="67"/>
      <c r="G543" s="67"/>
      <c r="H543" s="67"/>
      <c r="I543" s="67"/>
      <c r="W543" s="91"/>
    </row>
    <row r="544" spans="2:23" x14ac:dyDescent="0.25">
      <c r="B544" s="67"/>
      <c r="C544" s="67"/>
      <c r="G544" s="67"/>
      <c r="H544" s="67"/>
      <c r="I544" s="67"/>
      <c r="W544" s="91"/>
    </row>
    <row r="545" spans="2:23" x14ac:dyDescent="0.25">
      <c r="B545" s="67"/>
      <c r="C545" s="67"/>
      <c r="G545" s="67"/>
      <c r="H545" s="67"/>
      <c r="I545" s="67"/>
      <c r="W545" s="91"/>
    </row>
    <row r="546" spans="2:23" x14ac:dyDescent="0.25">
      <c r="B546" s="67"/>
      <c r="C546" s="67"/>
      <c r="G546" s="67"/>
      <c r="H546" s="67"/>
      <c r="I546" s="67"/>
      <c r="W546" s="92"/>
    </row>
    <row r="547" spans="2:23" x14ac:dyDescent="0.25">
      <c r="B547" s="67"/>
      <c r="C547" s="67"/>
      <c r="G547" s="67"/>
      <c r="H547" s="67"/>
      <c r="I547" s="67"/>
      <c r="W547" s="92"/>
    </row>
    <row r="548" spans="2:23" x14ac:dyDescent="0.25">
      <c r="B548" s="67"/>
      <c r="C548" s="67"/>
      <c r="G548" s="67"/>
      <c r="H548" s="67"/>
      <c r="I548" s="67"/>
      <c r="W548" s="92"/>
    </row>
    <row r="549" spans="2:23" x14ac:dyDescent="0.25">
      <c r="B549" s="67"/>
      <c r="C549" s="67"/>
      <c r="G549" s="67"/>
      <c r="H549" s="67"/>
      <c r="I549" s="67"/>
      <c r="W549" s="92"/>
    </row>
    <row r="550" spans="2:23" x14ac:dyDescent="0.25">
      <c r="B550" s="67"/>
      <c r="C550" s="67"/>
      <c r="G550" s="67"/>
      <c r="H550" s="67"/>
      <c r="I550" s="67"/>
      <c r="W550" s="92"/>
    </row>
    <row r="551" spans="2:23" x14ac:dyDescent="0.25">
      <c r="B551" s="67"/>
      <c r="C551" s="67"/>
      <c r="G551" s="67"/>
      <c r="H551" s="67"/>
      <c r="I551" s="67"/>
      <c r="W551" s="92"/>
    </row>
    <row r="552" spans="2:23" x14ac:dyDescent="0.25">
      <c r="B552" s="67"/>
      <c r="C552" s="67"/>
      <c r="G552" s="67"/>
      <c r="H552" s="67"/>
      <c r="I552" s="67"/>
      <c r="W552" s="92"/>
    </row>
    <row r="553" spans="2:23" x14ac:dyDescent="0.25">
      <c r="B553" s="67"/>
      <c r="C553" s="67"/>
      <c r="G553" s="67"/>
      <c r="H553" s="67"/>
      <c r="I553" s="67"/>
      <c r="W553" s="92"/>
    </row>
    <row r="554" spans="2:23" x14ac:dyDescent="0.25">
      <c r="B554" s="67"/>
      <c r="C554" s="67"/>
      <c r="G554" s="67"/>
      <c r="H554" s="67"/>
      <c r="I554" s="67"/>
      <c r="W554" s="97"/>
    </row>
    <row r="555" spans="2:23" x14ac:dyDescent="0.25">
      <c r="B555" s="67"/>
      <c r="C555" s="67"/>
      <c r="G555" s="67"/>
      <c r="H555" s="67"/>
      <c r="I555" s="67"/>
      <c r="W555" s="91"/>
    </row>
    <row r="556" spans="2:23" x14ac:dyDescent="0.25">
      <c r="B556" s="67"/>
      <c r="C556" s="67"/>
      <c r="G556" s="67"/>
      <c r="H556" s="67"/>
      <c r="I556" s="67"/>
      <c r="W556" s="92"/>
    </row>
    <row r="557" spans="2:23" x14ac:dyDescent="0.25">
      <c r="B557" s="67"/>
      <c r="C557" s="67"/>
      <c r="G557" s="67"/>
      <c r="H557" s="67"/>
      <c r="I557" s="67"/>
      <c r="W557" s="92"/>
    </row>
    <row r="558" spans="2:23" x14ac:dyDescent="0.25">
      <c r="B558" s="67"/>
      <c r="C558" s="67"/>
      <c r="G558" s="67"/>
      <c r="H558" s="67"/>
      <c r="I558" s="67"/>
      <c r="W558" s="92"/>
    </row>
    <row r="559" spans="2:23" x14ac:dyDescent="0.25">
      <c r="B559" s="67"/>
      <c r="C559" s="67"/>
      <c r="G559" s="67"/>
      <c r="H559" s="67"/>
      <c r="I559" s="67"/>
      <c r="W559" s="89"/>
    </row>
    <row r="560" spans="2:23" x14ac:dyDescent="0.25">
      <c r="B560" s="67"/>
      <c r="C560" s="67"/>
      <c r="G560" s="67"/>
      <c r="H560" s="67"/>
      <c r="I560" s="67"/>
      <c r="W560" s="92"/>
    </row>
    <row r="561" spans="2:23" x14ac:dyDescent="0.25">
      <c r="B561" s="67"/>
      <c r="C561" s="67"/>
      <c r="G561" s="67"/>
      <c r="H561" s="67"/>
      <c r="I561" s="67"/>
      <c r="W561" s="92"/>
    </row>
    <row r="562" spans="2:23" x14ac:dyDescent="0.25">
      <c r="B562" s="67"/>
      <c r="C562" s="67"/>
      <c r="G562" s="67"/>
      <c r="H562" s="67"/>
      <c r="I562" s="67"/>
      <c r="W562" s="92"/>
    </row>
    <row r="563" spans="2:23" x14ac:dyDescent="0.25">
      <c r="B563" s="67"/>
      <c r="C563" s="67"/>
      <c r="G563" s="67"/>
      <c r="H563" s="67"/>
      <c r="I563" s="67"/>
      <c r="W563" s="89"/>
    </row>
    <row r="564" spans="2:23" x14ac:dyDescent="0.25">
      <c r="B564" s="67"/>
      <c r="C564" s="67"/>
      <c r="G564" s="67"/>
      <c r="H564" s="67"/>
      <c r="I564" s="67"/>
      <c r="W564" s="92"/>
    </row>
    <row r="565" spans="2:23" x14ac:dyDescent="0.25">
      <c r="B565" s="67"/>
      <c r="C565" s="67"/>
      <c r="G565" s="67"/>
      <c r="H565" s="67"/>
      <c r="I565" s="67"/>
      <c r="W565" s="92"/>
    </row>
    <row r="566" spans="2:23" x14ac:dyDescent="0.25">
      <c r="B566" s="67"/>
      <c r="C566" s="67"/>
      <c r="G566" s="67"/>
      <c r="H566" s="67"/>
      <c r="I566" s="67"/>
      <c r="W566" s="92"/>
    </row>
    <row r="567" spans="2:23" x14ac:dyDescent="0.25">
      <c r="B567" s="67"/>
      <c r="C567" s="67"/>
      <c r="G567" s="67"/>
      <c r="H567" s="67"/>
      <c r="I567" s="67"/>
      <c r="W567" s="92"/>
    </row>
    <row r="568" spans="2:23" x14ac:dyDescent="0.25">
      <c r="B568" s="67"/>
      <c r="C568" s="67"/>
      <c r="G568" s="67"/>
      <c r="H568" s="67"/>
      <c r="I568" s="67"/>
      <c r="W568" s="89"/>
    </row>
    <row r="569" spans="2:23" x14ac:dyDescent="0.25">
      <c r="B569" s="67"/>
      <c r="C569" s="67"/>
      <c r="G569" s="67"/>
      <c r="H569" s="67"/>
      <c r="I569" s="67"/>
      <c r="W569" s="89"/>
    </row>
    <row r="570" spans="2:23" x14ac:dyDescent="0.25">
      <c r="B570" s="67"/>
      <c r="C570" s="67"/>
      <c r="G570" s="67"/>
      <c r="H570" s="67"/>
      <c r="I570" s="67"/>
      <c r="W570" s="89"/>
    </row>
    <row r="571" spans="2:23" x14ac:dyDescent="0.25">
      <c r="B571" s="67"/>
      <c r="C571" s="67"/>
      <c r="G571" s="67"/>
      <c r="H571" s="67"/>
      <c r="I571" s="67"/>
      <c r="W571" s="89"/>
    </row>
    <row r="572" spans="2:23" x14ac:dyDescent="0.25">
      <c r="B572" s="67"/>
      <c r="C572" s="67"/>
      <c r="G572" s="67"/>
      <c r="H572" s="67"/>
      <c r="I572" s="67"/>
      <c r="W572" s="89"/>
    </row>
    <row r="573" spans="2:23" x14ac:dyDescent="0.25">
      <c r="B573" s="67"/>
      <c r="C573" s="67"/>
      <c r="G573" s="67"/>
      <c r="H573" s="67"/>
      <c r="I573" s="67"/>
      <c r="W573" s="89"/>
    </row>
    <row r="574" spans="2:23" x14ac:dyDescent="0.25">
      <c r="B574" s="67"/>
      <c r="C574" s="67"/>
      <c r="G574" s="67"/>
      <c r="H574" s="67"/>
      <c r="I574" s="67"/>
      <c r="W574" s="89"/>
    </row>
    <row r="575" spans="2:23" x14ac:dyDescent="0.25">
      <c r="B575" s="67"/>
      <c r="C575" s="67"/>
      <c r="G575" s="67"/>
      <c r="H575" s="67"/>
      <c r="I575" s="67"/>
      <c r="W575" s="92"/>
    </row>
    <row r="576" spans="2:23" x14ac:dyDescent="0.25">
      <c r="B576" s="67"/>
      <c r="C576" s="67"/>
      <c r="G576" s="67"/>
      <c r="H576" s="67"/>
      <c r="I576" s="67"/>
      <c r="W576" s="92"/>
    </row>
    <row r="577" spans="2:23" x14ac:dyDescent="0.25">
      <c r="B577" s="67"/>
      <c r="C577" s="67"/>
      <c r="G577" s="67"/>
      <c r="H577" s="67"/>
      <c r="I577" s="67"/>
      <c r="W577" s="89"/>
    </row>
    <row r="578" spans="2:23" x14ac:dyDescent="0.25">
      <c r="B578" s="67"/>
      <c r="C578" s="67"/>
      <c r="G578" s="67"/>
      <c r="H578" s="67"/>
      <c r="I578" s="67"/>
      <c r="W578" s="89"/>
    </row>
    <row r="579" spans="2:23" x14ac:dyDescent="0.25">
      <c r="B579" s="67"/>
      <c r="C579" s="67"/>
      <c r="G579" s="67"/>
      <c r="H579" s="67"/>
      <c r="I579" s="67"/>
      <c r="W579" s="92"/>
    </row>
    <row r="580" spans="2:23" x14ac:dyDescent="0.25">
      <c r="B580" s="67"/>
      <c r="C580" s="67"/>
      <c r="G580" s="67"/>
      <c r="H580" s="67"/>
      <c r="I580" s="67"/>
      <c r="W580" s="92"/>
    </row>
    <row r="581" spans="2:23" x14ac:dyDescent="0.25">
      <c r="B581" s="67"/>
      <c r="C581" s="67"/>
      <c r="G581" s="67"/>
      <c r="H581" s="67"/>
      <c r="I581" s="67"/>
      <c r="W581" s="92"/>
    </row>
    <row r="582" spans="2:23" x14ac:dyDescent="0.25">
      <c r="B582" s="67"/>
      <c r="C582" s="67"/>
      <c r="G582" s="67"/>
      <c r="H582" s="67"/>
      <c r="I582" s="67"/>
      <c r="W582" s="92"/>
    </row>
    <row r="583" spans="2:23" x14ac:dyDescent="0.25">
      <c r="B583" s="67"/>
      <c r="C583" s="67"/>
      <c r="G583" s="67"/>
      <c r="H583" s="67"/>
      <c r="I583" s="67"/>
      <c r="W583" s="89"/>
    </row>
    <row r="584" spans="2:23" x14ac:dyDescent="0.25">
      <c r="B584" s="67"/>
      <c r="C584" s="67"/>
      <c r="G584" s="67"/>
      <c r="H584" s="67"/>
      <c r="I584" s="67"/>
      <c r="W584" s="92"/>
    </row>
    <row r="585" spans="2:23" x14ac:dyDescent="0.25">
      <c r="B585" s="67"/>
      <c r="C585" s="67"/>
      <c r="G585" s="67"/>
      <c r="H585" s="67"/>
      <c r="I585" s="67"/>
      <c r="W585" s="92"/>
    </row>
    <row r="586" spans="2:23" x14ac:dyDescent="0.25">
      <c r="B586" s="67"/>
      <c r="C586" s="67"/>
      <c r="G586" s="67"/>
      <c r="H586" s="67"/>
      <c r="I586" s="67"/>
      <c r="W586" s="92"/>
    </row>
    <row r="587" spans="2:23" x14ac:dyDescent="0.25">
      <c r="B587" s="67"/>
      <c r="C587" s="67"/>
      <c r="G587" s="67"/>
      <c r="H587" s="67"/>
      <c r="I587" s="67"/>
      <c r="W587" s="92"/>
    </row>
    <row r="588" spans="2:23" x14ac:dyDescent="0.25">
      <c r="B588" s="67"/>
      <c r="C588" s="67"/>
      <c r="G588" s="67"/>
      <c r="H588" s="67"/>
      <c r="I588" s="67"/>
      <c r="W588" s="92"/>
    </row>
    <row r="589" spans="2:23" x14ac:dyDescent="0.25">
      <c r="B589" s="67"/>
      <c r="C589" s="67"/>
      <c r="G589" s="67"/>
      <c r="H589" s="67"/>
      <c r="I589" s="67"/>
      <c r="W589" s="92"/>
    </row>
    <row r="590" spans="2:23" x14ac:dyDescent="0.25">
      <c r="B590" s="67"/>
      <c r="C590" s="67"/>
      <c r="G590" s="67"/>
      <c r="H590" s="67"/>
      <c r="I590" s="67"/>
      <c r="W590" s="89"/>
    </row>
    <row r="591" spans="2:23" x14ac:dyDescent="0.25">
      <c r="B591" s="67"/>
      <c r="C591" s="67"/>
      <c r="G591" s="67"/>
      <c r="H591" s="67"/>
      <c r="I591" s="67"/>
      <c r="W591" s="89"/>
    </row>
    <row r="592" spans="2:23" x14ac:dyDescent="0.25">
      <c r="B592" s="67"/>
      <c r="C592" s="67"/>
      <c r="G592" s="67"/>
      <c r="H592" s="67"/>
      <c r="I592" s="67"/>
      <c r="W592" s="92"/>
    </row>
    <row r="593" spans="2:23" x14ac:dyDescent="0.25">
      <c r="B593" s="67"/>
      <c r="C593" s="67"/>
      <c r="G593" s="67"/>
      <c r="H593" s="67"/>
      <c r="I593" s="67"/>
      <c r="W593" s="89"/>
    </row>
    <row r="594" spans="2:23" x14ac:dyDescent="0.25">
      <c r="B594" s="67"/>
      <c r="C594" s="67"/>
      <c r="G594" s="67"/>
      <c r="H594" s="67"/>
      <c r="I594" s="67"/>
      <c r="W594" s="89"/>
    </row>
    <row r="595" spans="2:23" x14ac:dyDescent="0.25">
      <c r="B595" s="67"/>
      <c r="C595" s="67"/>
      <c r="G595" s="67"/>
      <c r="H595" s="67"/>
      <c r="I595" s="67"/>
      <c r="W595" s="89"/>
    </row>
    <row r="596" spans="2:23" x14ac:dyDescent="0.25">
      <c r="B596" s="67"/>
      <c r="C596" s="67"/>
      <c r="G596" s="67"/>
      <c r="H596" s="67"/>
      <c r="I596" s="67"/>
      <c r="W596" s="92"/>
    </row>
    <row r="597" spans="2:23" x14ac:dyDescent="0.25">
      <c r="B597" s="67"/>
      <c r="C597" s="67"/>
      <c r="G597" s="67"/>
      <c r="H597" s="67"/>
      <c r="I597" s="67"/>
      <c r="W597" s="92"/>
    </row>
    <row r="598" spans="2:23" x14ac:dyDescent="0.25">
      <c r="B598" s="67"/>
      <c r="C598" s="67"/>
      <c r="G598" s="67"/>
      <c r="H598" s="67"/>
      <c r="I598" s="67"/>
      <c r="W598" s="92"/>
    </row>
    <row r="599" spans="2:23" x14ac:dyDescent="0.25">
      <c r="B599" s="67"/>
      <c r="C599" s="67"/>
      <c r="G599" s="67"/>
      <c r="H599" s="67"/>
      <c r="I599" s="67"/>
      <c r="W599" s="92"/>
    </row>
    <row r="600" spans="2:23" x14ac:dyDescent="0.25">
      <c r="B600" s="67"/>
      <c r="C600" s="67"/>
      <c r="G600" s="67"/>
      <c r="H600" s="67"/>
      <c r="I600" s="67"/>
      <c r="W600" s="89"/>
    </row>
    <row r="601" spans="2:23" x14ac:dyDescent="0.25">
      <c r="B601" s="67"/>
      <c r="C601" s="67"/>
      <c r="G601" s="67"/>
      <c r="H601" s="67"/>
      <c r="I601" s="67"/>
      <c r="W601" s="89"/>
    </row>
    <row r="602" spans="2:23" x14ac:dyDescent="0.25">
      <c r="B602" s="67"/>
      <c r="C602" s="67"/>
      <c r="G602" s="67"/>
      <c r="H602" s="67"/>
      <c r="I602" s="67"/>
      <c r="W602" s="89"/>
    </row>
    <row r="603" spans="2:23" x14ac:dyDescent="0.25">
      <c r="B603" s="67"/>
      <c r="C603" s="67"/>
      <c r="G603" s="67"/>
      <c r="H603" s="67"/>
      <c r="I603" s="67"/>
      <c r="W603" s="91"/>
    </row>
    <row r="604" spans="2:23" x14ac:dyDescent="0.25">
      <c r="B604" s="67"/>
      <c r="C604" s="67"/>
      <c r="G604" s="67"/>
      <c r="H604" s="67"/>
      <c r="I604" s="67"/>
      <c r="W604" s="91"/>
    </row>
    <row r="605" spans="2:23" x14ac:dyDescent="0.25">
      <c r="B605" s="67"/>
      <c r="C605" s="67"/>
      <c r="G605" s="67"/>
      <c r="H605" s="67"/>
      <c r="I605" s="67"/>
      <c r="W605" s="89"/>
    </row>
    <row r="606" spans="2:23" x14ac:dyDescent="0.25">
      <c r="B606" s="67"/>
      <c r="C606" s="67"/>
      <c r="G606" s="67"/>
      <c r="H606" s="67"/>
      <c r="I606" s="67"/>
      <c r="W606" s="89"/>
    </row>
    <row r="607" spans="2:23" x14ac:dyDescent="0.25">
      <c r="B607" s="67"/>
      <c r="C607" s="67"/>
      <c r="G607" s="67"/>
      <c r="H607" s="67"/>
      <c r="I607" s="67"/>
      <c r="W607" s="91"/>
    </row>
    <row r="608" spans="2:23" x14ac:dyDescent="0.25">
      <c r="B608" s="67"/>
      <c r="C608" s="67"/>
      <c r="G608" s="67"/>
      <c r="H608" s="67"/>
      <c r="I608" s="67"/>
      <c r="W608" s="89"/>
    </row>
    <row r="609" spans="2:23" x14ac:dyDescent="0.25">
      <c r="B609" s="67"/>
      <c r="C609" s="67"/>
      <c r="G609" s="67"/>
      <c r="H609" s="67"/>
      <c r="I609" s="67"/>
      <c r="W609" s="89"/>
    </row>
    <row r="610" spans="2:23" x14ac:dyDescent="0.25">
      <c r="B610" s="67"/>
      <c r="C610" s="67"/>
      <c r="G610" s="67"/>
      <c r="H610" s="67"/>
      <c r="I610" s="67"/>
      <c r="W610" s="89"/>
    </row>
    <row r="611" spans="2:23" x14ac:dyDescent="0.25">
      <c r="B611" s="67"/>
      <c r="C611" s="67"/>
      <c r="G611" s="67"/>
      <c r="H611" s="67"/>
      <c r="I611" s="67"/>
      <c r="W611" s="89"/>
    </row>
    <row r="612" spans="2:23" x14ac:dyDescent="0.25">
      <c r="B612" s="67"/>
      <c r="C612" s="67"/>
      <c r="G612" s="67"/>
      <c r="H612" s="67"/>
      <c r="I612" s="67"/>
      <c r="W612" s="91"/>
    </row>
    <row r="613" spans="2:23" x14ac:dyDescent="0.25">
      <c r="B613" s="67"/>
      <c r="C613" s="67"/>
      <c r="G613" s="67"/>
      <c r="H613" s="67"/>
      <c r="I613" s="67"/>
      <c r="W613" s="89"/>
    </row>
    <row r="614" spans="2:23" x14ac:dyDescent="0.25">
      <c r="B614" s="67"/>
      <c r="C614" s="67"/>
      <c r="G614" s="67"/>
      <c r="H614" s="67"/>
      <c r="I614" s="67"/>
      <c r="W614" s="89"/>
    </row>
    <row r="615" spans="2:23" x14ac:dyDescent="0.25">
      <c r="B615" s="67"/>
      <c r="C615" s="67"/>
      <c r="G615" s="67"/>
      <c r="H615" s="67"/>
      <c r="I615" s="67"/>
      <c r="W615" s="89"/>
    </row>
    <row r="616" spans="2:23" x14ac:dyDescent="0.25">
      <c r="B616" s="67"/>
      <c r="C616" s="67"/>
      <c r="G616" s="67"/>
      <c r="H616" s="67"/>
      <c r="I616" s="67"/>
      <c r="W616" s="89"/>
    </row>
    <row r="617" spans="2:23" x14ac:dyDescent="0.25">
      <c r="B617" s="67"/>
      <c r="C617" s="67"/>
      <c r="G617" s="67"/>
      <c r="H617" s="67"/>
      <c r="I617" s="67"/>
      <c r="W617" s="89"/>
    </row>
    <row r="618" spans="2:23" x14ac:dyDescent="0.25">
      <c r="B618" s="67"/>
      <c r="C618" s="67"/>
      <c r="G618" s="67"/>
      <c r="H618" s="67"/>
      <c r="I618" s="67"/>
      <c r="W618" s="91"/>
    </row>
    <row r="619" spans="2:23" x14ac:dyDescent="0.25">
      <c r="B619" s="67"/>
      <c r="C619" s="67"/>
      <c r="G619" s="67"/>
      <c r="H619" s="67"/>
      <c r="I619" s="67"/>
      <c r="W619" s="89"/>
    </row>
    <row r="620" spans="2:23" x14ac:dyDescent="0.25">
      <c r="B620" s="67"/>
      <c r="C620" s="67"/>
      <c r="G620" s="67"/>
      <c r="H620" s="67"/>
      <c r="I620" s="67"/>
      <c r="W620" s="89"/>
    </row>
    <row r="621" spans="2:23" x14ac:dyDescent="0.25">
      <c r="B621" s="67"/>
      <c r="C621" s="67"/>
      <c r="G621" s="67"/>
      <c r="H621" s="67"/>
      <c r="I621" s="67"/>
      <c r="W621" s="92"/>
    </row>
    <row r="622" spans="2:23" x14ac:dyDescent="0.25">
      <c r="B622" s="67"/>
      <c r="C622" s="67"/>
      <c r="G622" s="67"/>
      <c r="H622" s="67"/>
      <c r="I622" s="67"/>
      <c r="W622" s="91"/>
    </row>
    <row r="623" spans="2:23" x14ac:dyDescent="0.25">
      <c r="B623" s="67"/>
      <c r="C623" s="67"/>
      <c r="G623" s="67"/>
      <c r="H623" s="67"/>
      <c r="I623" s="67"/>
      <c r="W623" s="89"/>
    </row>
    <row r="624" spans="2:23" x14ac:dyDescent="0.25">
      <c r="B624" s="67"/>
      <c r="C624" s="67"/>
      <c r="G624" s="67"/>
      <c r="H624" s="67"/>
      <c r="I624" s="67"/>
      <c r="W624" s="89"/>
    </row>
    <row r="625" spans="2:23" x14ac:dyDescent="0.25">
      <c r="B625" s="67"/>
      <c r="C625" s="67"/>
      <c r="G625" s="67"/>
      <c r="H625" s="67"/>
      <c r="I625" s="67"/>
      <c r="W625" s="91"/>
    </row>
    <row r="626" spans="2:23" x14ac:dyDescent="0.25">
      <c r="B626" s="67"/>
      <c r="C626" s="67"/>
      <c r="G626" s="67"/>
      <c r="H626" s="67"/>
      <c r="I626" s="67"/>
      <c r="W626" s="91"/>
    </row>
    <row r="627" spans="2:23" x14ac:dyDescent="0.25">
      <c r="B627" s="67"/>
      <c r="C627" s="67"/>
      <c r="G627" s="67"/>
      <c r="H627" s="67"/>
      <c r="I627" s="67"/>
      <c r="W627" s="91"/>
    </row>
    <row r="628" spans="2:23" x14ac:dyDescent="0.25">
      <c r="B628" s="67"/>
      <c r="C628" s="67"/>
      <c r="G628" s="67"/>
      <c r="H628" s="67"/>
      <c r="I628" s="67"/>
      <c r="W628" s="89"/>
    </row>
    <row r="629" spans="2:23" x14ac:dyDescent="0.25">
      <c r="B629" s="67"/>
      <c r="C629" s="67"/>
      <c r="G629" s="67"/>
      <c r="H629" s="67"/>
      <c r="I629" s="67"/>
      <c r="W629" s="91"/>
    </row>
    <row r="630" spans="2:23" x14ac:dyDescent="0.25">
      <c r="B630" s="67"/>
      <c r="C630" s="67"/>
      <c r="G630" s="67"/>
      <c r="H630" s="67"/>
      <c r="I630" s="67"/>
      <c r="W630" s="91"/>
    </row>
    <row r="631" spans="2:23" x14ac:dyDescent="0.25">
      <c r="B631" s="67"/>
      <c r="C631" s="67"/>
      <c r="G631" s="67"/>
      <c r="H631" s="67"/>
      <c r="I631" s="67"/>
      <c r="W631" s="89"/>
    </row>
    <row r="632" spans="2:23" x14ac:dyDescent="0.25">
      <c r="B632" s="67"/>
      <c r="C632" s="67"/>
      <c r="G632" s="67"/>
      <c r="H632" s="67"/>
      <c r="I632" s="67"/>
      <c r="W632" s="91"/>
    </row>
    <row r="633" spans="2:23" x14ac:dyDescent="0.25">
      <c r="B633" s="67"/>
      <c r="C633" s="67"/>
      <c r="G633" s="67"/>
      <c r="H633" s="67"/>
      <c r="I633" s="67"/>
      <c r="W633" s="91"/>
    </row>
    <row r="634" spans="2:23" x14ac:dyDescent="0.25">
      <c r="B634" s="67"/>
      <c r="C634" s="67"/>
      <c r="G634" s="67"/>
      <c r="H634" s="67"/>
      <c r="I634" s="67"/>
      <c r="W634" s="89"/>
    </row>
    <row r="635" spans="2:23" x14ac:dyDescent="0.25">
      <c r="B635" s="67"/>
      <c r="C635" s="67"/>
      <c r="G635" s="67"/>
      <c r="H635" s="67"/>
      <c r="I635" s="67"/>
      <c r="W635" s="92"/>
    </row>
    <row r="636" spans="2:23" x14ac:dyDescent="0.25">
      <c r="B636" s="67"/>
      <c r="C636" s="67"/>
      <c r="G636" s="67"/>
      <c r="H636" s="67"/>
      <c r="I636" s="67"/>
      <c r="W636" s="91"/>
    </row>
    <row r="637" spans="2:23" x14ac:dyDescent="0.25">
      <c r="B637" s="67"/>
      <c r="C637" s="67"/>
      <c r="G637" s="67"/>
      <c r="H637" s="67"/>
      <c r="I637" s="67"/>
      <c r="W637" s="89"/>
    </row>
    <row r="638" spans="2:23" x14ac:dyDescent="0.25">
      <c r="B638" s="67"/>
      <c r="C638" s="67"/>
      <c r="G638" s="67"/>
      <c r="H638" s="67"/>
      <c r="I638" s="67"/>
      <c r="W638" s="91"/>
    </row>
    <row r="639" spans="2:23" x14ac:dyDescent="0.25">
      <c r="B639" s="67"/>
      <c r="C639" s="67"/>
      <c r="G639" s="67"/>
      <c r="H639" s="67"/>
      <c r="I639" s="67"/>
      <c r="W639" s="91"/>
    </row>
    <row r="640" spans="2:23" x14ac:dyDescent="0.25">
      <c r="B640" s="67"/>
      <c r="C640" s="67"/>
      <c r="G640" s="67"/>
      <c r="H640" s="67"/>
      <c r="I640" s="67"/>
      <c r="W640" s="91"/>
    </row>
    <row r="641" spans="2:23" x14ac:dyDescent="0.25">
      <c r="B641" s="67"/>
      <c r="C641" s="67"/>
      <c r="G641" s="67"/>
      <c r="H641" s="67"/>
      <c r="I641" s="67"/>
      <c r="W641" s="91"/>
    </row>
    <row r="642" spans="2:23" x14ac:dyDescent="0.25">
      <c r="B642" s="67"/>
      <c r="C642" s="67"/>
      <c r="G642" s="67"/>
      <c r="H642" s="67"/>
      <c r="I642" s="67"/>
      <c r="W642" s="91"/>
    </row>
    <row r="643" spans="2:23" x14ac:dyDescent="0.25">
      <c r="B643" s="67"/>
      <c r="C643" s="67"/>
      <c r="G643" s="67"/>
      <c r="H643" s="67"/>
      <c r="I643" s="67"/>
      <c r="W643" s="89"/>
    </row>
    <row r="644" spans="2:23" x14ac:dyDescent="0.25">
      <c r="B644" s="67"/>
      <c r="C644" s="67"/>
      <c r="G644" s="67"/>
      <c r="H644" s="67"/>
      <c r="I644" s="67"/>
      <c r="W644" s="89"/>
    </row>
    <row r="645" spans="2:23" x14ac:dyDescent="0.25">
      <c r="B645" s="67"/>
      <c r="C645" s="67"/>
      <c r="G645" s="67"/>
      <c r="H645" s="67"/>
      <c r="I645" s="67"/>
      <c r="W645" s="91"/>
    </row>
    <row r="646" spans="2:23" x14ac:dyDescent="0.25">
      <c r="B646" s="67"/>
      <c r="C646" s="67"/>
      <c r="G646" s="67"/>
      <c r="H646" s="67"/>
      <c r="I646" s="67"/>
      <c r="W646" s="89"/>
    </row>
    <row r="647" spans="2:23" x14ac:dyDescent="0.25">
      <c r="B647" s="67"/>
      <c r="C647" s="67"/>
      <c r="G647" s="67"/>
      <c r="H647" s="67"/>
      <c r="I647" s="67"/>
      <c r="W647" s="89"/>
    </row>
    <row r="648" spans="2:23" x14ac:dyDescent="0.25">
      <c r="B648" s="67"/>
      <c r="C648" s="67"/>
      <c r="G648" s="67"/>
      <c r="H648" s="67"/>
      <c r="I648" s="67"/>
      <c r="W648" s="91"/>
    </row>
    <row r="649" spans="2:23" x14ac:dyDescent="0.25">
      <c r="B649" s="67"/>
      <c r="C649" s="67"/>
      <c r="G649" s="67"/>
      <c r="H649" s="67"/>
      <c r="I649" s="67"/>
      <c r="W649" s="91"/>
    </row>
    <row r="650" spans="2:23" x14ac:dyDescent="0.25">
      <c r="B650" s="67"/>
      <c r="C650" s="67"/>
      <c r="G650" s="67"/>
      <c r="H650" s="67"/>
      <c r="I650" s="67"/>
      <c r="W650" s="89"/>
    </row>
    <row r="651" spans="2:23" x14ac:dyDescent="0.25">
      <c r="B651" s="67"/>
      <c r="C651" s="67"/>
      <c r="G651" s="67"/>
      <c r="H651" s="67"/>
      <c r="I651" s="67"/>
      <c r="W651" s="91"/>
    </row>
    <row r="652" spans="2:23" x14ac:dyDescent="0.25">
      <c r="B652" s="67"/>
      <c r="C652" s="67"/>
      <c r="G652" s="67"/>
      <c r="H652" s="67"/>
      <c r="I652" s="67"/>
      <c r="W652" s="91"/>
    </row>
    <row r="653" spans="2:23" x14ac:dyDescent="0.25">
      <c r="B653" s="67"/>
      <c r="C653" s="67"/>
      <c r="G653" s="67"/>
      <c r="H653" s="67"/>
      <c r="I653" s="67"/>
      <c r="W653" s="89"/>
    </row>
    <row r="654" spans="2:23" x14ac:dyDescent="0.25">
      <c r="B654" s="67"/>
      <c r="C654" s="67"/>
      <c r="G654" s="67"/>
      <c r="H654" s="67"/>
      <c r="I654" s="67"/>
      <c r="W654" s="89"/>
    </row>
    <row r="655" spans="2:23" x14ac:dyDescent="0.25">
      <c r="B655" s="67"/>
      <c r="C655" s="67"/>
      <c r="G655" s="67"/>
      <c r="H655" s="67"/>
      <c r="I655" s="67"/>
      <c r="W655" s="89"/>
    </row>
    <row r="656" spans="2:23" x14ac:dyDescent="0.25">
      <c r="B656" s="67"/>
      <c r="C656" s="67"/>
      <c r="G656" s="67"/>
      <c r="H656" s="67"/>
      <c r="I656" s="67"/>
      <c r="W656" s="91"/>
    </row>
    <row r="657" spans="2:23" x14ac:dyDescent="0.25">
      <c r="B657" s="67"/>
      <c r="C657" s="67"/>
      <c r="G657" s="67"/>
      <c r="H657" s="67"/>
      <c r="I657" s="67"/>
      <c r="W657" s="91"/>
    </row>
    <row r="658" spans="2:23" x14ac:dyDescent="0.25">
      <c r="B658" s="67"/>
      <c r="C658" s="67"/>
      <c r="G658" s="67"/>
      <c r="H658" s="67"/>
      <c r="I658" s="67"/>
      <c r="W658" s="91"/>
    </row>
    <row r="659" spans="2:23" x14ac:dyDescent="0.25">
      <c r="B659" s="67"/>
      <c r="C659" s="67"/>
      <c r="G659" s="67"/>
      <c r="H659" s="67"/>
      <c r="I659" s="67"/>
      <c r="W659" s="91"/>
    </row>
    <row r="660" spans="2:23" x14ac:dyDescent="0.25">
      <c r="B660" s="67"/>
      <c r="C660" s="67"/>
      <c r="G660" s="67"/>
      <c r="H660" s="67"/>
      <c r="I660" s="67"/>
      <c r="W660" s="89"/>
    </row>
    <row r="661" spans="2:23" x14ac:dyDescent="0.25">
      <c r="B661" s="67"/>
      <c r="C661" s="67"/>
      <c r="G661" s="67"/>
      <c r="H661" s="67"/>
      <c r="I661" s="67"/>
      <c r="W661" s="91"/>
    </row>
    <row r="662" spans="2:23" x14ac:dyDescent="0.25">
      <c r="B662" s="67"/>
      <c r="C662" s="67"/>
      <c r="G662" s="67"/>
      <c r="H662" s="67"/>
      <c r="I662" s="67"/>
      <c r="W662" s="89"/>
    </row>
    <row r="663" spans="2:23" x14ac:dyDescent="0.25">
      <c r="B663" s="67"/>
      <c r="C663" s="67"/>
      <c r="G663" s="67"/>
      <c r="H663" s="67"/>
      <c r="I663" s="67"/>
      <c r="W663" s="91"/>
    </row>
    <row r="664" spans="2:23" x14ac:dyDescent="0.25">
      <c r="B664" s="67"/>
      <c r="C664" s="67"/>
      <c r="G664" s="67"/>
      <c r="H664" s="67"/>
      <c r="I664" s="67"/>
      <c r="W664" s="89"/>
    </row>
    <row r="665" spans="2:23" x14ac:dyDescent="0.25">
      <c r="B665" s="67"/>
      <c r="C665" s="67"/>
      <c r="G665" s="67"/>
      <c r="H665" s="67"/>
      <c r="I665" s="67"/>
      <c r="W665" s="91"/>
    </row>
    <row r="666" spans="2:23" x14ac:dyDescent="0.25">
      <c r="B666" s="67"/>
      <c r="C666" s="67"/>
      <c r="G666" s="67"/>
      <c r="H666" s="67"/>
      <c r="I666" s="67"/>
      <c r="W666" s="91"/>
    </row>
    <row r="667" spans="2:23" x14ac:dyDescent="0.25">
      <c r="B667" s="67"/>
      <c r="C667" s="67"/>
      <c r="G667" s="67"/>
      <c r="H667" s="67"/>
      <c r="I667" s="67"/>
      <c r="W667" s="91"/>
    </row>
    <row r="668" spans="2:23" x14ac:dyDescent="0.25">
      <c r="B668" s="67"/>
      <c r="C668" s="67"/>
      <c r="G668" s="67"/>
      <c r="H668" s="67"/>
      <c r="I668" s="67"/>
      <c r="W668" s="89"/>
    </row>
    <row r="669" spans="2:23" x14ac:dyDescent="0.25">
      <c r="B669" s="67"/>
      <c r="C669" s="67"/>
      <c r="G669" s="67"/>
      <c r="H669" s="67"/>
      <c r="I669" s="67"/>
      <c r="W669" s="91"/>
    </row>
    <row r="670" spans="2:23" x14ac:dyDescent="0.25">
      <c r="B670" s="67"/>
      <c r="C670" s="67"/>
      <c r="G670" s="67"/>
      <c r="H670" s="67"/>
      <c r="I670" s="67"/>
      <c r="W670" s="89"/>
    </row>
    <row r="671" spans="2:23" x14ac:dyDescent="0.25">
      <c r="B671" s="67"/>
      <c r="C671" s="67"/>
      <c r="G671" s="67"/>
      <c r="H671" s="67"/>
      <c r="I671" s="67"/>
      <c r="W671" s="89"/>
    </row>
    <row r="672" spans="2:23" x14ac:dyDescent="0.25">
      <c r="B672" s="67"/>
      <c r="C672" s="67"/>
      <c r="G672" s="67"/>
      <c r="H672" s="67"/>
      <c r="I672" s="67"/>
      <c r="W672" s="91"/>
    </row>
    <row r="673" spans="2:23" x14ac:dyDescent="0.25">
      <c r="B673" s="67"/>
      <c r="C673" s="67"/>
      <c r="G673" s="67"/>
      <c r="H673" s="67"/>
      <c r="I673" s="67"/>
      <c r="W673" s="91"/>
    </row>
    <row r="674" spans="2:23" x14ac:dyDescent="0.25">
      <c r="B674" s="67"/>
      <c r="C674" s="67"/>
      <c r="G674" s="67"/>
      <c r="H674" s="67"/>
      <c r="I674" s="67"/>
      <c r="W674" s="89"/>
    </row>
    <row r="675" spans="2:23" x14ac:dyDescent="0.25">
      <c r="B675" s="67"/>
      <c r="C675" s="67"/>
      <c r="G675" s="67"/>
      <c r="H675" s="67"/>
      <c r="I675" s="67"/>
      <c r="W675" s="89"/>
    </row>
    <row r="676" spans="2:23" x14ac:dyDescent="0.25">
      <c r="B676" s="67"/>
      <c r="C676" s="67"/>
      <c r="G676" s="67"/>
      <c r="H676" s="67"/>
      <c r="I676" s="67"/>
      <c r="W676" s="91"/>
    </row>
    <row r="677" spans="2:23" x14ac:dyDescent="0.25">
      <c r="B677" s="67"/>
      <c r="C677" s="67"/>
      <c r="G677" s="67"/>
      <c r="H677" s="67"/>
      <c r="I677" s="67"/>
      <c r="W677" s="91"/>
    </row>
    <row r="678" spans="2:23" x14ac:dyDescent="0.25">
      <c r="B678" s="67"/>
      <c r="C678" s="67"/>
      <c r="G678" s="67"/>
      <c r="H678" s="67"/>
      <c r="I678" s="67"/>
      <c r="W678" s="91"/>
    </row>
    <row r="679" spans="2:23" x14ac:dyDescent="0.25">
      <c r="B679" s="67"/>
      <c r="C679" s="67"/>
      <c r="G679" s="67"/>
      <c r="H679" s="67"/>
      <c r="I679" s="67"/>
      <c r="W679" s="89"/>
    </row>
    <row r="680" spans="2:23" x14ac:dyDescent="0.25">
      <c r="B680" s="67"/>
      <c r="C680" s="67"/>
      <c r="G680" s="67"/>
      <c r="H680" s="67"/>
      <c r="I680" s="67"/>
      <c r="W680" s="91"/>
    </row>
    <row r="681" spans="2:23" x14ac:dyDescent="0.25">
      <c r="B681" s="67"/>
      <c r="C681" s="67"/>
      <c r="G681" s="67"/>
      <c r="H681" s="67"/>
      <c r="I681" s="67"/>
      <c r="W681" s="89"/>
    </row>
    <row r="682" spans="2:23" x14ac:dyDescent="0.25">
      <c r="B682" s="67"/>
      <c r="C682" s="67"/>
      <c r="G682" s="67"/>
      <c r="H682" s="67"/>
      <c r="I682" s="67"/>
      <c r="W682" s="91"/>
    </row>
    <row r="683" spans="2:23" x14ac:dyDescent="0.25">
      <c r="B683" s="67"/>
      <c r="C683" s="67"/>
      <c r="G683" s="67"/>
      <c r="H683" s="67"/>
      <c r="I683" s="67"/>
      <c r="W683" s="91"/>
    </row>
    <row r="684" spans="2:23" x14ac:dyDescent="0.25">
      <c r="B684" s="67"/>
      <c r="C684" s="67"/>
      <c r="G684" s="67"/>
      <c r="H684" s="67"/>
      <c r="I684" s="67"/>
      <c r="W684" s="91"/>
    </row>
    <row r="685" spans="2:23" x14ac:dyDescent="0.25">
      <c r="B685" s="67"/>
      <c r="C685" s="67"/>
      <c r="G685" s="67"/>
      <c r="H685" s="67"/>
      <c r="I685" s="67"/>
      <c r="W685" s="89"/>
    </row>
    <row r="686" spans="2:23" x14ac:dyDescent="0.25">
      <c r="B686" s="67"/>
      <c r="C686" s="67"/>
      <c r="G686" s="67"/>
      <c r="H686" s="67"/>
      <c r="I686" s="67"/>
      <c r="W686" s="89"/>
    </row>
    <row r="687" spans="2:23" x14ac:dyDescent="0.25">
      <c r="B687" s="67"/>
      <c r="C687" s="67"/>
      <c r="G687" s="67"/>
      <c r="H687" s="67"/>
      <c r="I687" s="67"/>
      <c r="W687" s="91"/>
    </row>
    <row r="688" spans="2:23" x14ac:dyDescent="0.25">
      <c r="B688" s="67"/>
      <c r="C688" s="67"/>
      <c r="G688" s="67"/>
      <c r="H688" s="67"/>
      <c r="I688" s="67"/>
      <c r="W688" s="89"/>
    </row>
    <row r="689" spans="2:23" x14ac:dyDescent="0.25">
      <c r="B689" s="67"/>
      <c r="C689" s="67"/>
      <c r="G689" s="67"/>
      <c r="H689" s="67"/>
      <c r="I689" s="67"/>
      <c r="W689" s="89"/>
    </row>
    <row r="690" spans="2:23" x14ac:dyDescent="0.25">
      <c r="B690" s="67"/>
      <c r="C690" s="67"/>
      <c r="G690" s="67"/>
      <c r="H690" s="67"/>
      <c r="I690" s="67"/>
      <c r="W690" s="97"/>
    </row>
    <row r="691" spans="2:23" x14ac:dyDescent="0.25">
      <c r="B691" s="67"/>
      <c r="C691" s="67"/>
      <c r="G691" s="67"/>
      <c r="H691" s="67"/>
      <c r="I691" s="67"/>
      <c r="W691" s="92"/>
    </row>
    <row r="692" spans="2:23" x14ac:dyDescent="0.25">
      <c r="B692" s="67"/>
      <c r="C692" s="67"/>
      <c r="G692" s="67"/>
      <c r="H692" s="67"/>
      <c r="I692" s="67"/>
      <c r="W692" s="92"/>
    </row>
    <row r="693" spans="2:23" x14ac:dyDescent="0.25">
      <c r="B693" s="67"/>
      <c r="C693" s="67"/>
      <c r="G693" s="67"/>
      <c r="H693" s="67"/>
      <c r="I693" s="67"/>
      <c r="W693" s="92"/>
    </row>
    <row r="694" spans="2:23" x14ac:dyDescent="0.25">
      <c r="B694" s="67"/>
      <c r="C694" s="67"/>
      <c r="G694" s="67"/>
      <c r="H694" s="67"/>
      <c r="I694" s="67"/>
      <c r="W694" s="92"/>
    </row>
    <row r="695" spans="2:23" x14ac:dyDescent="0.25">
      <c r="B695" s="67"/>
      <c r="C695" s="67"/>
      <c r="G695" s="67"/>
      <c r="H695" s="67"/>
      <c r="I695" s="67"/>
      <c r="W695" s="92"/>
    </row>
    <row r="696" spans="2:23" x14ac:dyDescent="0.25">
      <c r="B696" s="67"/>
      <c r="C696" s="67"/>
      <c r="G696" s="67"/>
      <c r="H696" s="67"/>
      <c r="I696" s="67"/>
      <c r="W696" s="97"/>
    </row>
    <row r="697" spans="2:23" x14ac:dyDescent="0.25">
      <c r="B697" s="67"/>
      <c r="C697" s="67"/>
      <c r="G697" s="67"/>
      <c r="H697" s="67"/>
      <c r="I697" s="67"/>
      <c r="W697" s="97"/>
    </row>
    <row r="698" spans="2:23" x14ac:dyDescent="0.25">
      <c r="B698" s="67"/>
      <c r="C698" s="67"/>
      <c r="G698" s="67"/>
      <c r="H698" s="67"/>
      <c r="I698" s="67"/>
      <c r="W698" s="97"/>
    </row>
    <row r="699" spans="2:23" x14ac:dyDescent="0.25">
      <c r="B699" s="67"/>
      <c r="C699" s="67"/>
      <c r="G699" s="67"/>
      <c r="H699" s="67"/>
      <c r="I699" s="67"/>
      <c r="W699" s="97"/>
    </row>
    <row r="700" spans="2:23" x14ac:dyDescent="0.25">
      <c r="B700" s="67"/>
      <c r="C700" s="67"/>
      <c r="G700" s="67"/>
      <c r="H700" s="67"/>
      <c r="I700" s="67"/>
      <c r="W700" s="89"/>
    </row>
    <row r="701" spans="2:23" x14ac:dyDescent="0.25">
      <c r="B701" s="67"/>
      <c r="C701" s="67"/>
      <c r="G701" s="67"/>
      <c r="H701" s="67"/>
      <c r="I701" s="67"/>
      <c r="W701" s="89"/>
    </row>
    <row r="702" spans="2:23" x14ac:dyDescent="0.25">
      <c r="B702" s="67"/>
      <c r="C702" s="67"/>
      <c r="G702" s="67"/>
      <c r="H702" s="67"/>
      <c r="I702" s="67"/>
      <c r="W702" s="89"/>
    </row>
    <row r="703" spans="2:23" x14ac:dyDescent="0.25">
      <c r="B703" s="67"/>
      <c r="C703" s="67"/>
      <c r="G703" s="67"/>
      <c r="H703" s="67"/>
      <c r="I703" s="67"/>
      <c r="W703" s="92"/>
    </row>
    <row r="704" spans="2:23" x14ac:dyDescent="0.25">
      <c r="B704" s="67"/>
      <c r="C704" s="67"/>
      <c r="G704" s="67"/>
      <c r="H704" s="67"/>
      <c r="I704" s="67"/>
      <c r="W704" s="91"/>
    </row>
    <row r="705" spans="2:23" x14ac:dyDescent="0.25">
      <c r="B705" s="67"/>
      <c r="C705" s="67"/>
      <c r="G705" s="67"/>
      <c r="H705" s="67"/>
      <c r="I705" s="67"/>
      <c r="W705" s="91"/>
    </row>
    <row r="706" spans="2:23" x14ac:dyDescent="0.25">
      <c r="B706" s="67"/>
      <c r="C706" s="67"/>
      <c r="G706" s="67"/>
      <c r="H706" s="67"/>
      <c r="I706" s="67"/>
      <c r="W706" s="91"/>
    </row>
    <row r="707" spans="2:23" x14ac:dyDescent="0.25">
      <c r="B707" s="67"/>
      <c r="C707" s="67"/>
      <c r="G707" s="67"/>
      <c r="H707" s="67"/>
      <c r="I707" s="67"/>
      <c r="W707" s="92"/>
    </row>
    <row r="708" spans="2:23" x14ac:dyDescent="0.25">
      <c r="B708" s="67"/>
      <c r="C708" s="67"/>
      <c r="G708" s="67"/>
      <c r="H708" s="67"/>
      <c r="I708" s="67"/>
      <c r="W708" s="92"/>
    </row>
    <row r="709" spans="2:23" x14ac:dyDescent="0.25">
      <c r="B709" s="67"/>
      <c r="C709" s="67"/>
      <c r="G709" s="67"/>
      <c r="H709" s="67"/>
      <c r="I709" s="67"/>
      <c r="W709" s="92"/>
    </row>
    <row r="710" spans="2:23" x14ac:dyDescent="0.25">
      <c r="B710" s="67"/>
      <c r="C710" s="67"/>
      <c r="G710" s="67"/>
      <c r="H710" s="67"/>
      <c r="I710" s="67"/>
      <c r="W710" s="92"/>
    </row>
    <row r="711" spans="2:23" x14ac:dyDescent="0.25">
      <c r="B711" s="67"/>
      <c r="C711" s="67"/>
      <c r="G711" s="67"/>
      <c r="H711" s="67"/>
      <c r="I711" s="67"/>
      <c r="W711" s="92"/>
    </row>
    <row r="712" spans="2:23" x14ac:dyDescent="0.25">
      <c r="B712" s="67"/>
      <c r="C712" s="67"/>
      <c r="G712" s="67"/>
      <c r="H712" s="67"/>
      <c r="I712" s="67"/>
      <c r="W712" s="92"/>
    </row>
    <row r="713" spans="2:23" x14ac:dyDescent="0.25">
      <c r="B713" s="67"/>
      <c r="C713" s="67"/>
      <c r="G713" s="67"/>
      <c r="H713" s="67"/>
      <c r="I713" s="67"/>
      <c r="W713" s="92"/>
    </row>
    <row r="714" spans="2:23" x14ac:dyDescent="0.25">
      <c r="B714" s="67"/>
      <c r="C714" s="67"/>
      <c r="G714" s="67"/>
      <c r="H714" s="67"/>
      <c r="I714" s="67"/>
      <c r="W714" s="92"/>
    </row>
    <row r="715" spans="2:23" x14ac:dyDescent="0.25">
      <c r="B715" s="67"/>
      <c r="C715" s="67"/>
      <c r="G715" s="67"/>
      <c r="H715" s="67"/>
      <c r="I715" s="67"/>
      <c r="W715" s="92"/>
    </row>
    <row r="716" spans="2:23" x14ac:dyDescent="0.25">
      <c r="B716" s="67"/>
      <c r="C716" s="67"/>
      <c r="G716" s="67"/>
      <c r="H716" s="67"/>
      <c r="I716" s="67"/>
      <c r="W716" s="92"/>
    </row>
    <row r="717" spans="2:23" x14ac:dyDescent="0.25">
      <c r="B717" s="67"/>
      <c r="C717" s="67"/>
      <c r="G717" s="67"/>
      <c r="H717" s="67"/>
      <c r="I717" s="67"/>
      <c r="W717" s="97"/>
    </row>
    <row r="718" spans="2:23" x14ac:dyDescent="0.25">
      <c r="B718" s="67"/>
      <c r="C718" s="67"/>
      <c r="G718" s="67"/>
      <c r="H718" s="67"/>
      <c r="I718" s="67"/>
      <c r="W718" s="97"/>
    </row>
    <row r="719" spans="2:23" x14ac:dyDescent="0.25">
      <c r="B719" s="67"/>
      <c r="C719" s="67"/>
      <c r="G719" s="67"/>
      <c r="H719" s="67"/>
      <c r="I719" s="67"/>
      <c r="W719" s="97"/>
    </row>
    <row r="720" spans="2:23" x14ac:dyDescent="0.25">
      <c r="B720" s="67"/>
      <c r="C720" s="67"/>
      <c r="G720" s="67"/>
      <c r="H720" s="67"/>
      <c r="I720" s="67"/>
      <c r="W720" s="97"/>
    </row>
    <row r="721" spans="2:23" x14ac:dyDescent="0.25">
      <c r="B721" s="67"/>
      <c r="C721" s="67"/>
      <c r="G721" s="67"/>
      <c r="H721" s="67"/>
      <c r="I721" s="67"/>
      <c r="W721" s="92"/>
    </row>
    <row r="722" spans="2:23" x14ac:dyDescent="0.25">
      <c r="B722" s="67"/>
      <c r="C722" s="67"/>
      <c r="G722" s="67"/>
      <c r="H722" s="67"/>
      <c r="I722" s="67"/>
      <c r="W722" s="92"/>
    </row>
    <row r="723" spans="2:23" x14ac:dyDescent="0.25">
      <c r="B723" s="67"/>
      <c r="C723" s="67"/>
      <c r="G723" s="67"/>
      <c r="H723" s="67"/>
      <c r="I723" s="67"/>
      <c r="W723" s="92"/>
    </row>
    <row r="724" spans="2:23" x14ac:dyDescent="0.25">
      <c r="B724" s="67"/>
      <c r="C724" s="67"/>
      <c r="G724" s="67"/>
      <c r="H724" s="67"/>
      <c r="I724" s="67"/>
      <c r="W724" s="92"/>
    </row>
    <row r="725" spans="2:23" x14ac:dyDescent="0.25">
      <c r="B725" s="67"/>
      <c r="C725" s="67"/>
      <c r="G725" s="67"/>
      <c r="H725" s="67"/>
      <c r="I725" s="67"/>
      <c r="W725" s="92"/>
    </row>
    <row r="726" spans="2:23" x14ac:dyDescent="0.25">
      <c r="B726" s="67"/>
      <c r="C726" s="67"/>
      <c r="G726" s="67"/>
      <c r="H726" s="67"/>
      <c r="I726" s="67"/>
      <c r="W726" s="92"/>
    </row>
    <row r="727" spans="2:23" x14ac:dyDescent="0.25">
      <c r="B727" s="67"/>
      <c r="C727" s="67"/>
      <c r="G727" s="67"/>
      <c r="H727" s="67"/>
      <c r="I727" s="67"/>
      <c r="W727" s="92"/>
    </row>
    <row r="728" spans="2:23" x14ac:dyDescent="0.25">
      <c r="B728" s="67"/>
      <c r="C728" s="67"/>
      <c r="G728" s="67"/>
      <c r="H728" s="67"/>
      <c r="I728" s="67"/>
      <c r="W728" s="92"/>
    </row>
    <row r="729" spans="2:23" x14ac:dyDescent="0.25">
      <c r="B729" s="67"/>
      <c r="C729" s="67"/>
      <c r="G729" s="67"/>
      <c r="H729" s="67"/>
      <c r="I729" s="67"/>
      <c r="W729" s="97"/>
    </row>
    <row r="730" spans="2:23" x14ac:dyDescent="0.25">
      <c r="B730" s="67"/>
      <c r="C730" s="67"/>
      <c r="G730" s="67"/>
      <c r="H730" s="67"/>
      <c r="I730" s="67"/>
      <c r="W730" s="97"/>
    </row>
    <row r="731" spans="2:23" x14ac:dyDescent="0.25">
      <c r="B731" s="67"/>
      <c r="C731" s="67"/>
      <c r="G731" s="67"/>
      <c r="H731" s="67"/>
      <c r="I731" s="67"/>
      <c r="W731" s="92"/>
    </row>
    <row r="732" spans="2:23" x14ac:dyDescent="0.25">
      <c r="B732" s="67"/>
      <c r="C732" s="67"/>
      <c r="G732" s="67"/>
      <c r="H732" s="67"/>
      <c r="I732" s="67"/>
      <c r="W732" s="89"/>
    </row>
    <row r="733" spans="2:23" x14ac:dyDescent="0.25">
      <c r="B733" s="67"/>
      <c r="C733" s="67"/>
      <c r="G733" s="67"/>
      <c r="H733" s="67"/>
      <c r="I733" s="67"/>
      <c r="W733" s="92"/>
    </row>
    <row r="734" spans="2:23" x14ac:dyDescent="0.25">
      <c r="B734" s="67"/>
      <c r="C734" s="67"/>
      <c r="G734" s="67"/>
      <c r="H734" s="67"/>
      <c r="I734" s="67"/>
      <c r="W734" s="89"/>
    </row>
    <row r="735" spans="2:23" x14ac:dyDescent="0.25">
      <c r="B735" s="67"/>
      <c r="C735" s="67"/>
      <c r="G735" s="67"/>
      <c r="H735" s="67"/>
      <c r="I735" s="67"/>
      <c r="W735" s="89"/>
    </row>
    <row r="736" spans="2:23" x14ac:dyDescent="0.25">
      <c r="B736" s="67"/>
      <c r="C736" s="67"/>
      <c r="G736" s="67"/>
      <c r="H736" s="67"/>
      <c r="I736" s="67"/>
      <c r="W736" s="89"/>
    </row>
    <row r="737" spans="2:23" x14ac:dyDescent="0.25">
      <c r="B737" s="67"/>
      <c r="C737" s="67"/>
      <c r="G737" s="67"/>
      <c r="H737" s="67"/>
      <c r="I737" s="67"/>
      <c r="W737" s="92"/>
    </row>
    <row r="738" spans="2:23" x14ac:dyDescent="0.25">
      <c r="B738" s="67"/>
      <c r="C738" s="67"/>
      <c r="G738" s="67"/>
      <c r="H738" s="67"/>
      <c r="I738" s="67"/>
      <c r="W738" s="89"/>
    </row>
    <row r="739" spans="2:23" x14ac:dyDescent="0.25">
      <c r="B739" s="67"/>
      <c r="C739" s="67"/>
      <c r="G739" s="67"/>
      <c r="H739" s="67"/>
      <c r="I739" s="67"/>
      <c r="W739" s="91"/>
    </row>
    <row r="740" spans="2:23" x14ac:dyDescent="0.25">
      <c r="B740" s="67"/>
      <c r="C740" s="67"/>
      <c r="G740" s="67"/>
      <c r="H740" s="67"/>
      <c r="I740" s="67"/>
      <c r="W740" s="92"/>
    </row>
    <row r="741" spans="2:23" x14ac:dyDescent="0.25">
      <c r="B741" s="67"/>
      <c r="C741" s="67"/>
      <c r="G741" s="67"/>
      <c r="H741" s="67"/>
      <c r="I741" s="67"/>
      <c r="W741" s="92"/>
    </row>
    <row r="742" spans="2:23" x14ac:dyDescent="0.25">
      <c r="B742" s="67"/>
      <c r="C742" s="67"/>
      <c r="G742" s="67"/>
      <c r="H742" s="67"/>
      <c r="I742" s="67"/>
      <c r="W742" s="92"/>
    </row>
    <row r="743" spans="2:23" x14ac:dyDescent="0.25">
      <c r="B743" s="67"/>
      <c r="C743" s="67"/>
      <c r="G743" s="67"/>
      <c r="H743" s="67"/>
      <c r="I743" s="67"/>
      <c r="W743" s="92"/>
    </row>
    <row r="744" spans="2:23" x14ac:dyDescent="0.25">
      <c r="B744" s="67"/>
      <c r="C744" s="67"/>
      <c r="G744" s="67"/>
      <c r="H744" s="67"/>
      <c r="I744" s="67"/>
      <c r="W744" s="92"/>
    </row>
    <row r="745" spans="2:23" x14ac:dyDescent="0.25">
      <c r="B745" s="67"/>
      <c r="C745" s="67"/>
      <c r="G745" s="67"/>
      <c r="H745" s="67"/>
      <c r="I745" s="67"/>
      <c r="W745" s="97"/>
    </row>
    <row r="746" spans="2:23" x14ac:dyDescent="0.25">
      <c r="B746" s="67"/>
      <c r="C746" s="67"/>
      <c r="G746" s="67"/>
      <c r="H746" s="67"/>
      <c r="I746" s="67"/>
      <c r="W746" s="92"/>
    </row>
    <row r="747" spans="2:23" x14ac:dyDescent="0.25">
      <c r="B747" s="67"/>
      <c r="C747" s="67"/>
      <c r="G747" s="67"/>
      <c r="H747" s="67"/>
      <c r="I747" s="67"/>
      <c r="W747" s="97"/>
    </row>
    <row r="748" spans="2:23" x14ac:dyDescent="0.25">
      <c r="B748" s="67"/>
      <c r="C748" s="67"/>
      <c r="G748" s="67"/>
      <c r="H748" s="67"/>
      <c r="I748" s="67"/>
      <c r="W748" s="92"/>
    </row>
    <row r="749" spans="2:23" x14ac:dyDescent="0.25">
      <c r="B749" s="67"/>
      <c r="C749" s="67"/>
      <c r="G749" s="67"/>
      <c r="H749" s="67"/>
      <c r="I749" s="67"/>
      <c r="W749" s="92"/>
    </row>
    <row r="750" spans="2:23" x14ac:dyDescent="0.25">
      <c r="B750" s="67"/>
      <c r="C750" s="67"/>
      <c r="G750" s="67"/>
      <c r="H750" s="67"/>
      <c r="I750" s="67"/>
      <c r="W750" s="89"/>
    </row>
    <row r="751" spans="2:23" x14ac:dyDescent="0.25">
      <c r="B751" s="67"/>
      <c r="C751" s="67"/>
      <c r="G751" s="67"/>
      <c r="H751" s="67"/>
      <c r="I751" s="67"/>
      <c r="W751" s="97"/>
    </row>
    <row r="752" spans="2:23" x14ac:dyDescent="0.25">
      <c r="B752" s="67"/>
      <c r="C752" s="67"/>
      <c r="G752" s="67"/>
      <c r="H752" s="67"/>
      <c r="I752" s="67"/>
      <c r="W752" s="89"/>
    </row>
    <row r="753" spans="2:23" x14ac:dyDescent="0.25">
      <c r="B753" s="67"/>
      <c r="C753" s="67"/>
      <c r="G753" s="67"/>
      <c r="H753" s="67"/>
      <c r="I753" s="67"/>
      <c r="W753" s="91"/>
    </row>
    <row r="754" spans="2:23" x14ac:dyDescent="0.25">
      <c r="B754" s="67"/>
      <c r="C754" s="67"/>
      <c r="G754" s="67"/>
      <c r="H754" s="67"/>
      <c r="I754" s="67"/>
      <c r="W754" s="89"/>
    </row>
    <row r="755" spans="2:23" x14ac:dyDescent="0.25">
      <c r="B755" s="67"/>
      <c r="C755" s="67"/>
      <c r="G755" s="67"/>
      <c r="H755" s="67"/>
      <c r="I755" s="67"/>
      <c r="W755" s="97"/>
    </row>
    <row r="756" spans="2:23" x14ac:dyDescent="0.25">
      <c r="B756" s="67"/>
      <c r="C756" s="67"/>
      <c r="G756" s="67"/>
      <c r="H756" s="67"/>
      <c r="I756" s="67"/>
      <c r="W756" s="97"/>
    </row>
    <row r="757" spans="2:23" x14ac:dyDescent="0.25">
      <c r="B757" s="67"/>
      <c r="C757" s="67"/>
      <c r="G757" s="67"/>
      <c r="H757" s="67"/>
      <c r="I757" s="67"/>
      <c r="W757" s="97"/>
    </row>
    <row r="758" spans="2:23" x14ac:dyDescent="0.25">
      <c r="B758" s="67"/>
      <c r="C758" s="67"/>
      <c r="G758" s="67"/>
      <c r="H758" s="67"/>
      <c r="I758" s="67"/>
      <c r="W758" s="97"/>
    </row>
    <row r="759" spans="2:23" x14ac:dyDescent="0.25">
      <c r="B759" s="67"/>
      <c r="C759" s="67"/>
      <c r="G759" s="67"/>
      <c r="H759" s="67"/>
      <c r="I759" s="67"/>
      <c r="W759" s="97"/>
    </row>
    <row r="760" spans="2:23" x14ac:dyDescent="0.25">
      <c r="B760" s="67"/>
      <c r="C760" s="67"/>
      <c r="G760" s="67"/>
      <c r="H760" s="67"/>
      <c r="I760" s="67"/>
      <c r="W760" s="97"/>
    </row>
    <row r="761" spans="2:23" x14ac:dyDescent="0.25">
      <c r="B761" s="67"/>
      <c r="C761" s="67"/>
      <c r="G761" s="67"/>
      <c r="H761" s="67"/>
      <c r="I761" s="67"/>
      <c r="W761" s="97"/>
    </row>
    <row r="762" spans="2:23" x14ac:dyDescent="0.25">
      <c r="B762" s="67"/>
      <c r="C762" s="67"/>
      <c r="G762" s="67"/>
      <c r="H762" s="67"/>
      <c r="I762" s="67"/>
      <c r="W762" s="91"/>
    </row>
    <row r="763" spans="2:23" x14ac:dyDescent="0.25">
      <c r="B763" s="67"/>
      <c r="C763" s="67"/>
      <c r="G763" s="67"/>
      <c r="H763" s="67"/>
      <c r="I763" s="67"/>
      <c r="W763" s="89"/>
    </row>
    <row r="764" spans="2:23" x14ac:dyDescent="0.25">
      <c r="B764" s="67"/>
      <c r="C764" s="67"/>
      <c r="G764" s="67"/>
      <c r="H764" s="67"/>
      <c r="I764" s="67"/>
      <c r="W764" s="89"/>
    </row>
    <row r="765" spans="2:23" x14ac:dyDescent="0.25">
      <c r="B765" s="67"/>
      <c r="C765" s="67"/>
      <c r="G765" s="67"/>
      <c r="H765" s="67"/>
      <c r="I765" s="67"/>
      <c r="W765" s="89"/>
    </row>
    <row r="766" spans="2:23" x14ac:dyDescent="0.25">
      <c r="B766" s="67"/>
      <c r="C766" s="67"/>
      <c r="G766" s="67"/>
      <c r="H766" s="67"/>
      <c r="I766" s="67"/>
      <c r="W766" s="91"/>
    </row>
    <row r="767" spans="2:23" x14ac:dyDescent="0.25">
      <c r="B767" s="67"/>
      <c r="C767" s="67"/>
      <c r="G767" s="67"/>
      <c r="H767" s="67"/>
      <c r="I767" s="67"/>
      <c r="W767" s="92"/>
    </row>
    <row r="768" spans="2:23" x14ac:dyDescent="0.25">
      <c r="B768" s="67"/>
      <c r="C768" s="67"/>
      <c r="G768" s="67"/>
      <c r="H768" s="67"/>
      <c r="I768" s="67"/>
      <c r="W768" s="89"/>
    </row>
    <row r="769" spans="2:23" x14ac:dyDescent="0.25">
      <c r="B769" s="67"/>
      <c r="C769" s="67"/>
      <c r="G769" s="67"/>
      <c r="H769" s="67"/>
      <c r="I769" s="67"/>
      <c r="W769" s="89"/>
    </row>
    <row r="770" spans="2:23" x14ac:dyDescent="0.25">
      <c r="B770" s="67"/>
      <c r="C770" s="67"/>
      <c r="G770" s="67"/>
      <c r="H770" s="67"/>
      <c r="I770" s="67"/>
      <c r="W770" s="92"/>
    </row>
    <row r="771" spans="2:23" x14ac:dyDescent="0.25">
      <c r="B771" s="67"/>
      <c r="C771" s="67"/>
      <c r="G771" s="67"/>
      <c r="H771" s="67"/>
      <c r="I771" s="67"/>
      <c r="W771" s="89"/>
    </row>
    <row r="772" spans="2:23" x14ac:dyDescent="0.25">
      <c r="B772" s="67"/>
      <c r="C772" s="67"/>
      <c r="G772" s="67"/>
      <c r="H772" s="67"/>
      <c r="I772" s="67"/>
      <c r="W772" s="92"/>
    </row>
    <row r="773" spans="2:23" x14ac:dyDescent="0.25">
      <c r="B773" s="67"/>
      <c r="C773" s="67"/>
      <c r="G773" s="67"/>
      <c r="H773" s="67"/>
      <c r="I773" s="67"/>
      <c r="W773" s="89"/>
    </row>
    <row r="774" spans="2:23" x14ac:dyDescent="0.25">
      <c r="B774" s="67"/>
      <c r="C774" s="67"/>
      <c r="G774" s="67"/>
      <c r="H774" s="67"/>
      <c r="I774" s="67"/>
      <c r="W774" s="89"/>
    </row>
    <row r="775" spans="2:23" x14ac:dyDescent="0.25">
      <c r="B775" s="67"/>
      <c r="C775" s="67"/>
      <c r="G775" s="67"/>
      <c r="H775" s="67"/>
      <c r="I775" s="67"/>
      <c r="W775" s="97"/>
    </row>
    <row r="776" spans="2:23" x14ac:dyDescent="0.25">
      <c r="B776" s="67"/>
      <c r="C776" s="67"/>
      <c r="G776" s="67"/>
      <c r="H776" s="67"/>
      <c r="I776" s="67"/>
      <c r="W776" s="97"/>
    </row>
    <row r="777" spans="2:23" x14ac:dyDescent="0.25">
      <c r="B777" s="67"/>
      <c r="C777" s="67"/>
      <c r="G777" s="67"/>
      <c r="H777" s="67"/>
      <c r="I777" s="67"/>
      <c r="W777" s="97"/>
    </row>
    <row r="778" spans="2:23" x14ac:dyDescent="0.25">
      <c r="B778" s="67"/>
      <c r="C778" s="67"/>
      <c r="G778" s="67"/>
      <c r="H778" s="67"/>
      <c r="I778" s="67"/>
      <c r="W778" s="91"/>
    </row>
    <row r="779" spans="2:23" x14ac:dyDescent="0.25">
      <c r="B779" s="67"/>
      <c r="C779" s="67"/>
      <c r="G779" s="67"/>
      <c r="H779" s="67"/>
      <c r="I779" s="67"/>
      <c r="W779" s="97"/>
    </row>
    <row r="780" spans="2:23" x14ac:dyDescent="0.25">
      <c r="B780" s="67"/>
      <c r="C780" s="67"/>
      <c r="G780" s="67"/>
      <c r="H780" s="67"/>
      <c r="I780" s="67"/>
      <c r="W780" s="97"/>
    </row>
    <row r="781" spans="2:23" x14ac:dyDescent="0.25">
      <c r="B781" s="67"/>
      <c r="C781" s="67"/>
      <c r="G781" s="67"/>
      <c r="H781" s="67"/>
      <c r="I781" s="67"/>
      <c r="W781" s="97"/>
    </row>
    <row r="782" spans="2:23" x14ac:dyDescent="0.25">
      <c r="B782" s="67"/>
      <c r="C782" s="67"/>
      <c r="G782" s="67"/>
      <c r="H782" s="67"/>
      <c r="I782" s="67"/>
      <c r="W782" s="97"/>
    </row>
    <row r="783" spans="2:23" x14ac:dyDescent="0.25">
      <c r="B783" s="67"/>
      <c r="C783" s="67"/>
      <c r="G783" s="67"/>
      <c r="H783" s="67"/>
      <c r="I783" s="67"/>
      <c r="W783" s="97"/>
    </row>
    <row r="784" spans="2:23" x14ac:dyDescent="0.25">
      <c r="B784" s="67"/>
      <c r="C784" s="67"/>
      <c r="G784" s="67"/>
      <c r="H784" s="67"/>
      <c r="I784" s="67"/>
      <c r="W784" s="91"/>
    </row>
    <row r="785" spans="2:23" x14ac:dyDescent="0.25">
      <c r="B785" s="67"/>
      <c r="C785" s="67"/>
      <c r="G785" s="67"/>
      <c r="H785" s="67"/>
      <c r="I785" s="67"/>
      <c r="W785" s="91"/>
    </row>
    <row r="786" spans="2:23" x14ac:dyDescent="0.25">
      <c r="B786" s="67"/>
      <c r="C786" s="67"/>
      <c r="G786" s="67"/>
      <c r="H786" s="67"/>
      <c r="I786" s="67"/>
      <c r="W786" s="97"/>
    </row>
    <row r="787" spans="2:23" x14ac:dyDescent="0.25">
      <c r="B787" s="67"/>
      <c r="C787" s="67"/>
      <c r="G787" s="67"/>
      <c r="H787" s="67"/>
      <c r="I787" s="67"/>
      <c r="W787" s="97"/>
    </row>
    <row r="788" spans="2:23" x14ac:dyDescent="0.25">
      <c r="B788" s="67"/>
      <c r="C788" s="67"/>
      <c r="G788" s="67"/>
      <c r="H788" s="67"/>
      <c r="I788" s="67"/>
      <c r="W788" s="97"/>
    </row>
    <row r="789" spans="2:23" x14ac:dyDescent="0.25">
      <c r="B789" s="67"/>
      <c r="C789" s="67"/>
      <c r="G789" s="67"/>
      <c r="H789" s="67"/>
      <c r="I789" s="67"/>
      <c r="W789" s="92"/>
    </row>
    <row r="790" spans="2:23" x14ac:dyDescent="0.25">
      <c r="B790" s="67"/>
      <c r="C790" s="67"/>
      <c r="G790" s="67"/>
      <c r="H790" s="67"/>
      <c r="I790" s="67"/>
      <c r="W790" s="92"/>
    </row>
    <row r="791" spans="2:23" x14ac:dyDescent="0.25">
      <c r="B791" s="67"/>
      <c r="C791" s="67"/>
      <c r="G791" s="67"/>
      <c r="H791" s="67"/>
      <c r="I791" s="67"/>
      <c r="W791" s="92"/>
    </row>
    <row r="792" spans="2:23" x14ac:dyDescent="0.25">
      <c r="B792" s="67"/>
      <c r="C792" s="67"/>
      <c r="G792" s="67"/>
      <c r="H792" s="67"/>
      <c r="I792" s="67"/>
      <c r="W792" s="92"/>
    </row>
    <row r="793" spans="2:23" x14ac:dyDescent="0.25">
      <c r="B793" s="67"/>
      <c r="C793" s="67"/>
      <c r="G793" s="67"/>
      <c r="H793" s="67"/>
      <c r="I793" s="67"/>
      <c r="W793" s="92"/>
    </row>
    <row r="794" spans="2:23" x14ac:dyDescent="0.25">
      <c r="B794" s="67"/>
      <c r="C794" s="67"/>
      <c r="G794" s="67"/>
      <c r="H794" s="67"/>
      <c r="I794" s="67"/>
      <c r="W794" s="92"/>
    </row>
    <row r="795" spans="2:23" x14ac:dyDescent="0.25">
      <c r="B795" s="67"/>
      <c r="C795" s="67"/>
      <c r="G795" s="67"/>
      <c r="H795" s="67"/>
      <c r="I795" s="67"/>
      <c r="W795" s="97"/>
    </row>
    <row r="796" spans="2:23" x14ac:dyDescent="0.25">
      <c r="B796" s="67"/>
      <c r="C796" s="67"/>
      <c r="G796" s="67"/>
      <c r="H796" s="67"/>
      <c r="I796" s="67"/>
      <c r="W796" s="97"/>
    </row>
    <row r="797" spans="2:23" x14ac:dyDescent="0.25">
      <c r="B797" s="67"/>
      <c r="C797" s="67"/>
      <c r="G797" s="67"/>
      <c r="H797" s="67"/>
      <c r="I797" s="67"/>
      <c r="W797" s="97"/>
    </row>
    <row r="798" spans="2:23" x14ac:dyDescent="0.25">
      <c r="B798" s="67"/>
      <c r="C798" s="67"/>
      <c r="G798" s="67"/>
      <c r="H798" s="67"/>
      <c r="I798" s="67"/>
      <c r="W798" s="92"/>
    </row>
    <row r="799" spans="2:23" x14ac:dyDescent="0.25">
      <c r="B799" s="67"/>
      <c r="C799" s="67"/>
      <c r="G799" s="67"/>
      <c r="H799" s="67"/>
      <c r="I799" s="67"/>
      <c r="W799" s="92"/>
    </row>
    <row r="800" spans="2:23" x14ac:dyDescent="0.25">
      <c r="B800" s="67"/>
      <c r="C800" s="67"/>
      <c r="G800" s="67"/>
      <c r="H800" s="67"/>
      <c r="I800" s="67"/>
      <c r="W800" s="92"/>
    </row>
    <row r="801" spans="2:23" x14ac:dyDescent="0.25">
      <c r="B801" s="67"/>
      <c r="C801" s="67"/>
      <c r="G801" s="67"/>
      <c r="H801" s="67"/>
      <c r="I801" s="67"/>
      <c r="W801" s="97"/>
    </row>
    <row r="802" spans="2:23" x14ac:dyDescent="0.25">
      <c r="B802" s="67"/>
      <c r="C802" s="67"/>
      <c r="G802" s="67"/>
      <c r="H802" s="67"/>
      <c r="I802" s="67"/>
      <c r="W802" s="91"/>
    </row>
    <row r="803" spans="2:23" x14ac:dyDescent="0.25">
      <c r="B803" s="67"/>
      <c r="C803" s="67"/>
      <c r="G803" s="67"/>
      <c r="H803" s="67"/>
      <c r="I803" s="67"/>
      <c r="W803" s="91"/>
    </row>
    <row r="804" spans="2:23" x14ac:dyDescent="0.25">
      <c r="B804" s="67"/>
      <c r="C804" s="67"/>
      <c r="G804" s="67"/>
      <c r="H804" s="67"/>
      <c r="I804" s="67"/>
      <c r="W804" s="91"/>
    </row>
    <row r="805" spans="2:23" x14ac:dyDescent="0.25">
      <c r="B805" s="67"/>
      <c r="C805" s="67"/>
      <c r="G805" s="67"/>
      <c r="H805" s="67"/>
      <c r="I805" s="67"/>
      <c r="W805" s="91"/>
    </row>
    <row r="806" spans="2:23" x14ac:dyDescent="0.25">
      <c r="B806" s="67"/>
      <c r="C806" s="67"/>
      <c r="G806" s="67"/>
      <c r="H806" s="67"/>
      <c r="I806" s="67"/>
      <c r="W806" s="97"/>
    </row>
    <row r="807" spans="2:23" x14ac:dyDescent="0.25">
      <c r="B807" s="67"/>
      <c r="C807" s="67"/>
      <c r="G807" s="67"/>
      <c r="H807" s="67"/>
      <c r="I807" s="67"/>
      <c r="W807" s="97"/>
    </row>
    <row r="808" spans="2:23" x14ac:dyDescent="0.25">
      <c r="B808" s="67"/>
      <c r="C808" s="67"/>
      <c r="G808" s="67"/>
      <c r="H808" s="67"/>
      <c r="I808" s="67"/>
      <c r="W808" s="92"/>
    </row>
    <row r="809" spans="2:23" x14ac:dyDescent="0.25">
      <c r="B809" s="67"/>
      <c r="C809" s="67"/>
      <c r="G809" s="67"/>
      <c r="H809" s="67"/>
      <c r="I809" s="67"/>
      <c r="W809" s="89"/>
    </row>
    <row r="810" spans="2:23" x14ac:dyDescent="0.25">
      <c r="B810" s="67"/>
      <c r="C810" s="67"/>
      <c r="G810" s="67"/>
      <c r="H810" s="67"/>
      <c r="I810" s="67"/>
      <c r="W810" s="89"/>
    </row>
    <row r="811" spans="2:23" x14ac:dyDescent="0.25">
      <c r="B811" s="67"/>
      <c r="C811" s="67"/>
      <c r="G811" s="67"/>
      <c r="H811" s="67"/>
      <c r="I811" s="67"/>
      <c r="W811" s="89"/>
    </row>
    <row r="812" spans="2:23" x14ac:dyDescent="0.25">
      <c r="B812" s="67"/>
      <c r="C812" s="67"/>
      <c r="G812" s="67"/>
      <c r="H812" s="67"/>
      <c r="I812" s="67"/>
      <c r="W812" s="91"/>
    </row>
    <row r="813" spans="2:23" x14ac:dyDescent="0.25">
      <c r="B813" s="67"/>
      <c r="C813" s="67"/>
      <c r="G813" s="67"/>
      <c r="H813" s="67"/>
      <c r="I813" s="67"/>
      <c r="W813" s="92"/>
    </row>
    <row r="814" spans="2:23" x14ac:dyDescent="0.25">
      <c r="B814" s="67"/>
      <c r="C814" s="67"/>
      <c r="G814" s="67"/>
      <c r="H814" s="67"/>
      <c r="I814" s="67"/>
      <c r="W814" s="92"/>
    </row>
    <row r="815" spans="2:23" x14ac:dyDescent="0.25">
      <c r="B815" s="67"/>
      <c r="C815" s="67"/>
      <c r="G815" s="67"/>
      <c r="H815" s="67"/>
      <c r="I815" s="67"/>
      <c r="W815" s="89"/>
    </row>
    <row r="816" spans="2:23" x14ac:dyDescent="0.25">
      <c r="B816" s="67"/>
      <c r="C816" s="67"/>
      <c r="G816" s="67"/>
      <c r="H816" s="67"/>
      <c r="I816" s="67"/>
      <c r="W816" s="92"/>
    </row>
    <row r="817" spans="2:23" x14ac:dyDescent="0.25">
      <c r="B817" s="67"/>
      <c r="C817" s="67"/>
      <c r="G817" s="67"/>
      <c r="H817" s="67"/>
      <c r="I817" s="67"/>
      <c r="W817" s="92"/>
    </row>
    <row r="818" spans="2:23" x14ac:dyDescent="0.25">
      <c r="B818" s="67"/>
      <c r="C818" s="67"/>
      <c r="G818" s="67"/>
      <c r="H818" s="67"/>
      <c r="I818" s="67"/>
      <c r="W818" s="92"/>
    </row>
    <row r="819" spans="2:23" x14ac:dyDescent="0.25">
      <c r="B819" s="67"/>
      <c r="C819" s="67"/>
      <c r="G819" s="67"/>
      <c r="H819" s="67"/>
      <c r="I819" s="67"/>
      <c r="W819" s="91"/>
    </row>
    <row r="820" spans="2:23" x14ac:dyDescent="0.25">
      <c r="B820" s="67"/>
      <c r="C820" s="67"/>
      <c r="G820" s="67"/>
      <c r="H820" s="67"/>
      <c r="I820" s="67"/>
      <c r="W820" s="92"/>
    </row>
    <row r="821" spans="2:23" x14ac:dyDescent="0.25">
      <c r="B821" s="67"/>
      <c r="C821" s="67"/>
      <c r="G821" s="67"/>
      <c r="H821" s="67"/>
      <c r="I821" s="67"/>
      <c r="W821" s="91"/>
    </row>
    <row r="822" spans="2:23" x14ac:dyDescent="0.25">
      <c r="B822" s="67"/>
      <c r="C822" s="67"/>
      <c r="G822" s="67"/>
      <c r="H822" s="67"/>
      <c r="I822" s="67"/>
      <c r="W822" s="91"/>
    </row>
    <row r="823" spans="2:23" x14ac:dyDescent="0.25">
      <c r="B823" s="67"/>
      <c r="C823" s="67"/>
      <c r="G823" s="67"/>
      <c r="H823" s="67"/>
      <c r="I823" s="67"/>
      <c r="W823" s="91"/>
    </row>
    <row r="824" spans="2:23" x14ac:dyDescent="0.25">
      <c r="B824" s="67"/>
      <c r="C824" s="67"/>
      <c r="G824" s="67"/>
      <c r="H824" s="67"/>
      <c r="I824" s="67"/>
      <c r="W824" s="89"/>
    </row>
    <row r="825" spans="2:23" x14ac:dyDescent="0.25">
      <c r="B825" s="67"/>
      <c r="C825" s="67"/>
      <c r="G825" s="67"/>
      <c r="H825" s="67"/>
      <c r="I825" s="67"/>
      <c r="W825" s="91"/>
    </row>
    <row r="826" spans="2:23" x14ac:dyDescent="0.25">
      <c r="B826" s="67"/>
      <c r="C826" s="67"/>
      <c r="G826" s="67"/>
      <c r="H826" s="67"/>
      <c r="I826" s="67"/>
      <c r="W826" s="91"/>
    </row>
    <row r="827" spans="2:23" x14ac:dyDescent="0.25">
      <c r="B827" s="67"/>
      <c r="C827" s="67"/>
      <c r="G827" s="67"/>
      <c r="H827" s="67"/>
      <c r="I827" s="67"/>
      <c r="W827" s="91"/>
    </row>
    <row r="828" spans="2:23" x14ac:dyDescent="0.25">
      <c r="B828" s="67"/>
      <c r="C828" s="67"/>
      <c r="G828" s="67"/>
      <c r="H828" s="67"/>
      <c r="I828" s="67"/>
      <c r="W828" s="91"/>
    </row>
    <row r="829" spans="2:23" x14ac:dyDescent="0.25">
      <c r="B829" s="67"/>
      <c r="C829" s="67"/>
      <c r="G829" s="67"/>
      <c r="H829" s="67"/>
      <c r="I829" s="67"/>
      <c r="W829" s="91"/>
    </row>
    <row r="830" spans="2:23" x14ac:dyDescent="0.25">
      <c r="B830" s="67"/>
      <c r="C830" s="67"/>
      <c r="G830" s="67"/>
      <c r="H830" s="67"/>
      <c r="I830" s="67"/>
      <c r="W830" s="97"/>
    </row>
    <row r="831" spans="2:23" x14ac:dyDescent="0.25">
      <c r="B831" s="67"/>
      <c r="C831" s="67"/>
      <c r="G831" s="67"/>
      <c r="H831" s="67"/>
      <c r="I831" s="67"/>
      <c r="W831" s="97"/>
    </row>
    <row r="832" spans="2:23" x14ac:dyDescent="0.25">
      <c r="B832" s="67"/>
      <c r="C832" s="67"/>
      <c r="G832" s="67"/>
      <c r="H832" s="67"/>
      <c r="I832" s="67"/>
      <c r="W832" s="97"/>
    </row>
    <row r="833" spans="2:23" x14ac:dyDescent="0.25">
      <c r="B833" s="67"/>
      <c r="C833" s="67"/>
      <c r="G833" s="67"/>
      <c r="H833" s="67"/>
      <c r="I833" s="67"/>
      <c r="W833" s="97"/>
    </row>
    <row r="834" spans="2:23" x14ac:dyDescent="0.25">
      <c r="B834" s="67"/>
      <c r="C834" s="67"/>
      <c r="G834" s="67"/>
      <c r="H834" s="67"/>
      <c r="I834" s="67"/>
      <c r="W834" s="97"/>
    </row>
    <row r="835" spans="2:23" x14ac:dyDescent="0.25">
      <c r="B835" s="67"/>
      <c r="C835" s="67"/>
      <c r="G835" s="67"/>
      <c r="H835" s="67"/>
      <c r="I835" s="67"/>
      <c r="W835" s="97"/>
    </row>
    <row r="836" spans="2:23" x14ac:dyDescent="0.25">
      <c r="B836" s="67"/>
      <c r="C836" s="67"/>
      <c r="G836" s="67"/>
      <c r="H836" s="67"/>
      <c r="I836" s="67"/>
      <c r="W836" s="97"/>
    </row>
    <row r="837" spans="2:23" x14ac:dyDescent="0.25">
      <c r="B837" s="67"/>
      <c r="C837" s="67"/>
      <c r="G837" s="67"/>
      <c r="H837" s="67"/>
      <c r="I837" s="67"/>
      <c r="W837" s="97"/>
    </row>
    <row r="838" spans="2:23" x14ac:dyDescent="0.25">
      <c r="B838" s="67"/>
      <c r="C838" s="67"/>
      <c r="G838" s="67"/>
      <c r="H838" s="67"/>
      <c r="I838" s="67"/>
      <c r="W838" s="97"/>
    </row>
    <row r="839" spans="2:23" x14ac:dyDescent="0.25">
      <c r="B839" s="67"/>
      <c r="C839" s="67"/>
      <c r="G839" s="67"/>
      <c r="H839" s="67"/>
      <c r="I839" s="67"/>
      <c r="W839" s="91"/>
    </row>
    <row r="840" spans="2:23" x14ac:dyDescent="0.25">
      <c r="B840" s="67"/>
      <c r="C840" s="67"/>
      <c r="G840" s="67"/>
      <c r="H840" s="67"/>
      <c r="I840" s="67"/>
      <c r="W840" s="92"/>
    </row>
    <row r="841" spans="2:23" x14ac:dyDescent="0.25">
      <c r="B841" s="67"/>
      <c r="C841" s="67"/>
      <c r="G841" s="67"/>
      <c r="H841" s="67"/>
      <c r="I841" s="67"/>
      <c r="W841" s="92"/>
    </row>
    <row r="842" spans="2:23" x14ac:dyDescent="0.25">
      <c r="B842" s="67"/>
      <c r="C842" s="67"/>
      <c r="G842" s="67"/>
      <c r="H842" s="67"/>
      <c r="I842" s="67"/>
      <c r="W842" s="92"/>
    </row>
    <row r="843" spans="2:23" x14ac:dyDescent="0.25">
      <c r="B843" s="67"/>
      <c r="C843" s="67"/>
      <c r="G843" s="67"/>
      <c r="H843" s="67"/>
      <c r="I843" s="67"/>
      <c r="W843" s="92"/>
    </row>
    <row r="844" spans="2:23" x14ac:dyDescent="0.25">
      <c r="B844" s="67"/>
      <c r="C844" s="67"/>
      <c r="G844" s="67"/>
      <c r="H844" s="67"/>
      <c r="I844" s="67"/>
      <c r="W844" s="92"/>
    </row>
    <row r="845" spans="2:23" x14ac:dyDescent="0.25">
      <c r="B845" s="67"/>
      <c r="C845" s="67"/>
      <c r="G845" s="67"/>
      <c r="H845" s="67"/>
      <c r="I845" s="67"/>
      <c r="W845" s="92"/>
    </row>
    <row r="846" spans="2:23" x14ac:dyDescent="0.25">
      <c r="B846" s="67"/>
      <c r="C846" s="67"/>
      <c r="G846" s="67"/>
      <c r="H846" s="67"/>
      <c r="I846" s="67"/>
      <c r="W846" s="92"/>
    </row>
    <row r="847" spans="2:23" x14ac:dyDescent="0.25">
      <c r="B847" s="67"/>
      <c r="C847" s="67"/>
      <c r="G847" s="67"/>
      <c r="H847" s="67"/>
      <c r="I847" s="67"/>
      <c r="W847" s="92"/>
    </row>
    <row r="848" spans="2:23" x14ac:dyDescent="0.25">
      <c r="B848" s="67"/>
      <c r="C848" s="67"/>
      <c r="G848" s="67"/>
      <c r="H848" s="67"/>
      <c r="I848" s="67"/>
      <c r="W848" s="92"/>
    </row>
    <row r="849" spans="2:23" x14ac:dyDescent="0.25">
      <c r="B849" s="67"/>
      <c r="C849" s="67"/>
      <c r="G849" s="67"/>
      <c r="H849" s="67"/>
      <c r="I849" s="67"/>
      <c r="W849" s="92"/>
    </row>
    <row r="850" spans="2:23" x14ac:dyDescent="0.25">
      <c r="B850" s="67"/>
      <c r="C850" s="67"/>
      <c r="G850" s="67"/>
      <c r="H850" s="67"/>
      <c r="I850" s="67"/>
      <c r="W850" s="92"/>
    </row>
    <row r="851" spans="2:23" x14ac:dyDescent="0.25">
      <c r="B851" s="67"/>
      <c r="C851" s="67"/>
      <c r="G851" s="67"/>
      <c r="H851" s="67"/>
      <c r="I851" s="67"/>
      <c r="W851" s="92"/>
    </row>
    <row r="852" spans="2:23" x14ac:dyDescent="0.25">
      <c r="B852" s="67"/>
      <c r="C852" s="67"/>
      <c r="G852" s="67"/>
      <c r="H852" s="67"/>
      <c r="I852" s="67"/>
      <c r="W852" s="92"/>
    </row>
    <row r="853" spans="2:23" x14ac:dyDescent="0.25">
      <c r="B853" s="67"/>
      <c r="C853" s="67"/>
      <c r="G853" s="67"/>
      <c r="H853" s="67"/>
      <c r="I853" s="67"/>
      <c r="W853" s="92"/>
    </row>
    <row r="854" spans="2:23" x14ac:dyDescent="0.25">
      <c r="B854" s="67"/>
      <c r="C854" s="67"/>
      <c r="G854" s="67"/>
      <c r="H854" s="67"/>
      <c r="I854" s="67"/>
      <c r="W854" s="92"/>
    </row>
    <row r="855" spans="2:23" x14ac:dyDescent="0.25">
      <c r="B855" s="67"/>
      <c r="C855" s="67"/>
      <c r="G855" s="67"/>
      <c r="H855" s="67"/>
      <c r="I855" s="67"/>
      <c r="W855" s="92"/>
    </row>
    <row r="856" spans="2:23" x14ac:dyDescent="0.25">
      <c r="B856" s="67"/>
      <c r="C856" s="67"/>
      <c r="G856" s="67"/>
      <c r="H856" s="67"/>
      <c r="I856" s="67"/>
      <c r="W856" s="92"/>
    </row>
    <row r="857" spans="2:23" x14ac:dyDescent="0.25">
      <c r="B857" s="67"/>
      <c r="C857" s="67"/>
      <c r="G857" s="67"/>
      <c r="H857" s="67"/>
      <c r="I857" s="67"/>
      <c r="W857" s="92"/>
    </row>
    <row r="858" spans="2:23" x14ac:dyDescent="0.25">
      <c r="B858" s="67"/>
      <c r="C858" s="67"/>
      <c r="G858" s="67"/>
      <c r="H858" s="67"/>
      <c r="I858" s="67"/>
      <c r="W858" s="92"/>
    </row>
    <row r="859" spans="2:23" x14ac:dyDescent="0.25">
      <c r="B859" s="67"/>
      <c r="C859" s="67"/>
      <c r="G859" s="67"/>
      <c r="H859" s="67"/>
      <c r="I859" s="67"/>
      <c r="W859" s="92"/>
    </row>
    <row r="860" spans="2:23" x14ac:dyDescent="0.25">
      <c r="B860" s="67"/>
      <c r="C860" s="67"/>
      <c r="G860" s="67"/>
      <c r="H860" s="67"/>
      <c r="I860" s="67"/>
      <c r="W860" s="92"/>
    </row>
    <row r="861" spans="2:23" x14ac:dyDescent="0.25">
      <c r="B861" s="67"/>
      <c r="C861" s="67"/>
      <c r="G861" s="67"/>
      <c r="H861" s="67"/>
      <c r="I861" s="67"/>
      <c r="W861" s="92"/>
    </row>
    <row r="862" spans="2:23" x14ac:dyDescent="0.25">
      <c r="B862" s="67"/>
      <c r="C862" s="67"/>
      <c r="G862" s="67"/>
      <c r="H862" s="67"/>
      <c r="I862" s="67"/>
      <c r="W862" s="92"/>
    </row>
    <row r="863" spans="2:23" x14ac:dyDescent="0.25">
      <c r="B863" s="67"/>
      <c r="C863" s="67"/>
      <c r="G863" s="67"/>
      <c r="H863" s="67"/>
      <c r="I863" s="67"/>
      <c r="W863" s="92"/>
    </row>
    <row r="864" spans="2:23" x14ac:dyDescent="0.25">
      <c r="B864" s="67"/>
      <c r="C864" s="67"/>
      <c r="G864" s="67"/>
      <c r="H864" s="67"/>
      <c r="I864" s="67"/>
      <c r="W864" s="92"/>
    </row>
    <row r="865" spans="2:23" x14ac:dyDescent="0.25">
      <c r="B865" s="67"/>
      <c r="C865" s="67"/>
      <c r="G865" s="67"/>
      <c r="H865" s="67"/>
      <c r="I865" s="67"/>
      <c r="W865" s="92"/>
    </row>
    <row r="866" spans="2:23" x14ac:dyDescent="0.25">
      <c r="B866" s="67"/>
      <c r="C866" s="67"/>
      <c r="G866" s="67"/>
      <c r="H866" s="67"/>
      <c r="I866" s="67"/>
      <c r="W866" s="92"/>
    </row>
    <row r="867" spans="2:23" x14ac:dyDescent="0.25">
      <c r="B867" s="67"/>
      <c r="C867" s="67"/>
      <c r="G867" s="67"/>
      <c r="H867" s="67"/>
      <c r="I867" s="67"/>
      <c r="W867" s="92"/>
    </row>
    <row r="868" spans="2:23" x14ac:dyDescent="0.25">
      <c r="B868" s="67"/>
      <c r="C868" s="67"/>
      <c r="G868" s="67"/>
      <c r="H868" s="67"/>
      <c r="I868" s="67"/>
      <c r="W868" s="92"/>
    </row>
    <row r="869" spans="2:23" x14ac:dyDescent="0.25">
      <c r="B869" s="67"/>
      <c r="C869" s="67"/>
      <c r="G869" s="67"/>
      <c r="H869" s="67"/>
      <c r="I869" s="67"/>
      <c r="W869" s="92"/>
    </row>
    <row r="870" spans="2:23" x14ac:dyDescent="0.25">
      <c r="B870" s="67"/>
      <c r="C870" s="67"/>
      <c r="G870" s="67"/>
      <c r="H870" s="67"/>
      <c r="I870" s="67"/>
      <c r="W870" s="92"/>
    </row>
    <row r="871" spans="2:23" x14ac:dyDescent="0.25">
      <c r="B871" s="67"/>
      <c r="C871" s="67"/>
      <c r="G871" s="67"/>
      <c r="H871" s="67"/>
      <c r="I871" s="67"/>
      <c r="W871" s="92"/>
    </row>
    <row r="872" spans="2:23" x14ac:dyDescent="0.25">
      <c r="B872" s="67"/>
      <c r="C872" s="67"/>
      <c r="G872" s="67"/>
      <c r="H872" s="67"/>
      <c r="I872" s="67"/>
      <c r="W872" s="92"/>
    </row>
    <row r="873" spans="2:23" x14ac:dyDescent="0.25">
      <c r="B873" s="67"/>
      <c r="C873" s="67"/>
      <c r="G873" s="67"/>
      <c r="H873" s="67"/>
      <c r="I873" s="67"/>
      <c r="W873" s="92"/>
    </row>
    <row r="874" spans="2:23" x14ac:dyDescent="0.25">
      <c r="B874" s="67"/>
      <c r="C874" s="67"/>
      <c r="G874" s="67"/>
      <c r="H874" s="67"/>
      <c r="I874" s="67"/>
      <c r="W874" s="92"/>
    </row>
    <row r="875" spans="2:23" x14ac:dyDescent="0.25">
      <c r="B875" s="67"/>
      <c r="C875" s="67"/>
      <c r="G875" s="67"/>
      <c r="H875" s="67"/>
      <c r="I875" s="67"/>
      <c r="W875" s="92"/>
    </row>
    <row r="876" spans="2:23" x14ac:dyDescent="0.25">
      <c r="B876" s="67"/>
      <c r="C876" s="67"/>
      <c r="G876" s="67"/>
      <c r="H876" s="67"/>
      <c r="I876" s="67"/>
      <c r="W876" s="92"/>
    </row>
    <row r="877" spans="2:23" x14ac:dyDescent="0.25">
      <c r="B877" s="67"/>
      <c r="C877" s="67"/>
      <c r="G877" s="67"/>
      <c r="H877" s="67"/>
      <c r="I877" s="67"/>
      <c r="W877" s="92"/>
    </row>
    <row r="878" spans="2:23" x14ac:dyDescent="0.25">
      <c r="B878" s="67"/>
      <c r="C878" s="67"/>
      <c r="G878" s="67"/>
      <c r="H878" s="67"/>
      <c r="I878" s="67"/>
      <c r="W878" s="92"/>
    </row>
    <row r="879" spans="2:23" x14ac:dyDescent="0.25">
      <c r="B879" s="67"/>
      <c r="C879" s="67"/>
      <c r="G879" s="67"/>
      <c r="H879" s="67"/>
      <c r="I879" s="67"/>
      <c r="W879" s="92"/>
    </row>
    <row r="880" spans="2:23" x14ac:dyDescent="0.25">
      <c r="B880" s="67"/>
      <c r="C880" s="67"/>
      <c r="G880" s="67"/>
      <c r="H880" s="67"/>
      <c r="I880" s="67"/>
      <c r="W880" s="92"/>
    </row>
    <row r="881" spans="2:23" x14ac:dyDescent="0.25">
      <c r="B881" s="67"/>
      <c r="C881" s="67"/>
      <c r="G881" s="67"/>
      <c r="H881" s="67"/>
      <c r="I881" s="67"/>
      <c r="W881" s="92"/>
    </row>
    <row r="882" spans="2:23" x14ac:dyDescent="0.25">
      <c r="B882" s="67"/>
      <c r="C882" s="67"/>
      <c r="G882" s="67"/>
      <c r="H882" s="67"/>
      <c r="I882" s="67"/>
      <c r="W882" s="92"/>
    </row>
    <row r="883" spans="2:23" x14ac:dyDescent="0.25">
      <c r="B883" s="67"/>
      <c r="C883" s="67"/>
      <c r="G883" s="67"/>
      <c r="H883" s="67"/>
      <c r="I883" s="67"/>
      <c r="W883" s="92"/>
    </row>
    <row r="884" spans="2:23" x14ac:dyDescent="0.25">
      <c r="B884" s="67"/>
      <c r="C884" s="67"/>
      <c r="G884" s="67"/>
      <c r="H884" s="67"/>
      <c r="I884" s="67"/>
      <c r="W884" s="92"/>
    </row>
    <row r="885" spans="2:23" x14ac:dyDescent="0.25">
      <c r="B885" s="67"/>
      <c r="C885" s="67"/>
      <c r="G885" s="67"/>
      <c r="H885" s="67"/>
      <c r="I885" s="67"/>
      <c r="W885" s="92"/>
    </row>
    <row r="886" spans="2:23" x14ac:dyDescent="0.25">
      <c r="B886" s="67"/>
      <c r="C886" s="67"/>
      <c r="G886" s="67"/>
      <c r="H886" s="67"/>
      <c r="I886" s="67"/>
      <c r="W886" s="92"/>
    </row>
    <row r="887" spans="2:23" x14ac:dyDescent="0.25">
      <c r="B887" s="67"/>
      <c r="C887" s="67"/>
      <c r="G887" s="67"/>
      <c r="H887" s="67"/>
      <c r="I887" s="67"/>
      <c r="W887" s="92"/>
    </row>
    <row r="888" spans="2:23" x14ac:dyDescent="0.25">
      <c r="B888" s="67"/>
      <c r="C888" s="67"/>
      <c r="G888" s="67"/>
      <c r="H888" s="67"/>
      <c r="I888" s="67"/>
      <c r="W888" s="92"/>
    </row>
    <row r="889" spans="2:23" x14ac:dyDescent="0.25">
      <c r="B889" s="67"/>
      <c r="C889" s="67"/>
      <c r="G889" s="67"/>
      <c r="H889" s="67"/>
      <c r="I889" s="67"/>
      <c r="W889" s="92"/>
    </row>
    <row r="890" spans="2:23" x14ac:dyDescent="0.25">
      <c r="B890" s="67"/>
      <c r="C890" s="67"/>
      <c r="G890" s="67"/>
      <c r="H890" s="67"/>
      <c r="I890" s="67"/>
      <c r="W890" s="92"/>
    </row>
    <row r="891" spans="2:23" x14ac:dyDescent="0.25">
      <c r="B891" s="67"/>
      <c r="C891" s="67"/>
      <c r="G891" s="67"/>
      <c r="H891" s="67"/>
      <c r="I891" s="67"/>
      <c r="W891" s="92"/>
    </row>
    <row r="892" spans="2:23" x14ac:dyDescent="0.25">
      <c r="B892" s="67"/>
      <c r="C892" s="67"/>
      <c r="G892" s="67"/>
      <c r="H892" s="67"/>
      <c r="I892" s="67"/>
      <c r="W892" s="92"/>
    </row>
    <row r="893" spans="2:23" x14ac:dyDescent="0.25">
      <c r="B893" s="67"/>
      <c r="C893" s="67"/>
      <c r="G893" s="67"/>
      <c r="H893" s="67"/>
      <c r="I893" s="67"/>
      <c r="W893" s="92"/>
    </row>
    <row r="894" spans="2:23" x14ac:dyDescent="0.25">
      <c r="B894" s="67"/>
      <c r="C894" s="67"/>
      <c r="G894" s="67"/>
      <c r="H894" s="67"/>
      <c r="I894" s="67"/>
      <c r="W894" s="92"/>
    </row>
    <row r="895" spans="2:23" x14ac:dyDescent="0.25">
      <c r="B895" s="67"/>
      <c r="C895" s="67"/>
      <c r="G895" s="67"/>
      <c r="H895" s="67"/>
      <c r="I895" s="67"/>
      <c r="W895" s="92"/>
    </row>
    <row r="896" spans="2:23" x14ac:dyDescent="0.25">
      <c r="B896" s="67"/>
      <c r="C896" s="67"/>
      <c r="G896" s="67"/>
      <c r="H896" s="67"/>
      <c r="I896" s="67"/>
      <c r="W896" s="92"/>
    </row>
    <row r="897" spans="2:23" x14ac:dyDescent="0.25">
      <c r="B897" s="67"/>
      <c r="C897" s="67"/>
      <c r="G897" s="67"/>
      <c r="H897" s="67"/>
      <c r="I897" s="67"/>
      <c r="W897" s="92"/>
    </row>
    <row r="898" spans="2:23" x14ac:dyDescent="0.25">
      <c r="B898" s="67"/>
      <c r="C898" s="67"/>
      <c r="G898" s="67"/>
      <c r="H898" s="67"/>
      <c r="I898" s="67"/>
      <c r="W898" s="92"/>
    </row>
    <row r="899" spans="2:23" x14ac:dyDescent="0.25">
      <c r="B899" s="67"/>
      <c r="C899" s="67"/>
      <c r="G899" s="67"/>
      <c r="H899" s="67"/>
      <c r="I899" s="67"/>
      <c r="W899" s="92"/>
    </row>
  </sheetData>
  <sortState ref="A2:AF488">
    <sortCondition ref="A2:A488"/>
  </sortState>
  <conditionalFormatting sqref="B1">
    <cfRule type="duplicateValues" dxfId="2" priority="5"/>
  </conditionalFormatting>
  <conditionalFormatting sqref="B402:B426 B2:B10 B395:B398 B386:B393 B379:B384 B376:B377 B374 B366:B372 B364 B355 B357 B360:B362 B346:B348 B350 B353 B343 B341 B329:B339 B327 B325 B321:B323 B278:B318 B267 B269:B272 B274 B260:B261 B247 B230 B233 B225:B227 B210:B211 B198 B200:B202 B185:B191 B164:B182 B117:B160 B62:B115 B58 B56 B53:B54 B51 B47:B48 B40:B45 B32:B38 B26:B29 B24 B21 B14:B19 B428:B487">
    <cfRule type="duplicateValues" dxfId="1" priority="7"/>
  </conditionalFormatting>
  <conditionalFormatting sqref="A402:A426 A2:A10 A395:A398 A386:A393 A379:A384 A376:A377 A374 A366:A372 A364 A355 A357 A360:A362 A346:A348 A350 A353 A343 A341 A329:A339 A327 A325 A321:A323 A278:A318 A267 A269:A272 A274 A260:A261 A247 A230 A233 A225:A227 A210:A211 A198 A200:A202 A185:A191 A164:A182 A117:A160 A62:A115 A58 A56 A53:A54 A51 A47:A48 A40:A45 A32:A38 A26:A29 A24 A21 A14:A19 A428:A487">
    <cfRule type="duplicateValues" dxfId="0" priority="56"/>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workbookViewId="0">
      <selection activeCell="N3" sqref="N3"/>
    </sheetView>
  </sheetViews>
  <sheetFormatPr defaultColWidth="8.875" defaultRowHeight="15.75" x14ac:dyDescent="0.25"/>
  <cols>
    <col min="1" max="1" width="7.5" customWidth="1"/>
    <col min="2" max="3" width="8.875" style="16"/>
    <col min="10" max="10" width="12" style="16" customWidth="1"/>
    <col min="11" max="11" width="12.875" style="16" customWidth="1"/>
    <col min="12" max="13" width="13" customWidth="1"/>
    <col min="14" max="14" width="9.5" bestFit="1" customWidth="1"/>
    <col min="15" max="15" width="9" bestFit="1" customWidth="1"/>
    <col min="17" max="17" width="8.875" style="42"/>
    <col min="18" max="18" width="18.5" customWidth="1"/>
  </cols>
  <sheetData>
    <row r="1" spans="1:19" ht="48.95" customHeight="1" x14ac:dyDescent="0.25">
      <c r="A1" s="118" t="s">
        <v>366</v>
      </c>
      <c r="B1" s="118"/>
      <c r="C1" s="118"/>
      <c r="D1" s="118"/>
      <c r="E1" s="118"/>
      <c r="F1" s="118"/>
      <c r="G1" s="118"/>
      <c r="H1" s="118"/>
      <c r="I1" s="118"/>
      <c r="J1" s="118"/>
      <c r="K1" s="118"/>
      <c r="L1" s="34"/>
      <c r="M1" s="34"/>
      <c r="P1" s="34" t="s">
        <v>367</v>
      </c>
    </row>
    <row r="2" spans="1:19" s="16" customFormat="1" ht="66.95" customHeight="1" thickBot="1" x14ac:dyDescent="0.3">
      <c r="A2" s="33"/>
      <c r="B2" s="37" t="s">
        <v>364</v>
      </c>
      <c r="C2" s="37" t="s">
        <v>297</v>
      </c>
      <c r="D2" s="37" t="s">
        <v>231</v>
      </c>
      <c r="E2" s="37" t="s">
        <v>232</v>
      </c>
      <c r="F2" s="38" t="s">
        <v>36</v>
      </c>
      <c r="G2" s="39" t="s">
        <v>296</v>
      </c>
      <c r="H2" s="40" t="s">
        <v>295</v>
      </c>
      <c r="I2" s="37"/>
      <c r="J2" s="37" t="s">
        <v>352</v>
      </c>
      <c r="K2" s="41" t="s">
        <v>283</v>
      </c>
      <c r="L2" s="37" t="s">
        <v>294</v>
      </c>
      <c r="M2" s="54"/>
      <c r="N2" s="54" t="s">
        <v>660</v>
      </c>
      <c r="O2" s="54" t="s">
        <v>653</v>
      </c>
      <c r="P2" s="16" t="s">
        <v>341</v>
      </c>
      <c r="Q2" s="18" t="s">
        <v>365</v>
      </c>
      <c r="R2" s="11" t="s">
        <v>368</v>
      </c>
      <c r="S2"/>
    </row>
    <row r="3" spans="1:19" ht="16.5" thickTop="1" x14ac:dyDescent="0.25">
      <c r="B3" s="30" t="s">
        <v>284</v>
      </c>
      <c r="C3" s="31"/>
      <c r="D3" s="31">
        <v>0</v>
      </c>
      <c r="E3" s="31">
        <v>1787</v>
      </c>
      <c r="F3" s="32">
        <v>893.5</v>
      </c>
      <c r="G3" s="31"/>
      <c r="H3" s="31"/>
      <c r="I3" s="31"/>
      <c r="J3" s="30">
        <v>1</v>
      </c>
      <c r="K3" s="16">
        <v>1</v>
      </c>
      <c r="L3" s="16">
        <v>2</v>
      </c>
      <c r="M3" s="16"/>
      <c r="N3" s="56">
        <v>-16.028466666666667</v>
      </c>
      <c r="O3" s="56">
        <v>4.5122733333333329</v>
      </c>
      <c r="P3" s="16">
        <v>5</v>
      </c>
      <c r="Q3" s="42">
        <v>1128.129117259552</v>
      </c>
    </row>
    <row r="4" spans="1:19" s="26" customFormat="1" x14ac:dyDescent="0.25">
      <c r="B4" s="9" t="s">
        <v>285</v>
      </c>
      <c r="J4" s="9"/>
      <c r="K4" s="9">
        <v>10</v>
      </c>
      <c r="L4" s="9">
        <v>10</v>
      </c>
      <c r="M4" s="9"/>
      <c r="N4" s="57">
        <v>-12.377433333333334</v>
      </c>
      <c r="O4" s="57">
        <v>6.7509888888888883</v>
      </c>
      <c r="P4" s="9">
        <v>10</v>
      </c>
      <c r="Q4" s="43">
        <v>1457.5098814229248</v>
      </c>
    </row>
    <row r="5" spans="1:19" s="26" customFormat="1" x14ac:dyDescent="0.25">
      <c r="B5" s="36" t="s">
        <v>286</v>
      </c>
      <c r="D5" s="26">
        <v>1128</v>
      </c>
      <c r="E5" s="26">
        <v>1458</v>
      </c>
      <c r="F5" s="35">
        <v>1293</v>
      </c>
      <c r="J5" s="9"/>
      <c r="K5" s="9">
        <v>6</v>
      </c>
      <c r="L5" s="9">
        <v>6</v>
      </c>
      <c r="M5" s="9"/>
      <c r="N5" s="56">
        <v>-16.998144444444442</v>
      </c>
      <c r="O5" s="56">
        <v>5.3619962962962981</v>
      </c>
      <c r="P5" s="9">
        <v>15</v>
      </c>
      <c r="Q5" s="43">
        <v>1786.8906455862978</v>
      </c>
    </row>
    <row r="6" spans="1:19" s="26" customFormat="1" x14ac:dyDescent="0.25">
      <c r="B6" s="9" t="s">
        <v>287</v>
      </c>
      <c r="D6" s="26">
        <v>1458</v>
      </c>
      <c r="E6" s="26">
        <v>1787</v>
      </c>
      <c r="F6" s="35">
        <v>1622.5</v>
      </c>
      <c r="J6" s="9"/>
      <c r="K6" s="9">
        <v>24</v>
      </c>
      <c r="L6" s="9">
        <v>24</v>
      </c>
      <c r="M6" s="9"/>
      <c r="N6" s="56">
        <v>-16.537411764705887</v>
      </c>
      <c r="O6" s="56">
        <v>5.0858725490196068</v>
      </c>
      <c r="P6" s="9">
        <v>20</v>
      </c>
      <c r="Q6" s="43">
        <v>2116.2714097496705</v>
      </c>
    </row>
    <row r="7" spans="1:19" s="26" customFormat="1" x14ac:dyDescent="0.25">
      <c r="B7" s="9" t="s">
        <v>288</v>
      </c>
      <c r="D7" s="26">
        <v>1787</v>
      </c>
      <c r="E7" s="26">
        <v>2116</v>
      </c>
      <c r="F7" s="35">
        <v>1951.5</v>
      </c>
      <c r="J7" s="9"/>
      <c r="K7" s="9">
        <v>10</v>
      </c>
      <c r="L7" s="9">
        <v>10</v>
      </c>
      <c r="M7" s="9"/>
      <c r="N7" s="56">
        <v>-15.042885714285715</v>
      </c>
      <c r="O7" s="56">
        <v>5.7219571428571419</v>
      </c>
      <c r="P7" s="9">
        <v>25</v>
      </c>
      <c r="Q7" s="43">
        <v>2445.6521739130435</v>
      </c>
    </row>
    <row r="8" spans="1:19" s="26" customFormat="1" x14ac:dyDescent="0.25">
      <c r="B8" s="9" t="s">
        <v>342</v>
      </c>
      <c r="D8" s="26">
        <v>2116</v>
      </c>
      <c r="E8" s="26">
        <v>2446</v>
      </c>
      <c r="F8" s="35">
        <v>2281</v>
      </c>
      <c r="J8" s="9"/>
      <c r="K8" s="9">
        <v>2</v>
      </c>
      <c r="L8" s="9">
        <v>2</v>
      </c>
      <c r="M8" s="9"/>
      <c r="N8" s="56">
        <v>-17.627300000000002</v>
      </c>
      <c r="O8" s="56">
        <v>4.8922999999999996</v>
      </c>
      <c r="P8" s="9">
        <v>30</v>
      </c>
      <c r="Q8" s="43">
        <v>2775.032938076416</v>
      </c>
    </row>
    <row r="9" spans="1:19" s="26" customFormat="1" x14ac:dyDescent="0.25">
      <c r="B9" s="9" t="s">
        <v>102</v>
      </c>
      <c r="D9" s="26">
        <v>2446</v>
      </c>
      <c r="E9" s="26">
        <v>2775</v>
      </c>
      <c r="F9" s="35">
        <v>2610.5</v>
      </c>
      <c r="J9" s="9">
        <v>1</v>
      </c>
      <c r="K9" s="9">
        <v>0</v>
      </c>
      <c r="L9" s="9">
        <v>1</v>
      </c>
      <c r="M9" s="9"/>
      <c r="N9" s="56">
        <v>-16.971466666666664</v>
      </c>
      <c r="O9" s="56">
        <v>6.579673333333333</v>
      </c>
      <c r="P9" s="9">
        <v>35</v>
      </c>
      <c r="Q9" s="43">
        <v>3104.413702239789</v>
      </c>
    </row>
    <row r="10" spans="1:19" s="26" customFormat="1" x14ac:dyDescent="0.25">
      <c r="B10" s="9" t="s">
        <v>343</v>
      </c>
      <c r="D10" s="26">
        <v>2775</v>
      </c>
      <c r="E10" s="26">
        <v>3104</v>
      </c>
      <c r="F10" s="35">
        <v>2939.5</v>
      </c>
      <c r="J10" s="9"/>
      <c r="K10" s="9">
        <v>6</v>
      </c>
      <c r="L10" s="9">
        <v>6</v>
      </c>
      <c r="M10" s="9"/>
      <c r="N10" s="56">
        <v>-15.945900000000002</v>
      </c>
      <c r="O10" s="56">
        <v>5.4633166666666675</v>
      </c>
      <c r="P10" s="9">
        <v>40</v>
      </c>
      <c r="Q10" s="43">
        <v>3433.794466403162</v>
      </c>
    </row>
    <row r="11" spans="1:19" s="26" customFormat="1" x14ac:dyDescent="0.25">
      <c r="B11" s="9" t="s">
        <v>289</v>
      </c>
      <c r="D11" s="26">
        <v>3104</v>
      </c>
      <c r="E11" s="26">
        <v>3434</v>
      </c>
      <c r="F11" s="35">
        <v>3269</v>
      </c>
      <c r="J11" s="9"/>
      <c r="K11" s="9">
        <v>1</v>
      </c>
      <c r="L11" s="9">
        <v>1</v>
      </c>
      <c r="M11" s="9"/>
      <c r="N11" s="56">
        <v>-15.571</v>
      </c>
      <c r="O11" s="56">
        <v>7.9488333333333347</v>
      </c>
      <c r="P11" s="9">
        <v>45</v>
      </c>
      <c r="Q11" s="43">
        <v>3763.1752305665345</v>
      </c>
    </row>
    <row r="12" spans="1:19" s="26" customFormat="1" x14ac:dyDescent="0.25">
      <c r="B12" s="9" t="s">
        <v>290</v>
      </c>
      <c r="D12" s="26">
        <v>3434</v>
      </c>
      <c r="E12" s="26">
        <v>3763</v>
      </c>
      <c r="F12" s="35">
        <v>3598.5</v>
      </c>
      <c r="J12" s="9"/>
      <c r="K12" s="9">
        <v>1</v>
      </c>
      <c r="L12" s="9">
        <v>1</v>
      </c>
      <c r="M12" s="9"/>
      <c r="N12" s="56" t="s">
        <v>656</v>
      </c>
      <c r="O12" s="56" t="s">
        <v>656</v>
      </c>
      <c r="P12" s="9">
        <v>50</v>
      </c>
      <c r="Q12" s="43">
        <v>4092.5559947299075</v>
      </c>
    </row>
    <row r="13" spans="1:19" s="26" customFormat="1" x14ac:dyDescent="0.25">
      <c r="B13" s="9" t="s">
        <v>291</v>
      </c>
      <c r="J13" s="9"/>
      <c r="K13" s="9">
        <v>1</v>
      </c>
      <c r="L13" s="9">
        <v>1</v>
      </c>
      <c r="M13" s="9"/>
      <c r="N13" s="56"/>
      <c r="O13" s="56"/>
      <c r="P13" s="9">
        <v>55</v>
      </c>
      <c r="Q13" s="43">
        <v>4421.9367588932801</v>
      </c>
    </row>
    <row r="14" spans="1:19" s="26" customFormat="1" x14ac:dyDescent="0.25">
      <c r="B14" s="9" t="s">
        <v>292</v>
      </c>
      <c r="J14" s="9"/>
      <c r="K14" s="9">
        <v>1</v>
      </c>
      <c r="L14" s="9">
        <v>1</v>
      </c>
      <c r="M14" s="9"/>
      <c r="N14" s="56"/>
      <c r="O14" s="56"/>
      <c r="P14" s="9">
        <v>60</v>
      </c>
      <c r="Q14" s="43">
        <v>4751.317523056653</v>
      </c>
    </row>
    <row r="15" spans="1:19" s="26" customFormat="1" x14ac:dyDescent="0.25">
      <c r="B15" s="9" t="s">
        <v>293</v>
      </c>
      <c r="D15" s="26">
        <v>4422</v>
      </c>
      <c r="E15" s="26">
        <v>4751</v>
      </c>
      <c r="F15" s="35">
        <v>4586.5</v>
      </c>
      <c r="J15" s="9"/>
      <c r="K15" s="9">
        <v>3</v>
      </c>
      <c r="L15" s="9">
        <v>3</v>
      </c>
      <c r="M15" s="9"/>
      <c r="N15" s="56">
        <v>-18.64865</v>
      </c>
      <c r="O15" s="56">
        <v>6.8080666666666669</v>
      </c>
      <c r="P15" s="9">
        <v>65</v>
      </c>
      <c r="Q15" s="43">
        <v>5080.698287220026</v>
      </c>
    </row>
    <row r="16" spans="1:19" s="26" customFormat="1" x14ac:dyDescent="0.25">
      <c r="B16" s="9" t="s">
        <v>104</v>
      </c>
      <c r="D16" s="26">
        <v>4751</v>
      </c>
      <c r="E16" s="26">
        <v>5081</v>
      </c>
      <c r="F16" s="35">
        <v>4916</v>
      </c>
      <c r="J16" s="9">
        <v>10</v>
      </c>
      <c r="K16" s="9">
        <v>0</v>
      </c>
      <c r="L16" s="9">
        <v>10</v>
      </c>
      <c r="M16" s="9"/>
      <c r="N16" s="56">
        <v>-15.232060606060605</v>
      </c>
      <c r="O16" s="56">
        <v>6.7293533333333331</v>
      </c>
      <c r="P16" s="9">
        <v>70</v>
      </c>
      <c r="Q16" s="43">
        <v>5410.079051383399</v>
      </c>
    </row>
    <row r="17" spans="2:17" s="26" customFormat="1" x14ac:dyDescent="0.25">
      <c r="B17" s="9" t="s">
        <v>298</v>
      </c>
      <c r="D17" s="26">
        <v>5081</v>
      </c>
      <c r="E17" s="26">
        <v>5410</v>
      </c>
      <c r="F17" s="35">
        <v>5245.5</v>
      </c>
      <c r="J17" s="9">
        <v>11</v>
      </c>
      <c r="K17" s="9">
        <v>4</v>
      </c>
      <c r="L17" s="9">
        <v>15</v>
      </c>
      <c r="M17" s="9"/>
      <c r="N17" s="56">
        <v>-15.206</v>
      </c>
      <c r="O17" s="56">
        <v>6.6604444444444448</v>
      </c>
      <c r="P17" s="9">
        <v>75</v>
      </c>
      <c r="Q17" s="43">
        <v>5739.459815546772</v>
      </c>
    </row>
    <row r="18" spans="2:17" s="26" customFormat="1" x14ac:dyDescent="0.25">
      <c r="B18" s="9" t="s">
        <v>299</v>
      </c>
      <c r="D18" s="26">
        <v>5410</v>
      </c>
      <c r="E18" s="26">
        <v>5739</v>
      </c>
      <c r="F18" s="35">
        <v>5574.5</v>
      </c>
      <c r="J18" s="9"/>
      <c r="K18" s="9">
        <v>3</v>
      </c>
      <c r="L18" s="9">
        <v>3</v>
      </c>
      <c r="M18" s="9"/>
      <c r="N18" s="56">
        <v>-15.013766666666667</v>
      </c>
      <c r="O18" s="56">
        <v>6.2173962962962959</v>
      </c>
      <c r="P18" s="9">
        <v>80</v>
      </c>
      <c r="Q18" s="43">
        <v>6068.840579710145</v>
      </c>
    </row>
    <row r="19" spans="2:17" s="26" customFormat="1" x14ac:dyDescent="0.25">
      <c r="B19" s="9" t="s">
        <v>353</v>
      </c>
      <c r="D19" s="26">
        <v>4751</v>
      </c>
      <c r="E19" s="26">
        <v>5081</v>
      </c>
      <c r="F19" s="35">
        <v>4916</v>
      </c>
      <c r="J19" s="9"/>
      <c r="K19" s="9">
        <v>4</v>
      </c>
      <c r="L19" s="9">
        <v>4</v>
      </c>
      <c r="M19" s="9"/>
      <c r="N19" s="56">
        <v>-18.970300000000002</v>
      </c>
      <c r="O19" s="56">
        <v>3.5432999999999995</v>
      </c>
      <c r="P19" s="9">
        <v>85</v>
      </c>
      <c r="Q19" s="43">
        <v>6398.2213438735171</v>
      </c>
    </row>
    <row r="20" spans="2:17" s="26" customFormat="1" x14ac:dyDescent="0.25">
      <c r="B20" s="9" t="s">
        <v>157</v>
      </c>
      <c r="D20" s="26">
        <v>5739</v>
      </c>
      <c r="E20" s="26">
        <v>6069</v>
      </c>
      <c r="F20" s="35">
        <v>5904</v>
      </c>
      <c r="J20" s="9"/>
      <c r="K20" s="9" t="s">
        <v>354</v>
      </c>
      <c r="L20" s="9" t="s">
        <v>354</v>
      </c>
      <c r="M20" s="9"/>
      <c r="N20" s="56">
        <v>-15.143850666666665</v>
      </c>
      <c r="O20" s="56">
        <v>5.6864182222222226</v>
      </c>
      <c r="P20" s="9">
        <v>90</v>
      </c>
      <c r="Q20" s="43">
        <v>6727.6021080368901</v>
      </c>
    </row>
    <row r="21" spans="2:17" s="26" customFormat="1" x14ac:dyDescent="0.25">
      <c r="B21" s="9" t="s">
        <v>105</v>
      </c>
      <c r="D21" s="26">
        <v>6069</v>
      </c>
      <c r="E21" s="26">
        <v>6398</v>
      </c>
      <c r="F21" s="26">
        <v>6233.5</v>
      </c>
      <c r="J21" s="9">
        <v>25</v>
      </c>
      <c r="K21" s="9" t="s">
        <v>354</v>
      </c>
      <c r="L21" s="9" t="s">
        <v>363</v>
      </c>
      <c r="M21" s="9"/>
      <c r="N21" s="56">
        <v>-15.109782758620693</v>
      </c>
      <c r="O21" s="56">
        <v>5.8566586206896538</v>
      </c>
      <c r="P21" s="9">
        <v>95</v>
      </c>
      <c r="Q21" s="43">
        <v>7056.982872200263</v>
      </c>
    </row>
    <row r="22" spans="2:17" s="26" customFormat="1" x14ac:dyDescent="0.25">
      <c r="B22" s="9" t="s">
        <v>103</v>
      </c>
      <c r="D22" s="26">
        <v>6398</v>
      </c>
      <c r="E22" s="26">
        <v>6728</v>
      </c>
      <c r="F22" s="26">
        <v>6563</v>
      </c>
      <c r="J22" s="9">
        <v>15</v>
      </c>
      <c r="K22" s="9">
        <v>0</v>
      </c>
      <c r="L22" s="9">
        <v>15</v>
      </c>
      <c r="M22" s="9"/>
      <c r="N22" s="56">
        <v>-15.539599999999998</v>
      </c>
      <c r="O22" s="56">
        <v>6.1041222222222222</v>
      </c>
      <c r="P22" s="9">
        <v>100</v>
      </c>
      <c r="Q22" s="43">
        <v>7386.363636363636</v>
      </c>
    </row>
    <row r="23" spans="2:17" s="26" customFormat="1" x14ac:dyDescent="0.25">
      <c r="B23" s="9" t="s">
        <v>300</v>
      </c>
      <c r="D23" s="26">
        <v>6728</v>
      </c>
      <c r="E23" s="26">
        <v>7057</v>
      </c>
      <c r="F23" s="26">
        <v>6892.5</v>
      </c>
      <c r="J23" s="9"/>
      <c r="K23" s="9" t="s">
        <v>354</v>
      </c>
      <c r="L23" s="9" t="s">
        <v>354</v>
      </c>
      <c r="M23" s="9"/>
      <c r="N23" s="56">
        <v>-17.170350793650794</v>
      </c>
      <c r="O23" s="56">
        <v>5.4999222222222226</v>
      </c>
      <c r="P23" s="9">
        <v>105</v>
      </c>
      <c r="Q23" s="43">
        <v>7715.744400527009</v>
      </c>
    </row>
    <row r="24" spans="2:17" s="26" customFormat="1" x14ac:dyDescent="0.25">
      <c r="B24" s="9" t="s">
        <v>301</v>
      </c>
      <c r="D24" s="26">
        <v>7057</v>
      </c>
      <c r="E24" s="26">
        <v>7386</v>
      </c>
      <c r="F24" s="35">
        <v>7221.5</v>
      </c>
      <c r="J24" s="9"/>
      <c r="K24" s="9" t="s">
        <v>355</v>
      </c>
      <c r="L24" s="9" t="s">
        <v>355</v>
      </c>
      <c r="M24" s="9"/>
      <c r="N24" s="56">
        <v>-14.73405061728395</v>
      </c>
      <c r="O24" s="56">
        <v>5.9095012345679017</v>
      </c>
      <c r="P24" s="9">
        <v>110</v>
      </c>
      <c r="Q24" s="43">
        <v>8045.125164690382</v>
      </c>
    </row>
    <row r="25" spans="2:17" s="26" customFormat="1" x14ac:dyDescent="0.25">
      <c r="B25" s="9" t="s">
        <v>302</v>
      </c>
      <c r="D25" s="26">
        <v>7386</v>
      </c>
      <c r="E25" s="26">
        <v>7716</v>
      </c>
      <c r="F25" s="35">
        <v>7551</v>
      </c>
      <c r="J25" s="9"/>
      <c r="K25" s="9" t="s">
        <v>354</v>
      </c>
      <c r="L25" s="9" t="s">
        <v>354</v>
      </c>
      <c r="M25" s="9"/>
      <c r="N25" s="56">
        <v>-13.8779875</v>
      </c>
      <c r="O25" s="56">
        <v>6.8748833333333348</v>
      </c>
      <c r="P25" s="9">
        <v>115</v>
      </c>
      <c r="Q25" s="43">
        <v>8374.5059288537541</v>
      </c>
    </row>
    <row r="26" spans="2:17" s="26" customFormat="1" x14ac:dyDescent="0.25">
      <c r="B26" s="9" t="s">
        <v>303</v>
      </c>
      <c r="C26"/>
      <c r="D26">
        <v>7716</v>
      </c>
      <c r="E26">
        <v>8045</v>
      </c>
      <c r="F26" s="12">
        <v>7880.5</v>
      </c>
      <c r="J26" s="9"/>
      <c r="K26" s="9" t="s">
        <v>356</v>
      </c>
      <c r="L26" s="9" t="s">
        <v>356</v>
      </c>
      <c r="M26" s="9"/>
      <c r="N26" s="56">
        <v>-13.061625000000001</v>
      </c>
      <c r="O26" s="56">
        <v>7.1901277777777759</v>
      </c>
      <c r="P26" s="9">
        <v>120</v>
      </c>
      <c r="Q26" s="43">
        <v>8703.886693017128</v>
      </c>
    </row>
    <row r="27" spans="2:17" x14ac:dyDescent="0.25">
      <c r="B27" s="16" t="s">
        <v>304</v>
      </c>
      <c r="C27"/>
      <c r="D27">
        <v>8045</v>
      </c>
      <c r="E27">
        <v>8375</v>
      </c>
      <c r="F27" s="12">
        <v>8210</v>
      </c>
      <c r="K27" s="16" t="s">
        <v>354</v>
      </c>
      <c r="L27" s="16" t="s">
        <v>354</v>
      </c>
      <c r="M27" s="16"/>
      <c r="N27" s="56">
        <v>-14.414300793650794</v>
      </c>
      <c r="O27" s="56">
        <v>7.2725357142857119</v>
      </c>
      <c r="P27" s="16">
        <v>125</v>
      </c>
      <c r="Q27" s="42">
        <v>9033.2674571805001</v>
      </c>
    </row>
    <row r="28" spans="2:17" s="26" customFormat="1" x14ac:dyDescent="0.25">
      <c r="B28" s="9" t="s">
        <v>305</v>
      </c>
      <c r="D28" s="26">
        <v>8375</v>
      </c>
      <c r="E28" s="26">
        <v>8704</v>
      </c>
      <c r="F28" s="35">
        <v>8539.5</v>
      </c>
      <c r="J28" s="9"/>
      <c r="K28" s="9" t="s">
        <v>356</v>
      </c>
      <c r="L28" s="9" t="s">
        <v>356</v>
      </c>
      <c r="M28" s="9"/>
      <c r="N28" s="56">
        <v>-14.550352173913041</v>
      </c>
      <c r="O28" s="56">
        <v>7.0043792270531382</v>
      </c>
      <c r="P28" s="9">
        <v>130</v>
      </c>
      <c r="Q28" s="43">
        <v>9362.6482213438721</v>
      </c>
    </row>
    <row r="29" spans="2:17" x14ac:dyDescent="0.25">
      <c r="B29" s="30" t="s">
        <v>357</v>
      </c>
      <c r="C29"/>
      <c r="F29" s="12"/>
      <c r="G29" s="31"/>
      <c r="H29" s="31"/>
      <c r="I29" s="31"/>
      <c r="J29" s="30"/>
      <c r="K29" s="30">
        <v>3</v>
      </c>
      <c r="L29" s="30">
        <v>3</v>
      </c>
      <c r="M29" s="30"/>
      <c r="N29" s="57"/>
      <c r="O29" s="57"/>
      <c r="P29" s="16">
        <v>135</v>
      </c>
      <c r="Q29" s="42">
        <v>9692.028985507246</v>
      </c>
    </row>
    <row r="30" spans="2:17" x14ac:dyDescent="0.25">
      <c r="B30" s="16" t="s">
        <v>115</v>
      </c>
      <c r="C30"/>
      <c r="D30">
        <v>8704</v>
      </c>
      <c r="E30">
        <v>9033</v>
      </c>
      <c r="F30" s="12">
        <v>8868.5</v>
      </c>
      <c r="J30" s="16">
        <v>14</v>
      </c>
      <c r="K30" s="16">
        <v>3</v>
      </c>
      <c r="L30" s="16">
        <v>17</v>
      </c>
      <c r="M30" s="16"/>
      <c r="N30" s="57">
        <v>-14.659844444444444</v>
      </c>
      <c r="O30" s="57">
        <v>6.9473521212121208</v>
      </c>
      <c r="P30" s="16">
        <v>140</v>
      </c>
      <c r="Q30" s="42">
        <v>10021.409749670618</v>
      </c>
    </row>
    <row r="31" spans="2:17" x14ac:dyDescent="0.25">
      <c r="B31" s="16" t="s">
        <v>175</v>
      </c>
      <c r="C31"/>
      <c r="D31">
        <v>9033</v>
      </c>
      <c r="E31">
        <v>9363</v>
      </c>
      <c r="F31" s="12">
        <v>9198</v>
      </c>
      <c r="J31" s="16">
        <v>22</v>
      </c>
      <c r="K31" s="16" t="s">
        <v>354</v>
      </c>
      <c r="L31" s="16" t="s">
        <v>362</v>
      </c>
      <c r="M31" s="16"/>
      <c r="N31" s="57">
        <v>-14.983416296296296</v>
      </c>
      <c r="O31" s="57">
        <v>6.7414847407407414</v>
      </c>
      <c r="P31" s="16">
        <v>145</v>
      </c>
      <c r="Q31" s="42">
        <v>10350.790513833992</v>
      </c>
    </row>
    <row r="32" spans="2:17" x14ac:dyDescent="0.25">
      <c r="B32" s="16" t="s">
        <v>123</v>
      </c>
      <c r="C32"/>
      <c r="D32">
        <v>9363</v>
      </c>
      <c r="E32">
        <v>9692</v>
      </c>
      <c r="F32" s="12">
        <v>9527.5</v>
      </c>
      <c r="J32" s="16">
        <v>10</v>
      </c>
      <c r="K32" s="16">
        <v>6</v>
      </c>
      <c r="L32" s="16">
        <v>16</v>
      </c>
      <c r="M32" s="16"/>
      <c r="N32" s="57">
        <v>-15.953613675213676</v>
      </c>
      <c r="O32" s="57">
        <v>6.8392227350427337</v>
      </c>
      <c r="P32" s="16">
        <v>150</v>
      </c>
      <c r="Q32" s="42">
        <v>10680.171277997364</v>
      </c>
    </row>
    <row r="33" spans="2:19" x14ac:dyDescent="0.25">
      <c r="B33" s="16" t="s">
        <v>306</v>
      </c>
      <c r="C33"/>
      <c r="D33">
        <v>9692</v>
      </c>
      <c r="E33">
        <v>10021</v>
      </c>
      <c r="F33" s="12">
        <v>9856.5</v>
      </c>
      <c r="K33" s="16" t="s">
        <v>356</v>
      </c>
      <c r="L33" s="16" t="s">
        <v>356</v>
      </c>
      <c r="M33" s="16"/>
      <c r="N33" s="57">
        <v>-13.012902777777777</v>
      </c>
      <c r="O33" s="57">
        <v>6.9156944444444441</v>
      </c>
      <c r="P33" s="16">
        <v>155</v>
      </c>
      <c r="Q33" s="42">
        <v>11009.552042160738</v>
      </c>
    </row>
    <row r="34" spans="2:19" x14ac:dyDescent="0.25">
      <c r="B34" s="16" t="s">
        <v>13</v>
      </c>
      <c r="C34"/>
      <c r="D34">
        <v>10021</v>
      </c>
      <c r="E34">
        <v>10351</v>
      </c>
      <c r="F34" s="12">
        <v>10186</v>
      </c>
      <c r="J34" s="16">
        <v>43</v>
      </c>
      <c r="K34" s="16">
        <v>12</v>
      </c>
      <c r="L34" s="16">
        <v>55</v>
      </c>
      <c r="M34" s="16"/>
      <c r="N34" s="57">
        <v>-13.583466666666665</v>
      </c>
      <c r="O34" s="57">
        <v>6.9558830303030286</v>
      </c>
      <c r="P34" s="16">
        <v>160</v>
      </c>
      <c r="Q34" s="42">
        <v>11338.93280632411</v>
      </c>
    </row>
    <row r="35" spans="2:19" x14ac:dyDescent="0.25">
      <c r="B35" s="16" t="s">
        <v>69</v>
      </c>
      <c r="C35"/>
      <c r="D35">
        <v>10351</v>
      </c>
      <c r="E35">
        <v>10680</v>
      </c>
      <c r="F35" s="12">
        <v>10515.5</v>
      </c>
      <c r="J35" s="16">
        <v>8</v>
      </c>
      <c r="K35" s="16" t="s">
        <v>356</v>
      </c>
      <c r="L35" s="16" t="s">
        <v>362</v>
      </c>
      <c r="M35" s="16"/>
      <c r="N35" s="57">
        <v>-16.718064957264957</v>
      </c>
      <c r="O35" s="57">
        <v>6.6274709401709408</v>
      </c>
      <c r="P35" s="16">
        <v>165</v>
      </c>
      <c r="Q35" s="42">
        <v>11668.313570487482</v>
      </c>
    </row>
    <row r="36" spans="2:19" x14ac:dyDescent="0.25">
      <c r="B36" s="30" t="s">
        <v>358</v>
      </c>
      <c r="G36" s="31"/>
      <c r="H36" s="31"/>
      <c r="I36" s="31"/>
      <c r="J36" s="30"/>
      <c r="K36" s="30">
        <v>31</v>
      </c>
      <c r="L36" s="30">
        <v>31</v>
      </c>
      <c r="M36" s="30"/>
      <c r="P36" s="44">
        <v>170</v>
      </c>
      <c r="Q36" s="45">
        <v>11997.694334650856</v>
      </c>
      <c r="R36" s="46">
        <v>12972.937293729374</v>
      </c>
    </row>
    <row r="37" spans="2:19" x14ac:dyDescent="0.25">
      <c r="B37" s="16" t="s">
        <v>88</v>
      </c>
      <c r="C37" s="31"/>
      <c r="D37" s="31">
        <v>10680</v>
      </c>
      <c r="E37" s="31">
        <v>11010</v>
      </c>
      <c r="F37" s="32">
        <v>10845</v>
      </c>
      <c r="K37" s="16">
        <v>1</v>
      </c>
      <c r="L37" s="16">
        <v>1</v>
      </c>
      <c r="M37" s="16"/>
      <c r="N37">
        <v>-14.312038095238092</v>
      </c>
      <c r="O37">
        <v>7.3440742857142851</v>
      </c>
      <c r="P37" s="44">
        <v>175</v>
      </c>
      <c r="Q37" s="45">
        <v>12327.075098814228</v>
      </c>
      <c r="R37" s="46">
        <v>13208.675153229609</v>
      </c>
    </row>
    <row r="38" spans="2:19" x14ac:dyDescent="0.25">
      <c r="B38" s="30" t="s">
        <v>233</v>
      </c>
      <c r="G38" s="31"/>
      <c r="H38" s="31"/>
      <c r="I38" s="31"/>
      <c r="J38" s="30">
        <v>6</v>
      </c>
      <c r="L38" s="16">
        <v>6</v>
      </c>
      <c r="M38" s="16"/>
      <c r="P38" s="44">
        <v>180</v>
      </c>
      <c r="Q38" s="45">
        <v>12656.455862977602</v>
      </c>
      <c r="R38" s="46">
        <v>13444.413012729845</v>
      </c>
    </row>
    <row r="39" spans="2:19" x14ac:dyDescent="0.25">
      <c r="B39" s="16" t="s">
        <v>206</v>
      </c>
      <c r="C39"/>
      <c r="D39">
        <v>11010</v>
      </c>
      <c r="E39">
        <v>11339</v>
      </c>
      <c r="F39" s="12">
        <v>11174.5</v>
      </c>
      <c r="K39" s="16">
        <v>0</v>
      </c>
      <c r="L39" s="16">
        <v>0</v>
      </c>
      <c r="M39" s="16"/>
      <c r="N39">
        <v>-21.130466666666667</v>
      </c>
      <c r="O39">
        <v>6.8482266666666662</v>
      </c>
      <c r="P39" s="44">
        <v>185</v>
      </c>
      <c r="Q39" s="45">
        <v>12985.836627140974</v>
      </c>
      <c r="R39" s="46">
        <v>13680.15087223008</v>
      </c>
    </row>
    <row r="40" spans="2:19" x14ac:dyDescent="0.25">
      <c r="B40" s="16" t="s">
        <v>344</v>
      </c>
      <c r="L40" s="16"/>
      <c r="M40" s="16"/>
      <c r="P40" s="44">
        <v>190</v>
      </c>
      <c r="Q40" s="45">
        <v>13315.217391304348</v>
      </c>
      <c r="R40" s="46">
        <v>13915.888731730316</v>
      </c>
    </row>
    <row r="41" spans="2:19" x14ac:dyDescent="0.25">
      <c r="B41" s="16" t="s">
        <v>345</v>
      </c>
      <c r="L41" s="16"/>
      <c r="M41" s="16"/>
      <c r="P41" s="44">
        <v>195</v>
      </c>
      <c r="Q41" s="45">
        <v>13644.59815546772</v>
      </c>
      <c r="R41" s="46">
        <v>14151.626591230552</v>
      </c>
    </row>
    <row r="42" spans="2:19" x14ac:dyDescent="0.25">
      <c r="B42" s="16" t="s">
        <v>346</v>
      </c>
      <c r="L42" s="16"/>
      <c r="M42" s="16"/>
      <c r="P42" s="9">
        <v>200</v>
      </c>
      <c r="Q42" s="43">
        <v>14387.364450730787</v>
      </c>
      <c r="R42" s="26"/>
      <c r="S42" s="26"/>
    </row>
    <row r="43" spans="2:19" x14ac:dyDescent="0.25">
      <c r="B43" s="16" t="s">
        <v>347</v>
      </c>
      <c r="L43" s="16"/>
      <c r="M43" s="16"/>
      <c r="P43" s="9">
        <v>205</v>
      </c>
      <c r="Q43" s="43">
        <v>14623.102310231023</v>
      </c>
      <c r="R43" s="26"/>
      <c r="S43" s="26"/>
    </row>
    <row r="44" spans="2:19" s="31" customFormat="1" x14ac:dyDescent="0.25">
      <c r="B44" s="30" t="s">
        <v>16</v>
      </c>
      <c r="D44" s="31">
        <v>11668</v>
      </c>
      <c r="E44" s="31">
        <v>12656</v>
      </c>
      <c r="F44" s="32">
        <v>12162</v>
      </c>
      <c r="J44" s="30">
        <v>7</v>
      </c>
      <c r="K44" s="30"/>
      <c r="L44" s="30">
        <v>7</v>
      </c>
      <c r="M44" s="30"/>
      <c r="N44" s="31">
        <v>-12.782038095238095</v>
      </c>
      <c r="O44" s="31">
        <v>7.2545038095238086</v>
      </c>
      <c r="P44" s="9">
        <v>210</v>
      </c>
      <c r="Q44" s="43">
        <v>14858.84016973126</v>
      </c>
      <c r="R44" s="26"/>
      <c r="S44" s="26"/>
    </row>
    <row r="45" spans="2:19" s="31" customFormat="1" x14ac:dyDescent="0.25">
      <c r="B45" s="30" t="s">
        <v>359</v>
      </c>
      <c r="C45"/>
      <c r="D45">
        <v>11668</v>
      </c>
      <c r="E45">
        <v>15095</v>
      </c>
      <c r="F45" s="12">
        <v>13381.5</v>
      </c>
      <c r="J45" s="30"/>
      <c r="K45" s="30">
        <v>9</v>
      </c>
      <c r="L45" s="30">
        <v>9</v>
      </c>
      <c r="M45" s="30"/>
      <c r="N45" s="31">
        <v>-13.417144444444443</v>
      </c>
      <c r="O45" s="31">
        <v>6.4262185185185201</v>
      </c>
      <c r="P45" s="9">
        <v>215</v>
      </c>
      <c r="Q45" s="43">
        <v>15094.578029231496</v>
      </c>
      <c r="R45" s="26"/>
      <c r="S45" s="26"/>
    </row>
    <row r="46" spans="2:19" s="31" customFormat="1" x14ac:dyDescent="0.25">
      <c r="B46" s="30" t="s">
        <v>211</v>
      </c>
      <c r="C46"/>
      <c r="D46">
        <v>11998</v>
      </c>
      <c r="E46">
        <v>15330</v>
      </c>
      <c r="F46" s="12">
        <v>13664</v>
      </c>
      <c r="J46" s="30"/>
      <c r="K46" s="30">
        <v>4</v>
      </c>
      <c r="L46" s="30">
        <v>4</v>
      </c>
      <c r="M46" s="30"/>
      <c r="N46" s="31">
        <v>-13.491144444444442</v>
      </c>
      <c r="O46" s="31">
        <v>7.2130955555555554</v>
      </c>
      <c r="P46" s="9">
        <v>220</v>
      </c>
      <c r="Q46" s="43">
        <v>15330.315888731731</v>
      </c>
      <c r="R46" s="26"/>
      <c r="S46" s="26"/>
    </row>
    <row r="47" spans="2:19" s="31" customFormat="1" x14ac:dyDescent="0.25">
      <c r="B47" s="30" t="s">
        <v>360</v>
      </c>
      <c r="C47"/>
      <c r="D47">
        <v>12656</v>
      </c>
      <c r="E47">
        <v>15095</v>
      </c>
      <c r="F47" s="12">
        <v>13875.5</v>
      </c>
      <c r="J47" s="30"/>
      <c r="K47" s="30">
        <v>4</v>
      </c>
      <c r="L47" s="30">
        <v>4</v>
      </c>
      <c r="M47" s="30"/>
      <c r="N47" s="31">
        <v>-21.9253</v>
      </c>
      <c r="O47" s="31">
        <v>7.1012999999999993</v>
      </c>
      <c r="P47" s="9">
        <v>225</v>
      </c>
      <c r="Q47" s="43">
        <v>15566.053748231967</v>
      </c>
      <c r="R47" s="26"/>
      <c r="S47" s="26"/>
    </row>
    <row r="48" spans="2:19" s="31" customFormat="1" x14ac:dyDescent="0.25">
      <c r="B48" s="30" t="s">
        <v>144</v>
      </c>
      <c r="J48" s="30"/>
      <c r="K48" s="30">
        <v>2</v>
      </c>
      <c r="L48" s="30">
        <v>2</v>
      </c>
      <c r="M48" s="30"/>
      <c r="P48" s="9">
        <v>230</v>
      </c>
      <c r="Q48" s="43">
        <v>15801.791607732202</v>
      </c>
      <c r="R48" s="26"/>
      <c r="S48" s="26"/>
    </row>
    <row r="49" spans="2:19" x14ac:dyDescent="0.25">
      <c r="B49" s="16" t="s">
        <v>259</v>
      </c>
      <c r="C49" s="31"/>
      <c r="D49" s="31">
        <v>13916</v>
      </c>
      <c r="E49" s="31">
        <v>14152</v>
      </c>
      <c r="F49" s="32">
        <v>14034</v>
      </c>
      <c r="L49" s="16"/>
      <c r="M49" s="16"/>
      <c r="N49">
        <v>-16.119466666666668</v>
      </c>
      <c r="O49">
        <v>6.4881733333333331</v>
      </c>
      <c r="P49" s="9">
        <v>235</v>
      </c>
      <c r="Q49" s="43">
        <v>16037.529467232438</v>
      </c>
      <c r="R49" s="26"/>
      <c r="S49" s="26"/>
    </row>
    <row r="50" spans="2:19" x14ac:dyDescent="0.25">
      <c r="B50" s="16" t="s">
        <v>65</v>
      </c>
      <c r="C50" s="31"/>
      <c r="D50" s="31">
        <v>14152</v>
      </c>
      <c r="E50" s="31">
        <v>14387</v>
      </c>
      <c r="F50" s="32">
        <v>14269.5</v>
      </c>
      <c r="L50" s="16"/>
      <c r="M50" s="16"/>
      <c r="N50">
        <v>-14.631216666666665</v>
      </c>
      <c r="O50">
        <v>6.9863483333333321</v>
      </c>
      <c r="P50" s="9">
        <v>240</v>
      </c>
      <c r="Q50" s="43">
        <v>16273.267326732674</v>
      </c>
      <c r="R50" s="26"/>
      <c r="S50" s="26"/>
    </row>
    <row r="51" spans="2:19" x14ac:dyDescent="0.25">
      <c r="B51" s="30" t="s">
        <v>144</v>
      </c>
      <c r="C51" s="31"/>
      <c r="D51" s="31">
        <v>13916</v>
      </c>
      <c r="E51" s="31">
        <v>15095</v>
      </c>
      <c r="F51" s="32">
        <v>14505.5</v>
      </c>
      <c r="G51" s="31"/>
      <c r="H51" s="31"/>
      <c r="I51" s="31"/>
      <c r="J51" s="30">
        <v>9</v>
      </c>
      <c r="L51" s="16">
        <v>9</v>
      </c>
      <c r="M51" s="16"/>
      <c r="N51" s="55">
        <v>-15.234376190476192</v>
      </c>
      <c r="O51" s="55">
        <v>6.4076000000000004</v>
      </c>
      <c r="P51" s="9">
        <v>245</v>
      </c>
      <c r="Q51" s="43">
        <v>16509.005186232909</v>
      </c>
      <c r="R51" s="26"/>
      <c r="S51" s="26"/>
    </row>
    <row r="52" spans="2:19" x14ac:dyDescent="0.25">
      <c r="B52" s="17" t="s">
        <v>348</v>
      </c>
      <c r="C52" s="31"/>
      <c r="D52" s="31">
        <v>14387</v>
      </c>
      <c r="E52" s="31">
        <v>14623</v>
      </c>
      <c r="F52" s="32">
        <v>14505</v>
      </c>
      <c r="K52" s="16">
        <v>1</v>
      </c>
      <c r="L52" s="16">
        <v>1</v>
      </c>
      <c r="M52" s="16"/>
      <c r="P52" s="9">
        <v>250</v>
      </c>
      <c r="Q52" s="43">
        <v>16744.743045733147</v>
      </c>
      <c r="R52" s="26"/>
      <c r="S52" s="26"/>
    </row>
    <row r="53" spans="2:19" x14ac:dyDescent="0.25">
      <c r="B53" s="16" t="s">
        <v>349</v>
      </c>
      <c r="L53" s="16"/>
      <c r="M53" s="16"/>
      <c r="P53" s="9">
        <v>255</v>
      </c>
      <c r="Q53" s="43">
        <v>16980.48090523338</v>
      </c>
      <c r="R53" s="26"/>
      <c r="S53" s="26"/>
    </row>
    <row r="54" spans="2:19" x14ac:dyDescent="0.25">
      <c r="B54" s="16" t="s">
        <v>350</v>
      </c>
      <c r="L54" s="16"/>
      <c r="M54" s="16"/>
      <c r="P54" s="9">
        <v>260</v>
      </c>
      <c r="Q54" s="43">
        <v>17216.218764733618</v>
      </c>
      <c r="R54" s="26"/>
      <c r="S54" s="26"/>
    </row>
    <row r="55" spans="2:19" x14ac:dyDescent="0.25">
      <c r="B55" s="16" t="s">
        <v>351</v>
      </c>
      <c r="L55" s="16"/>
      <c r="M55" s="16"/>
      <c r="P55" s="9">
        <v>265</v>
      </c>
      <c r="Q55" s="43">
        <v>17451.956624233851</v>
      </c>
      <c r="R55" s="26"/>
      <c r="S55" s="26"/>
    </row>
    <row r="56" spans="2:19" s="31" customFormat="1" x14ac:dyDescent="0.25">
      <c r="B56" s="30" t="s">
        <v>361</v>
      </c>
      <c r="D56" s="31">
        <v>15330</v>
      </c>
      <c r="E56" s="31">
        <v>15802</v>
      </c>
      <c r="F56" s="32">
        <v>15566</v>
      </c>
      <c r="J56" s="30"/>
      <c r="K56" s="30">
        <v>2</v>
      </c>
      <c r="L56" s="30">
        <v>2</v>
      </c>
      <c r="M56" s="30"/>
      <c r="N56" s="31">
        <v>-17.179650000000002</v>
      </c>
      <c r="O56" s="31">
        <v>4.8865666666666669</v>
      </c>
      <c r="P56" s="9">
        <v>270</v>
      </c>
      <c r="Q56" s="43">
        <v>17687.694483734089</v>
      </c>
      <c r="R56" s="26"/>
      <c r="S56" s="26"/>
    </row>
    <row r="57" spans="2:19" x14ac:dyDescent="0.25">
      <c r="P57" s="9">
        <v>275</v>
      </c>
      <c r="Q57" s="43">
        <v>17923.432343234323</v>
      </c>
      <c r="R57" s="26"/>
      <c r="S57" s="26"/>
    </row>
    <row r="58" spans="2:19" x14ac:dyDescent="0.25">
      <c r="P58" s="9">
        <v>280</v>
      </c>
      <c r="Q58" s="43">
        <v>18159.17020273456</v>
      </c>
      <c r="R58" s="26"/>
      <c r="S58" s="26"/>
    </row>
    <row r="59" spans="2:19" x14ac:dyDescent="0.25">
      <c r="P59" s="9">
        <v>285</v>
      </c>
      <c r="Q59" s="43">
        <v>18394.908062234794</v>
      </c>
      <c r="R59" s="26"/>
      <c r="S59" s="26"/>
    </row>
    <row r="60" spans="2:19" x14ac:dyDescent="0.25">
      <c r="P60" s="9">
        <v>290</v>
      </c>
      <c r="Q60" s="43">
        <v>18630.645921735031</v>
      </c>
      <c r="R60" s="26"/>
      <c r="S60" s="26"/>
    </row>
    <row r="61" spans="2:19" x14ac:dyDescent="0.25">
      <c r="P61" s="9">
        <v>295</v>
      </c>
      <c r="Q61" s="43">
        <v>18866.383781235269</v>
      </c>
      <c r="R61" s="26"/>
      <c r="S61" s="26"/>
    </row>
    <row r="62" spans="2:19" x14ac:dyDescent="0.25">
      <c r="P62" s="9">
        <v>300</v>
      </c>
      <c r="Q62" s="43">
        <v>19102.121640735502</v>
      </c>
      <c r="R62" s="26"/>
      <c r="S62" s="26"/>
    </row>
    <row r="63" spans="2:19" x14ac:dyDescent="0.25">
      <c r="P63" s="9">
        <v>305</v>
      </c>
      <c r="Q63" s="43">
        <v>19337.85950023574</v>
      </c>
      <c r="R63" s="26"/>
      <c r="S63" s="26"/>
    </row>
    <row r="64" spans="2:19" x14ac:dyDescent="0.25">
      <c r="P64" s="9">
        <v>310</v>
      </c>
      <c r="Q64" s="43">
        <v>19573.597359735973</v>
      </c>
      <c r="R64" s="26"/>
      <c r="S64" s="26"/>
    </row>
    <row r="65" spans="16:19" x14ac:dyDescent="0.25">
      <c r="P65" s="9">
        <v>315</v>
      </c>
      <c r="Q65" s="43">
        <v>19809.335219236211</v>
      </c>
      <c r="R65" s="26"/>
      <c r="S65" s="26"/>
    </row>
    <row r="66" spans="16:19" x14ac:dyDescent="0.25">
      <c r="P66" s="9">
        <v>320</v>
      </c>
      <c r="Q66" s="43">
        <v>20045.073078736445</v>
      </c>
      <c r="R66" s="26"/>
      <c r="S66" s="26"/>
    </row>
    <row r="67" spans="16:19" x14ac:dyDescent="0.25">
      <c r="P67" s="9">
        <v>325</v>
      </c>
      <c r="Q67" s="43">
        <v>20280.810938236682</v>
      </c>
      <c r="R67" s="26"/>
      <c r="S67" s="26"/>
    </row>
    <row r="68" spans="16:19" x14ac:dyDescent="0.25">
      <c r="P68" s="9">
        <v>330</v>
      </c>
      <c r="Q68" s="43">
        <v>20516.548797736916</v>
      </c>
      <c r="R68" s="26"/>
      <c r="S68" s="26"/>
    </row>
    <row r="69" spans="16:19" x14ac:dyDescent="0.25">
      <c r="P69" s="9">
        <v>335</v>
      </c>
      <c r="Q69" s="43">
        <v>20752.286657237153</v>
      </c>
      <c r="R69" s="26"/>
      <c r="S69" s="26"/>
    </row>
    <row r="70" spans="16:19" x14ac:dyDescent="0.25">
      <c r="P70" s="9">
        <v>340</v>
      </c>
      <c r="Q70" s="43">
        <v>20988.024516737387</v>
      </c>
      <c r="R70" s="26"/>
      <c r="S70" s="26"/>
    </row>
    <row r="71" spans="16:19" x14ac:dyDescent="0.25">
      <c r="P71" s="9">
        <v>345</v>
      </c>
      <c r="Q71" s="43">
        <v>21223.762376237624</v>
      </c>
      <c r="R71" s="26"/>
      <c r="S71" s="26"/>
    </row>
    <row r="72" spans="16:19" x14ac:dyDescent="0.25">
      <c r="P72" s="9">
        <v>350</v>
      </c>
      <c r="Q72" s="43">
        <v>21459.500235737862</v>
      </c>
      <c r="R72" s="26"/>
      <c r="S72" s="26"/>
    </row>
    <row r="73" spans="16:19" x14ac:dyDescent="0.25">
      <c r="P73" s="9">
        <v>355</v>
      </c>
      <c r="Q73" s="43">
        <v>21695.238095238095</v>
      </c>
      <c r="R73" s="26"/>
      <c r="S73" s="26"/>
    </row>
    <row r="74" spans="16:19" x14ac:dyDescent="0.25">
      <c r="P74" s="9">
        <v>360</v>
      </c>
      <c r="Q74" s="43">
        <v>21930.975954738333</v>
      </c>
      <c r="R74" s="26"/>
      <c r="S74" s="26"/>
    </row>
    <row r="75" spans="16:19" x14ac:dyDescent="0.25">
      <c r="P75" s="9">
        <v>365</v>
      </c>
      <c r="Q75" s="43">
        <v>22166.713814238567</v>
      </c>
      <c r="R75" s="26"/>
      <c r="S75" s="26"/>
    </row>
    <row r="76" spans="16:19" x14ac:dyDescent="0.25">
      <c r="P76" s="9">
        <v>370</v>
      </c>
      <c r="Q76" s="43">
        <v>22402.451673738804</v>
      </c>
      <c r="R76" s="26"/>
      <c r="S76" s="26"/>
    </row>
    <row r="77" spans="16:19" x14ac:dyDescent="0.25">
      <c r="P77" s="9">
        <v>375</v>
      </c>
      <c r="Q77" s="43">
        <v>22638.189533239038</v>
      </c>
      <c r="R77" s="26"/>
      <c r="S77" s="26"/>
    </row>
    <row r="78" spans="16:19" x14ac:dyDescent="0.25">
      <c r="P78" s="9">
        <v>380</v>
      </c>
      <c r="Q78" s="43">
        <v>22873.927392739275</v>
      </c>
      <c r="R78" s="26"/>
      <c r="S78" s="26"/>
    </row>
    <row r="79" spans="16:19" x14ac:dyDescent="0.25">
      <c r="P79" s="9"/>
      <c r="Q79" s="43"/>
      <c r="R79" s="26"/>
      <c r="S79" s="26"/>
    </row>
    <row r="80" spans="16:19" x14ac:dyDescent="0.25">
      <c r="P80" s="26"/>
      <c r="Q80" s="43"/>
      <c r="R80" s="26"/>
      <c r="S80" s="26"/>
    </row>
    <row r="81" spans="16:19" x14ac:dyDescent="0.25">
      <c r="P81" s="26"/>
      <c r="Q81" s="43"/>
      <c r="R81" s="26"/>
      <c r="S81" s="26"/>
    </row>
    <row r="82" spans="16:19" x14ac:dyDescent="0.25">
      <c r="P82" s="26"/>
      <c r="Q82" s="43"/>
      <c r="R82" s="26"/>
      <c r="S82" s="26"/>
    </row>
    <row r="83" spans="16:19" x14ac:dyDescent="0.25">
      <c r="P83" s="26"/>
      <c r="Q83" s="43"/>
      <c r="R83" s="26"/>
      <c r="S83" s="26"/>
    </row>
    <row r="84" spans="16:19" x14ac:dyDescent="0.25">
      <c r="P84" s="26"/>
      <c r="Q84" s="43"/>
      <c r="R84" s="26"/>
      <c r="S84" s="26"/>
    </row>
    <row r="85" spans="16:19" x14ac:dyDescent="0.25">
      <c r="P85" s="26"/>
      <c r="Q85" s="43"/>
      <c r="R85" s="26"/>
      <c r="S85" s="26"/>
    </row>
    <row r="86" spans="16:19" x14ac:dyDescent="0.25">
      <c r="P86" s="26"/>
      <c r="Q86" s="43"/>
      <c r="R86" s="26"/>
      <c r="S86" s="26"/>
    </row>
    <row r="87" spans="16:19" x14ac:dyDescent="0.25">
      <c r="P87" s="26"/>
      <c r="Q87" s="43"/>
      <c r="R87" s="26"/>
      <c r="S87" s="26"/>
    </row>
    <row r="88" spans="16:19" x14ac:dyDescent="0.25">
      <c r="P88" s="26"/>
      <c r="Q88" s="43"/>
      <c r="R88" s="26"/>
      <c r="S88" s="26"/>
    </row>
    <row r="89" spans="16:19" x14ac:dyDescent="0.25">
      <c r="P89" s="26"/>
      <c r="Q89" s="43"/>
      <c r="R89" s="26"/>
      <c r="S89" s="26"/>
    </row>
    <row r="90" spans="16:19" x14ac:dyDescent="0.25">
      <c r="P90" s="26"/>
      <c r="Q90" s="43"/>
      <c r="R90" s="26"/>
      <c r="S90" s="26"/>
    </row>
    <row r="91" spans="16:19" x14ac:dyDescent="0.25">
      <c r="P91" s="26"/>
      <c r="Q91" s="43"/>
      <c r="R91" s="26"/>
      <c r="S91" s="26"/>
    </row>
    <row r="92" spans="16:19" x14ac:dyDescent="0.25">
      <c r="P92" s="26"/>
      <c r="Q92" s="43"/>
      <c r="R92" s="26"/>
      <c r="S92" s="26"/>
    </row>
    <row r="93" spans="16:19" x14ac:dyDescent="0.25">
      <c r="P93" s="26"/>
      <c r="Q93" s="43"/>
      <c r="R93" s="26"/>
      <c r="S93" s="26"/>
    </row>
    <row r="94" spans="16:19" x14ac:dyDescent="0.25">
      <c r="P94" s="26"/>
      <c r="Q94" s="43"/>
      <c r="R94" s="26"/>
      <c r="S94" s="26"/>
    </row>
    <row r="95" spans="16:19" x14ac:dyDescent="0.25">
      <c r="P95" s="26"/>
      <c r="Q95" s="43"/>
      <c r="R95" s="26"/>
      <c r="S95" s="26"/>
    </row>
    <row r="96" spans="16:19" x14ac:dyDescent="0.25">
      <c r="P96" s="26"/>
      <c r="Q96" s="43"/>
      <c r="R96" s="26"/>
      <c r="S96" s="26"/>
    </row>
    <row r="97" spans="16:19" x14ac:dyDescent="0.25">
      <c r="P97" s="26"/>
      <c r="Q97" s="43"/>
      <c r="R97" s="26"/>
      <c r="S97" s="26"/>
    </row>
    <row r="98" spans="16:19" x14ac:dyDescent="0.25">
      <c r="P98" s="26"/>
      <c r="Q98" s="43"/>
      <c r="R98" s="26"/>
      <c r="S98" s="26"/>
    </row>
  </sheetData>
  <mergeCells count="1">
    <mergeCell ref="A1:K1"/>
  </mergeCells>
  <phoneticPr fontId="4" type="noConversion"/>
  <pageMargins left="0.7" right="0.7" top="0.75" bottom="0.75" header="0.3" footer="0.3"/>
  <pageSetup scale="49"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33" workbookViewId="0">
      <selection activeCell="C34" sqref="C34"/>
    </sheetView>
  </sheetViews>
  <sheetFormatPr defaultColWidth="11" defaultRowHeight="15.75" x14ac:dyDescent="0.25"/>
  <cols>
    <col min="1" max="1" width="11" style="16"/>
    <col min="2" max="2" width="11" style="22"/>
    <col min="5" max="5" width="21.5" style="27" customWidth="1"/>
  </cols>
  <sheetData>
    <row r="1" spans="1:13" ht="18.75" x14ac:dyDescent="0.3">
      <c r="A1" s="5" t="s">
        <v>307</v>
      </c>
      <c r="B1" s="19"/>
      <c r="C1" s="20"/>
      <c r="D1" s="20"/>
      <c r="E1" s="21"/>
      <c r="F1" s="20"/>
      <c r="G1" s="20"/>
      <c r="H1" s="20"/>
      <c r="I1" s="20"/>
      <c r="J1" s="20"/>
      <c r="K1" s="20"/>
      <c r="L1" s="20"/>
      <c r="M1" s="20"/>
    </row>
    <row r="2" spans="1:13" ht="16.5" thickBot="1" x14ac:dyDescent="0.3">
      <c r="E2" s="23" t="s">
        <v>308</v>
      </c>
      <c r="F2" s="24"/>
      <c r="G2" s="24"/>
      <c r="H2" s="24"/>
      <c r="I2" s="24"/>
      <c r="J2" s="24"/>
    </row>
    <row r="3" spans="1:13" ht="31.5" x14ac:dyDescent="0.25">
      <c r="A3" s="15" t="s">
        <v>309</v>
      </c>
      <c r="B3" s="18" t="s">
        <v>310</v>
      </c>
      <c r="C3" s="11" t="s">
        <v>311</v>
      </c>
      <c r="D3" s="15" t="s">
        <v>312</v>
      </c>
      <c r="E3" s="25" t="s">
        <v>313</v>
      </c>
      <c r="F3" s="26"/>
      <c r="G3" s="13"/>
      <c r="H3" s="13"/>
      <c r="I3" s="13"/>
      <c r="J3" s="13"/>
    </row>
    <row r="4" spans="1:13" x14ac:dyDescent="0.25">
      <c r="A4" s="15">
        <v>5</v>
      </c>
      <c r="B4" s="22">
        <f t="shared" ref="B4:B42" si="0">(A4-$F$7)/($F$10)</f>
        <v>1128.129117259552</v>
      </c>
      <c r="E4" s="27" t="s">
        <v>314</v>
      </c>
    </row>
    <row r="5" spans="1:13" x14ac:dyDescent="0.25">
      <c r="A5" s="16">
        <v>10</v>
      </c>
      <c r="B5" s="22">
        <f t="shared" si="0"/>
        <v>1457.5098814229248</v>
      </c>
    </row>
    <row r="6" spans="1:13" x14ac:dyDescent="0.25">
      <c r="A6" s="16">
        <f>A5+5</f>
        <v>15</v>
      </c>
      <c r="B6" s="22">
        <f t="shared" si="0"/>
        <v>1786.8906455862978</v>
      </c>
      <c r="E6" s="27" t="s">
        <v>315</v>
      </c>
    </row>
    <row r="7" spans="1:13" x14ac:dyDescent="0.25">
      <c r="A7" s="16">
        <f t="shared" ref="A7:A70" si="1">A6+5</f>
        <v>20</v>
      </c>
      <c r="B7" s="22">
        <f t="shared" si="0"/>
        <v>2116.2714097496705</v>
      </c>
      <c r="E7" s="27" t="s">
        <v>316</v>
      </c>
      <c r="F7">
        <v>-12.125</v>
      </c>
    </row>
    <row r="8" spans="1:13" x14ac:dyDescent="0.25">
      <c r="A8" s="16">
        <f t="shared" si="1"/>
        <v>25</v>
      </c>
      <c r="B8" s="22">
        <f t="shared" si="0"/>
        <v>2445.6521739130435</v>
      </c>
      <c r="E8" s="27" t="s">
        <v>317</v>
      </c>
    </row>
    <row r="9" spans="1:13" x14ac:dyDescent="0.25">
      <c r="A9" s="16">
        <f t="shared" si="1"/>
        <v>30</v>
      </c>
      <c r="B9" s="22">
        <f t="shared" si="0"/>
        <v>2775.032938076416</v>
      </c>
    </row>
    <row r="10" spans="1:13" x14ac:dyDescent="0.25">
      <c r="A10" s="16">
        <f t="shared" si="1"/>
        <v>35</v>
      </c>
      <c r="B10" s="22">
        <f t="shared" si="0"/>
        <v>3104.413702239789</v>
      </c>
      <c r="E10" s="27" t="s">
        <v>318</v>
      </c>
      <c r="F10" s="28">
        <v>1.5180000000000001E-2</v>
      </c>
    </row>
    <row r="11" spans="1:13" x14ac:dyDescent="0.25">
      <c r="A11" s="16">
        <f t="shared" si="1"/>
        <v>40</v>
      </c>
      <c r="B11" s="22">
        <f t="shared" si="0"/>
        <v>3433.794466403162</v>
      </c>
      <c r="E11" s="27" t="s">
        <v>319</v>
      </c>
    </row>
    <row r="12" spans="1:13" x14ac:dyDescent="0.25">
      <c r="A12" s="16">
        <f t="shared" si="1"/>
        <v>45</v>
      </c>
      <c r="B12" s="22">
        <f t="shared" si="0"/>
        <v>3763.1752305665345</v>
      </c>
    </row>
    <row r="13" spans="1:13" x14ac:dyDescent="0.25">
      <c r="A13" s="16">
        <f t="shared" si="1"/>
        <v>50</v>
      </c>
      <c r="B13" s="22">
        <f t="shared" si="0"/>
        <v>4092.5559947299075</v>
      </c>
      <c r="E13" s="27" t="s">
        <v>320</v>
      </c>
    </row>
    <row r="14" spans="1:13" x14ac:dyDescent="0.25">
      <c r="A14" s="16">
        <f t="shared" si="1"/>
        <v>55</v>
      </c>
      <c r="B14" s="22">
        <f t="shared" si="0"/>
        <v>4421.9367588932801</v>
      </c>
      <c r="E14" s="27" t="s">
        <v>321</v>
      </c>
    </row>
    <row r="15" spans="1:13" x14ac:dyDescent="0.25">
      <c r="A15" s="16">
        <f t="shared" si="1"/>
        <v>60</v>
      </c>
      <c r="B15" s="22">
        <f t="shared" si="0"/>
        <v>4751.317523056653</v>
      </c>
      <c r="E15" s="27" t="s">
        <v>322</v>
      </c>
    </row>
    <row r="16" spans="1:13" x14ac:dyDescent="0.25">
      <c r="A16" s="16">
        <f t="shared" si="1"/>
        <v>65</v>
      </c>
      <c r="B16" s="22">
        <f t="shared" si="0"/>
        <v>5080.698287220026</v>
      </c>
    </row>
    <row r="17" spans="1:10" ht="16.5" thickBot="1" x14ac:dyDescent="0.3">
      <c r="A17" s="16">
        <f t="shared" si="1"/>
        <v>70</v>
      </c>
      <c r="B17" s="22">
        <f t="shared" si="0"/>
        <v>5410.079051383399</v>
      </c>
      <c r="E17" s="23" t="s">
        <v>323</v>
      </c>
      <c r="F17" s="24"/>
      <c r="G17" s="24"/>
      <c r="H17" s="24"/>
      <c r="I17" s="24"/>
      <c r="J17" s="24"/>
    </row>
    <row r="18" spans="1:10" x14ac:dyDescent="0.25">
      <c r="A18" s="16">
        <f t="shared" si="1"/>
        <v>75</v>
      </c>
      <c r="B18" s="22">
        <f t="shared" si="0"/>
        <v>5739.459815546772</v>
      </c>
      <c r="E18" s="27" t="s">
        <v>324</v>
      </c>
      <c r="F18" t="s">
        <v>325</v>
      </c>
    </row>
    <row r="19" spans="1:10" x14ac:dyDescent="0.25">
      <c r="A19" s="16">
        <f t="shared" si="1"/>
        <v>80</v>
      </c>
      <c r="B19" s="22">
        <f t="shared" si="0"/>
        <v>6068.840579710145</v>
      </c>
    </row>
    <row r="20" spans="1:10" x14ac:dyDescent="0.25">
      <c r="A20" s="16">
        <f t="shared" si="1"/>
        <v>85</v>
      </c>
      <c r="B20" s="22">
        <f t="shared" si="0"/>
        <v>6398.2213438735171</v>
      </c>
      <c r="E20" s="29" t="s">
        <v>326</v>
      </c>
      <c r="F20" t="s">
        <v>327</v>
      </c>
      <c r="G20" s="28">
        <v>12320</v>
      </c>
    </row>
    <row r="21" spans="1:10" x14ac:dyDescent="0.25">
      <c r="A21" s="16">
        <f t="shared" si="1"/>
        <v>90</v>
      </c>
      <c r="B21" s="22">
        <f t="shared" si="0"/>
        <v>6727.6021080368901</v>
      </c>
    </row>
    <row r="22" spans="1:10" x14ac:dyDescent="0.25">
      <c r="A22" s="16">
        <f t="shared" si="1"/>
        <v>95</v>
      </c>
      <c r="B22" s="22">
        <f t="shared" si="0"/>
        <v>7056.982872200263</v>
      </c>
      <c r="E22" s="27" t="s">
        <v>328</v>
      </c>
      <c r="H22" t="s">
        <v>329</v>
      </c>
    </row>
    <row r="23" spans="1:10" x14ac:dyDescent="0.25">
      <c r="A23" s="16">
        <f t="shared" si="1"/>
        <v>100</v>
      </c>
      <c r="B23" s="22">
        <f t="shared" si="0"/>
        <v>7386.363636363636</v>
      </c>
      <c r="E23" s="27" t="s">
        <v>330</v>
      </c>
      <c r="F23" t="s">
        <v>327</v>
      </c>
      <c r="G23">
        <v>-105.402</v>
      </c>
      <c r="H23" t="s">
        <v>331</v>
      </c>
      <c r="I23" t="s">
        <v>327</v>
      </c>
      <c r="J23">
        <v>21.343</v>
      </c>
    </row>
    <row r="24" spans="1:10" x14ac:dyDescent="0.25">
      <c r="A24" s="16">
        <f t="shared" si="1"/>
        <v>105</v>
      </c>
      <c r="B24" s="22">
        <f t="shared" si="0"/>
        <v>7715.744400527009</v>
      </c>
      <c r="E24" s="27" t="s">
        <v>332</v>
      </c>
      <c r="F24" t="s">
        <v>327</v>
      </c>
      <c r="G24" s="28">
        <v>2.1229999999999999E-2</v>
      </c>
      <c r="H24" t="s">
        <v>333</v>
      </c>
      <c r="I24" t="s">
        <v>327</v>
      </c>
      <c r="J24" s="28">
        <v>1.392E-3</v>
      </c>
    </row>
    <row r="25" spans="1:10" x14ac:dyDescent="0.25">
      <c r="A25" s="16">
        <f t="shared" si="1"/>
        <v>110</v>
      </c>
      <c r="B25" s="22">
        <f t="shared" si="0"/>
        <v>8045.125164690382</v>
      </c>
    </row>
    <row r="26" spans="1:10" x14ac:dyDescent="0.25">
      <c r="A26" s="16">
        <f t="shared" si="1"/>
        <v>115</v>
      </c>
      <c r="B26" s="22">
        <f t="shared" si="0"/>
        <v>8374.5059288537541</v>
      </c>
      <c r="E26" s="27" t="s">
        <v>334</v>
      </c>
      <c r="G26">
        <v>0.93600000000000005</v>
      </c>
    </row>
    <row r="27" spans="1:10" x14ac:dyDescent="0.25">
      <c r="A27" s="16">
        <f t="shared" si="1"/>
        <v>120</v>
      </c>
      <c r="B27" s="22">
        <f t="shared" si="0"/>
        <v>8703.886693017128</v>
      </c>
      <c r="E27" s="29" t="s">
        <v>335</v>
      </c>
      <c r="G27" s="28">
        <v>6.083E-6</v>
      </c>
    </row>
    <row r="28" spans="1:10" x14ac:dyDescent="0.25">
      <c r="A28" s="16">
        <f t="shared" si="1"/>
        <v>125</v>
      </c>
      <c r="B28" s="22">
        <f t="shared" si="0"/>
        <v>9033.2674571805001</v>
      </c>
    </row>
    <row r="29" spans="1:10" x14ac:dyDescent="0.25">
      <c r="A29" s="16">
        <f t="shared" si="1"/>
        <v>130</v>
      </c>
      <c r="B29" s="22">
        <f t="shared" si="0"/>
        <v>9362.6482213438721</v>
      </c>
      <c r="E29" s="29" t="s">
        <v>336</v>
      </c>
      <c r="G29">
        <v>0.876</v>
      </c>
    </row>
    <row r="30" spans="1:10" x14ac:dyDescent="0.25">
      <c r="A30" s="16">
        <f t="shared" si="1"/>
        <v>135</v>
      </c>
      <c r="B30" s="22">
        <f t="shared" si="0"/>
        <v>9692.028985507246</v>
      </c>
      <c r="E30" s="27" t="s">
        <v>337</v>
      </c>
      <c r="G30">
        <v>216.286</v>
      </c>
    </row>
    <row r="31" spans="1:10" x14ac:dyDescent="0.25">
      <c r="A31" s="16">
        <f t="shared" si="1"/>
        <v>140</v>
      </c>
      <c r="B31" s="22">
        <f t="shared" si="0"/>
        <v>10021.409749670618</v>
      </c>
      <c r="C31" s="12"/>
      <c r="E31" s="27" t="s">
        <v>338</v>
      </c>
      <c r="G31" s="28">
        <v>99170</v>
      </c>
    </row>
    <row r="32" spans="1:10" x14ac:dyDescent="0.25">
      <c r="A32" s="16">
        <f t="shared" si="1"/>
        <v>145</v>
      </c>
      <c r="B32" s="22">
        <f t="shared" si="0"/>
        <v>10350.790513833992</v>
      </c>
      <c r="E32" s="27" t="s">
        <v>339</v>
      </c>
      <c r="G32" s="28">
        <v>12320</v>
      </c>
    </row>
    <row r="33" spans="1:10" x14ac:dyDescent="0.25">
      <c r="A33" s="16">
        <f t="shared" si="1"/>
        <v>150</v>
      </c>
      <c r="B33" s="22">
        <f t="shared" si="0"/>
        <v>10680.171277997364</v>
      </c>
      <c r="G33" s="28"/>
    </row>
    <row r="34" spans="1:10" ht="16.5" thickBot="1" x14ac:dyDescent="0.3">
      <c r="A34" s="16">
        <f t="shared" si="1"/>
        <v>155</v>
      </c>
      <c r="B34" s="22">
        <f t="shared" si="0"/>
        <v>11009.552042160738</v>
      </c>
      <c r="E34" s="23" t="s">
        <v>340</v>
      </c>
      <c r="F34" s="24"/>
      <c r="G34" s="24"/>
      <c r="H34" s="24"/>
      <c r="I34" s="24"/>
      <c r="J34" s="24"/>
    </row>
    <row r="35" spans="1:10" x14ac:dyDescent="0.25">
      <c r="A35" s="16">
        <f t="shared" si="1"/>
        <v>160</v>
      </c>
      <c r="B35" s="22">
        <f t="shared" si="0"/>
        <v>11338.93280632411</v>
      </c>
      <c r="E35" s="27" t="s">
        <v>326</v>
      </c>
      <c r="F35" t="s">
        <v>327</v>
      </c>
      <c r="G35" s="28">
        <v>12590</v>
      </c>
    </row>
    <row r="36" spans="1:10" x14ac:dyDescent="0.25">
      <c r="A36" s="16">
        <f t="shared" si="1"/>
        <v>165</v>
      </c>
      <c r="B36" s="22">
        <f t="shared" si="0"/>
        <v>11668.313570487482</v>
      </c>
    </row>
    <row r="37" spans="1:10" x14ac:dyDescent="0.25">
      <c r="A37" s="16">
        <f t="shared" si="1"/>
        <v>170</v>
      </c>
      <c r="B37" s="22">
        <f t="shared" si="0"/>
        <v>11997.694334650856</v>
      </c>
      <c r="C37" s="22">
        <f t="shared" ref="C37:C41" si="2">(A37-$G$38)/($G$39)</f>
        <v>12972.937293729374</v>
      </c>
      <c r="E37" s="27" t="s">
        <v>328</v>
      </c>
      <c r="H37" t="s">
        <v>329</v>
      </c>
    </row>
    <row r="38" spans="1:10" x14ac:dyDescent="0.25">
      <c r="A38" s="16">
        <f t="shared" si="1"/>
        <v>175</v>
      </c>
      <c r="B38" s="22">
        <f t="shared" si="0"/>
        <v>12327.075098814228</v>
      </c>
      <c r="C38" s="22">
        <f t="shared" si="2"/>
        <v>13208.675153229609</v>
      </c>
      <c r="E38" s="27" t="s">
        <v>330</v>
      </c>
      <c r="F38" t="s">
        <v>327</v>
      </c>
      <c r="G38">
        <v>-105.15600000000001</v>
      </c>
      <c r="H38" t="s">
        <v>331</v>
      </c>
      <c r="I38" t="s">
        <v>327</v>
      </c>
      <c r="J38">
        <v>17.905000000000001</v>
      </c>
    </row>
    <row r="39" spans="1:10" x14ac:dyDescent="0.25">
      <c r="A39" s="16">
        <f t="shared" si="1"/>
        <v>180</v>
      </c>
      <c r="B39" s="22">
        <f t="shared" si="0"/>
        <v>12656.455862977602</v>
      </c>
      <c r="C39" s="22">
        <f t="shared" si="2"/>
        <v>13444.413012729845</v>
      </c>
      <c r="E39" s="27" t="s">
        <v>332</v>
      </c>
      <c r="F39" t="s">
        <v>327</v>
      </c>
      <c r="G39" s="28">
        <v>2.121E-2</v>
      </c>
      <c r="H39" t="s">
        <v>333</v>
      </c>
      <c r="I39" t="s">
        <v>327</v>
      </c>
      <c r="J39" s="28">
        <v>1.196E-3</v>
      </c>
    </row>
    <row r="40" spans="1:10" x14ac:dyDescent="0.25">
      <c r="A40" s="16">
        <f t="shared" si="1"/>
        <v>185</v>
      </c>
      <c r="B40" s="22">
        <f t="shared" si="0"/>
        <v>12985.836627140974</v>
      </c>
      <c r="C40" s="22">
        <f t="shared" si="2"/>
        <v>13680.15087223008</v>
      </c>
    </row>
    <row r="41" spans="1:10" x14ac:dyDescent="0.25">
      <c r="A41" s="16">
        <f t="shared" si="1"/>
        <v>190</v>
      </c>
      <c r="B41" s="22">
        <f t="shared" si="0"/>
        <v>13315.217391304348</v>
      </c>
      <c r="C41" s="22">
        <f t="shared" si="2"/>
        <v>13915.888731730316</v>
      </c>
      <c r="D41" s="22">
        <f t="shared" ref="D41:D79" si="3">(A41-$G$23)/($G$24)</f>
        <v>13914.366462552991</v>
      </c>
      <c r="E41" s="27" t="s">
        <v>334</v>
      </c>
      <c r="G41">
        <v>0.94499999999999995</v>
      </c>
    </row>
    <row r="42" spans="1:10" x14ac:dyDescent="0.25">
      <c r="A42" s="16">
        <f t="shared" si="1"/>
        <v>195</v>
      </c>
      <c r="B42" s="22">
        <f t="shared" si="0"/>
        <v>13644.59815546772</v>
      </c>
      <c r="C42" s="22">
        <f>(A42-$G$38)/($G$39)</f>
        <v>14151.626591230552</v>
      </c>
      <c r="D42" s="22">
        <f t="shared" si="3"/>
        <v>14149.882242110221</v>
      </c>
      <c r="E42" s="27" t="s">
        <v>335</v>
      </c>
      <c r="G42" s="28">
        <v>9.9610000000000009E-7</v>
      </c>
    </row>
    <row r="43" spans="1:10" x14ac:dyDescent="0.25">
      <c r="A43" s="16">
        <f t="shared" si="1"/>
        <v>200</v>
      </c>
      <c r="B43"/>
      <c r="C43" s="22">
        <f t="shared" ref="C43:C79" si="4">(A43-$G$38)/($G$39)</f>
        <v>14387.364450730787</v>
      </c>
      <c r="D43" s="22">
        <f t="shared" si="3"/>
        <v>14385.398021667452</v>
      </c>
    </row>
    <row r="44" spans="1:10" x14ac:dyDescent="0.25">
      <c r="A44" s="16">
        <f t="shared" si="1"/>
        <v>205</v>
      </c>
      <c r="B44"/>
      <c r="C44" s="22">
        <f t="shared" si="4"/>
        <v>14623.102310231023</v>
      </c>
      <c r="D44" s="22">
        <f t="shared" si="3"/>
        <v>14620.913801224682</v>
      </c>
      <c r="E44" s="27" t="s">
        <v>336</v>
      </c>
      <c r="G44">
        <v>0.89200000000000002</v>
      </c>
    </row>
    <row r="45" spans="1:10" x14ac:dyDescent="0.25">
      <c r="A45" s="16">
        <f t="shared" si="1"/>
        <v>210</v>
      </c>
      <c r="B45"/>
      <c r="C45" s="22">
        <f t="shared" si="4"/>
        <v>14858.84016973126</v>
      </c>
      <c r="D45" s="22">
        <f t="shared" si="3"/>
        <v>14856.429580781913</v>
      </c>
      <c r="E45" s="27" t="s">
        <v>337</v>
      </c>
      <c r="G45">
        <v>208.375</v>
      </c>
    </row>
    <row r="46" spans="1:10" x14ac:dyDescent="0.25">
      <c r="A46" s="16">
        <f t="shared" si="1"/>
        <v>215</v>
      </c>
      <c r="B46"/>
      <c r="C46" s="22">
        <f t="shared" si="4"/>
        <v>15094.578029231496</v>
      </c>
      <c r="D46" s="22">
        <f t="shared" si="3"/>
        <v>15091.945360339143</v>
      </c>
      <c r="E46" s="27" t="s">
        <v>338</v>
      </c>
      <c r="G46" s="28">
        <v>116900</v>
      </c>
    </row>
    <row r="47" spans="1:10" x14ac:dyDescent="0.25">
      <c r="A47" s="16">
        <f t="shared" si="1"/>
        <v>220</v>
      </c>
      <c r="B47"/>
      <c r="C47" s="22">
        <f t="shared" si="4"/>
        <v>15330.315888731731</v>
      </c>
      <c r="D47" s="22">
        <f t="shared" si="3"/>
        <v>15327.461139896373</v>
      </c>
      <c r="E47" s="27" t="s">
        <v>339</v>
      </c>
      <c r="G47" s="28">
        <v>12590</v>
      </c>
    </row>
    <row r="48" spans="1:10" x14ac:dyDescent="0.25">
      <c r="A48" s="16">
        <f t="shared" si="1"/>
        <v>225</v>
      </c>
      <c r="B48"/>
      <c r="C48" s="22">
        <f t="shared" si="4"/>
        <v>15566.053748231967</v>
      </c>
      <c r="D48" s="22">
        <f t="shared" si="3"/>
        <v>15562.976919453604</v>
      </c>
    </row>
    <row r="49" spans="1:4" x14ac:dyDescent="0.25">
      <c r="A49" s="16">
        <f t="shared" si="1"/>
        <v>230</v>
      </c>
      <c r="B49"/>
      <c r="C49" s="22">
        <f t="shared" si="4"/>
        <v>15801.791607732202</v>
      </c>
      <c r="D49" s="22">
        <f t="shared" si="3"/>
        <v>15798.492699010834</v>
      </c>
    </row>
    <row r="50" spans="1:4" x14ac:dyDescent="0.25">
      <c r="A50" s="16">
        <f t="shared" si="1"/>
        <v>235</v>
      </c>
      <c r="B50"/>
      <c r="C50" s="22">
        <f t="shared" si="4"/>
        <v>16037.529467232438</v>
      </c>
      <c r="D50" s="22">
        <f t="shared" si="3"/>
        <v>16034.008478568065</v>
      </c>
    </row>
    <row r="51" spans="1:4" x14ac:dyDescent="0.25">
      <c r="A51" s="16">
        <f t="shared" si="1"/>
        <v>240</v>
      </c>
      <c r="B51"/>
      <c r="C51" s="22">
        <f t="shared" si="4"/>
        <v>16273.267326732674</v>
      </c>
      <c r="D51" s="22">
        <f t="shared" si="3"/>
        <v>16269.524258125295</v>
      </c>
    </row>
    <row r="52" spans="1:4" x14ac:dyDescent="0.25">
      <c r="A52" s="16">
        <f t="shared" si="1"/>
        <v>245</v>
      </c>
      <c r="B52"/>
      <c r="C52" s="22">
        <f t="shared" si="4"/>
        <v>16509.005186232909</v>
      </c>
      <c r="D52" s="22">
        <f t="shared" si="3"/>
        <v>16505.040037682524</v>
      </c>
    </row>
    <row r="53" spans="1:4" x14ac:dyDescent="0.25">
      <c r="A53" s="16">
        <f t="shared" si="1"/>
        <v>250</v>
      </c>
      <c r="B53"/>
      <c r="C53" s="22">
        <f t="shared" si="4"/>
        <v>16744.743045733147</v>
      </c>
      <c r="D53" s="22">
        <f t="shared" si="3"/>
        <v>16740.555817239754</v>
      </c>
    </row>
    <row r="54" spans="1:4" x14ac:dyDescent="0.25">
      <c r="A54" s="16">
        <f t="shared" si="1"/>
        <v>255</v>
      </c>
      <c r="B54"/>
      <c r="C54" s="22">
        <f t="shared" si="4"/>
        <v>16980.48090523338</v>
      </c>
      <c r="D54" s="22">
        <f t="shared" si="3"/>
        <v>16976.071596796985</v>
      </c>
    </row>
    <row r="55" spans="1:4" x14ac:dyDescent="0.25">
      <c r="A55" s="16">
        <f t="shared" si="1"/>
        <v>260</v>
      </c>
      <c r="B55"/>
      <c r="C55" s="22">
        <f t="shared" si="4"/>
        <v>17216.218764733618</v>
      </c>
      <c r="D55" s="22">
        <f t="shared" si="3"/>
        <v>17211.587376354215</v>
      </c>
    </row>
    <row r="56" spans="1:4" x14ac:dyDescent="0.25">
      <c r="A56" s="16">
        <f t="shared" si="1"/>
        <v>265</v>
      </c>
      <c r="B56"/>
      <c r="C56" s="22">
        <f t="shared" si="4"/>
        <v>17451.956624233851</v>
      </c>
      <c r="D56" s="22">
        <f t="shared" si="3"/>
        <v>17447.103155911445</v>
      </c>
    </row>
    <row r="57" spans="1:4" x14ac:dyDescent="0.25">
      <c r="A57" s="16">
        <f t="shared" si="1"/>
        <v>270</v>
      </c>
      <c r="B57"/>
      <c r="C57" s="22">
        <f t="shared" si="4"/>
        <v>17687.694483734089</v>
      </c>
      <c r="D57" s="22">
        <f t="shared" si="3"/>
        <v>17682.618935468676</v>
      </c>
    </row>
    <row r="58" spans="1:4" x14ac:dyDescent="0.25">
      <c r="A58" s="16">
        <f t="shared" si="1"/>
        <v>275</v>
      </c>
      <c r="B58"/>
      <c r="C58" s="22">
        <f t="shared" si="4"/>
        <v>17923.432343234323</v>
      </c>
      <c r="D58" s="22">
        <f t="shared" si="3"/>
        <v>17918.134715025906</v>
      </c>
    </row>
    <row r="59" spans="1:4" x14ac:dyDescent="0.25">
      <c r="A59" s="16">
        <f t="shared" si="1"/>
        <v>280</v>
      </c>
      <c r="B59"/>
      <c r="C59" s="22">
        <f t="shared" si="4"/>
        <v>18159.17020273456</v>
      </c>
      <c r="D59" s="22">
        <f t="shared" si="3"/>
        <v>18153.650494583137</v>
      </c>
    </row>
    <row r="60" spans="1:4" x14ac:dyDescent="0.25">
      <c r="A60" s="16">
        <f t="shared" si="1"/>
        <v>285</v>
      </c>
      <c r="B60"/>
      <c r="C60" s="22">
        <f t="shared" si="4"/>
        <v>18394.908062234794</v>
      </c>
      <c r="D60" s="22">
        <f t="shared" si="3"/>
        <v>18389.166274140367</v>
      </c>
    </row>
    <row r="61" spans="1:4" x14ac:dyDescent="0.25">
      <c r="A61" s="16">
        <f t="shared" si="1"/>
        <v>290</v>
      </c>
      <c r="B61"/>
      <c r="C61" s="22">
        <f t="shared" si="4"/>
        <v>18630.645921735031</v>
      </c>
      <c r="D61" s="22">
        <f t="shared" si="3"/>
        <v>18624.682053697597</v>
      </c>
    </row>
    <row r="62" spans="1:4" x14ac:dyDescent="0.25">
      <c r="A62" s="16">
        <f t="shared" si="1"/>
        <v>295</v>
      </c>
      <c r="B62"/>
      <c r="C62" s="22">
        <f t="shared" si="4"/>
        <v>18866.383781235269</v>
      </c>
      <c r="D62" s="22">
        <f t="shared" si="3"/>
        <v>18860.197833254828</v>
      </c>
    </row>
    <row r="63" spans="1:4" x14ac:dyDescent="0.25">
      <c r="A63" s="16">
        <f t="shared" si="1"/>
        <v>300</v>
      </c>
      <c r="B63"/>
      <c r="C63" s="22">
        <f t="shared" si="4"/>
        <v>19102.121640735502</v>
      </c>
      <c r="D63" s="22">
        <f t="shared" si="3"/>
        <v>19095.713612812058</v>
      </c>
    </row>
    <row r="64" spans="1:4" x14ac:dyDescent="0.25">
      <c r="A64" s="16">
        <f t="shared" si="1"/>
        <v>305</v>
      </c>
      <c r="B64"/>
      <c r="C64" s="22">
        <f t="shared" si="4"/>
        <v>19337.85950023574</v>
      </c>
      <c r="D64" s="22">
        <f t="shared" si="3"/>
        <v>19331.229392369289</v>
      </c>
    </row>
    <row r="65" spans="1:4" x14ac:dyDescent="0.25">
      <c r="A65" s="16">
        <f t="shared" si="1"/>
        <v>310</v>
      </c>
      <c r="B65"/>
      <c r="C65" s="22">
        <f t="shared" si="4"/>
        <v>19573.597359735973</v>
      </c>
      <c r="D65" s="22">
        <f t="shared" si="3"/>
        <v>19566.745171926519</v>
      </c>
    </row>
    <row r="66" spans="1:4" x14ac:dyDescent="0.25">
      <c r="A66" s="16">
        <f t="shared" si="1"/>
        <v>315</v>
      </c>
      <c r="B66"/>
      <c r="C66" s="22">
        <f t="shared" si="4"/>
        <v>19809.335219236211</v>
      </c>
      <c r="D66" s="22">
        <f t="shared" si="3"/>
        <v>19802.26095148375</v>
      </c>
    </row>
    <row r="67" spans="1:4" x14ac:dyDescent="0.25">
      <c r="A67" s="16">
        <f t="shared" si="1"/>
        <v>320</v>
      </c>
      <c r="B67"/>
      <c r="C67" s="22">
        <f t="shared" si="4"/>
        <v>20045.073078736445</v>
      </c>
      <c r="D67" s="22">
        <f t="shared" si="3"/>
        <v>20037.77673104098</v>
      </c>
    </row>
    <row r="68" spans="1:4" x14ac:dyDescent="0.25">
      <c r="A68" s="16">
        <f t="shared" si="1"/>
        <v>325</v>
      </c>
      <c r="B68"/>
      <c r="C68" s="22">
        <f t="shared" si="4"/>
        <v>20280.810938236682</v>
      </c>
      <c r="D68" s="22">
        <f t="shared" si="3"/>
        <v>20273.29251059821</v>
      </c>
    </row>
    <row r="69" spans="1:4" x14ac:dyDescent="0.25">
      <c r="A69" s="16">
        <f t="shared" si="1"/>
        <v>330</v>
      </c>
      <c r="B69"/>
      <c r="C69" s="22">
        <f t="shared" si="4"/>
        <v>20516.548797736916</v>
      </c>
      <c r="D69" s="22">
        <f t="shared" si="3"/>
        <v>20508.808290155441</v>
      </c>
    </row>
    <row r="70" spans="1:4" x14ac:dyDescent="0.25">
      <c r="A70" s="16">
        <f t="shared" si="1"/>
        <v>335</v>
      </c>
      <c r="B70"/>
      <c r="C70" s="22">
        <f t="shared" si="4"/>
        <v>20752.286657237153</v>
      </c>
      <c r="D70" s="22">
        <f t="shared" si="3"/>
        <v>20744.324069712671</v>
      </c>
    </row>
    <row r="71" spans="1:4" x14ac:dyDescent="0.25">
      <c r="A71" s="16">
        <f t="shared" ref="A71:A79" si="5">A70+5</f>
        <v>340</v>
      </c>
      <c r="B71"/>
      <c r="C71" s="22">
        <f t="shared" si="4"/>
        <v>20988.024516737387</v>
      </c>
      <c r="D71" s="22">
        <f t="shared" si="3"/>
        <v>20979.839849269902</v>
      </c>
    </row>
    <row r="72" spans="1:4" x14ac:dyDescent="0.25">
      <c r="A72" s="16">
        <f t="shared" si="5"/>
        <v>345</v>
      </c>
      <c r="B72"/>
      <c r="C72" s="22">
        <f t="shared" si="4"/>
        <v>21223.762376237624</v>
      </c>
      <c r="D72" s="22">
        <f t="shared" si="3"/>
        <v>21215.355628827132</v>
      </c>
    </row>
    <row r="73" spans="1:4" x14ac:dyDescent="0.25">
      <c r="A73" s="16">
        <f t="shared" si="5"/>
        <v>350</v>
      </c>
      <c r="B73"/>
      <c r="C73" s="22">
        <f t="shared" si="4"/>
        <v>21459.500235737862</v>
      </c>
      <c r="D73" s="22">
        <f t="shared" si="3"/>
        <v>21450.871408384362</v>
      </c>
    </row>
    <row r="74" spans="1:4" x14ac:dyDescent="0.25">
      <c r="A74" s="16">
        <f t="shared" si="5"/>
        <v>355</v>
      </c>
      <c r="B74"/>
      <c r="C74" s="22">
        <f t="shared" si="4"/>
        <v>21695.238095238095</v>
      </c>
      <c r="D74" s="22">
        <f t="shared" si="3"/>
        <v>21686.387187941593</v>
      </c>
    </row>
    <row r="75" spans="1:4" x14ac:dyDescent="0.25">
      <c r="A75" s="16">
        <f t="shared" si="5"/>
        <v>360</v>
      </c>
      <c r="B75"/>
      <c r="C75" s="22">
        <f t="shared" si="4"/>
        <v>21930.975954738333</v>
      </c>
      <c r="D75" s="22">
        <f t="shared" si="3"/>
        <v>21921.902967498823</v>
      </c>
    </row>
    <row r="76" spans="1:4" x14ac:dyDescent="0.25">
      <c r="A76" s="16">
        <f t="shared" si="5"/>
        <v>365</v>
      </c>
      <c r="B76"/>
      <c r="C76" s="22">
        <f t="shared" si="4"/>
        <v>22166.713814238567</v>
      </c>
      <c r="D76" s="22">
        <f t="shared" si="3"/>
        <v>22157.418747056054</v>
      </c>
    </row>
    <row r="77" spans="1:4" x14ac:dyDescent="0.25">
      <c r="A77" s="16">
        <f t="shared" si="5"/>
        <v>370</v>
      </c>
      <c r="B77"/>
      <c r="C77" s="22">
        <f t="shared" si="4"/>
        <v>22402.451673738804</v>
      </c>
      <c r="D77" s="22">
        <f t="shared" si="3"/>
        <v>22392.934526613284</v>
      </c>
    </row>
    <row r="78" spans="1:4" x14ac:dyDescent="0.25">
      <c r="A78" s="16">
        <f t="shared" si="5"/>
        <v>375</v>
      </c>
      <c r="B78"/>
      <c r="C78" s="22">
        <f t="shared" si="4"/>
        <v>22638.189533239038</v>
      </c>
      <c r="D78" s="22">
        <f t="shared" si="3"/>
        <v>22628.450306170515</v>
      </c>
    </row>
    <row r="79" spans="1:4" x14ac:dyDescent="0.25">
      <c r="A79" s="16">
        <f t="shared" si="5"/>
        <v>380</v>
      </c>
      <c r="B79"/>
      <c r="C79" s="22">
        <f t="shared" si="4"/>
        <v>22873.927392739275</v>
      </c>
      <c r="D79" s="22">
        <f t="shared" si="3"/>
        <v>22863.966085727745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Master Morphology-Isotopes</vt:lpstr>
      <vt:lpstr>Summary by Strata</vt:lpstr>
      <vt:lpstr>AGE MODEL</vt:lpstr>
      <vt:lpstr>'Summary by Strata'!Print_Area</vt:lpstr>
    </vt:vector>
  </TitlesOfParts>
  <Company>UNM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Felisa Smith</dc:creator>
  <cp:lastModifiedBy>Catalina Tome</cp:lastModifiedBy>
  <cp:lastPrinted>2015-10-06T22:24:34Z</cp:lastPrinted>
  <dcterms:created xsi:type="dcterms:W3CDTF">2014-10-05T18:34:05Z</dcterms:created>
  <dcterms:modified xsi:type="dcterms:W3CDTF">2016-07-28T16:44:01Z</dcterms:modified>
</cp:coreProperties>
</file>