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Catalina\Dropbox\Hall's Cave\Sigmodon PROJECT\HC-Sigmodon Morphology\"/>
    </mc:Choice>
  </mc:AlternateContent>
  <bookViews>
    <workbookView xWindow="285" yWindow="0" windowWidth="28515" windowHeight="17100" tabRatio="500" activeTab="3"/>
  </bookViews>
  <sheets>
    <sheet name="Sigmodon-raw data" sheetId="1" r:id="rId1"/>
    <sheet name="Metadata" sheetId="2" r:id="rId2"/>
    <sheet name="Mass by Bins" sheetId="4" r:id="rId3"/>
    <sheet name="Data for analyses" sheetId="5" r:id="rId4"/>
    <sheet name="Sheet2" sheetId="6" r:id="rId5"/>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Q28" i="2" l="1"/>
  <c r="P28" i="2"/>
  <c r="S28" i="2" s="1"/>
  <c r="L28" i="2"/>
  <c r="Q27" i="2"/>
  <c r="P27" i="2"/>
  <c r="S27" i="2" s="1"/>
  <c r="L27" i="2"/>
  <c r="Q26" i="2"/>
  <c r="P26" i="2"/>
  <c r="S26" i="2" s="1"/>
  <c r="L26" i="2"/>
  <c r="Q25" i="2"/>
  <c r="P25" i="2"/>
  <c r="S25" i="2" s="1"/>
  <c r="L25" i="2"/>
  <c r="Q24" i="2"/>
  <c r="P24" i="2"/>
  <c r="S24" i="2" s="1"/>
  <c r="L24" i="2"/>
  <c r="Q23" i="2"/>
  <c r="P23" i="2"/>
  <c r="S23" i="2" s="1"/>
  <c r="L23" i="2"/>
  <c r="Q22" i="2"/>
  <c r="P22" i="2"/>
  <c r="S22" i="2" s="1"/>
  <c r="L22" i="2"/>
  <c r="Q21" i="2"/>
  <c r="P21" i="2"/>
  <c r="S21" i="2" s="1"/>
  <c r="L21" i="2"/>
  <c r="Q20" i="2"/>
  <c r="P20" i="2"/>
  <c r="S20" i="2" s="1"/>
  <c r="L20" i="2"/>
  <c r="Q19" i="2"/>
  <c r="P19" i="2"/>
  <c r="S19" i="2" s="1"/>
  <c r="L19" i="2"/>
  <c r="Q18" i="2"/>
  <c r="P18" i="2"/>
  <c r="S18" i="2" s="1"/>
  <c r="L18" i="2"/>
  <c r="Q17" i="2"/>
  <c r="P17" i="2"/>
  <c r="S17" i="2" s="1"/>
  <c r="L17" i="2"/>
  <c r="M209" i="1" l="1"/>
  <c r="P209" i="1" s="1"/>
  <c r="M207" i="1"/>
  <c r="P207" i="1" s="1"/>
  <c r="M208" i="1"/>
  <c r="P208" i="1" s="1"/>
  <c r="M198" i="1"/>
  <c r="P198" i="1" s="1"/>
  <c r="M235" i="1"/>
  <c r="P235" i="1" s="1"/>
  <c r="M200" i="1"/>
  <c r="P200" i="1" s="1"/>
  <c r="M234" i="1"/>
  <c r="P234" i="1" s="1"/>
  <c r="M233" i="1"/>
  <c r="P233" i="1" s="1"/>
  <c r="M199" i="1"/>
  <c r="P199" i="1" s="1"/>
  <c r="M232" i="1"/>
  <c r="P232" i="1" s="1"/>
  <c r="M231" i="1"/>
  <c r="P231" i="1" s="1"/>
  <c r="M230" i="1"/>
  <c r="P230" i="1" s="1"/>
  <c r="M229" i="1"/>
  <c r="P229" i="1" s="1"/>
  <c r="M202" i="1"/>
  <c r="P202" i="1" s="1"/>
  <c r="M204" i="1"/>
  <c r="P204" i="1" s="1"/>
  <c r="M195" i="1"/>
  <c r="P195" i="1" s="1"/>
  <c r="M203" i="1"/>
  <c r="P203" i="1" s="1"/>
  <c r="M228" i="1"/>
  <c r="P228" i="1" s="1"/>
  <c r="M227" i="1"/>
  <c r="P227" i="1" s="1"/>
  <c r="M226" i="1"/>
  <c r="P226" i="1" s="1"/>
  <c r="M225" i="1"/>
  <c r="P225" i="1" s="1"/>
  <c r="M224" i="1"/>
  <c r="P224" i="1" s="1"/>
  <c r="M223" i="1"/>
  <c r="P223" i="1" s="1"/>
  <c r="M222" i="1"/>
  <c r="P222" i="1" s="1"/>
  <c r="M221" i="1"/>
  <c r="P221" i="1" s="1"/>
  <c r="M220" i="1"/>
  <c r="P220" i="1" s="1"/>
  <c r="M219" i="1"/>
  <c r="P219" i="1" s="1"/>
  <c r="M218" i="1"/>
  <c r="P218" i="1" s="1"/>
  <c r="M217" i="1"/>
  <c r="P217" i="1" s="1"/>
  <c r="M216" i="1"/>
  <c r="P216" i="1" s="1"/>
  <c r="M215" i="1"/>
  <c r="P215" i="1" s="1"/>
  <c r="M214" i="1"/>
  <c r="P214" i="1" s="1"/>
  <c r="M196" i="1"/>
  <c r="P196" i="1" s="1"/>
  <c r="M197" i="1"/>
  <c r="P197" i="1" s="1"/>
  <c r="M213" i="1"/>
  <c r="P213" i="1" s="1"/>
  <c r="M212" i="1"/>
  <c r="P212" i="1" s="1"/>
  <c r="M201" i="1"/>
  <c r="P201" i="1" s="1"/>
  <c r="M210" i="1"/>
  <c r="P210" i="1" s="1"/>
  <c r="M205" i="1"/>
  <c r="P205" i="1" s="1"/>
  <c r="M206" i="1"/>
  <c r="P206" i="1" s="1"/>
  <c r="M211" i="1"/>
  <c r="P211" i="1" s="1"/>
  <c r="N209" i="1"/>
  <c r="I209" i="1"/>
  <c r="N207" i="1"/>
  <c r="I207" i="1"/>
  <c r="N208" i="1"/>
  <c r="I208" i="1"/>
  <c r="N198" i="1"/>
  <c r="I198" i="1"/>
  <c r="N235" i="1"/>
  <c r="I235" i="1"/>
  <c r="N200" i="1"/>
  <c r="I200" i="1"/>
  <c r="N234" i="1"/>
  <c r="I234" i="1"/>
  <c r="N233" i="1"/>
  <c r="I233" i="1"/>
  <c r="N199" i="1"/>
  <c r="I199" i="1"/>
  <c r="N232" i="1"/>
  <c r="I232" i="1"/>
  <c r="N231" i="1"/>
  <c r="I231" i="1"/>
  <c r="N230" i="1"/>
  <c r="I230" i="1"/>
  <c r="N229" i="1"/>
  <c r="I229" i="1"/>
  <c r="N202" i="1"/>
  <c r="I202" i="1"/>
  <c r="N204" i="1"/>
  <c r="I204" i="1"/>
  <c r="N195" i="1"/>
  <c r="I195" i="1"/>
  <c r="N203" i="1"/>
  <c r="I203" i="1"/>
  <c r="N228" i="1"/>
  <c r="I228" i="1"/>
  <c r="N227" i="1"/>
  <c r="I227" i="1"/>
  <c r="I226" i="1"/>
  <c r="I225" i="1"/>
  <c r="I224" i="1"/>
  <c r="I223" i="1"/>
  <c r="I222" i="1"/>
  <c r="I221" i="1"/>
  <c r="I220" i="1"/>
  <c r="I219" i="1"/>
  <c r="I218" i="1"/>
  <c r="I217" i="1"/>
  <c r="I216" i="1"/>
  <c r="I215" i="1"/>
  <c r="I214" i="1"/>
  <c r="I196" i="1"/>
  <c r="I197" i="1"/>
  <c r="I213" i="1"/>
  <c r="I212" i="1"/>
  <c r="I201" i="1"/>
  <c r="I210" i="1"/>
  <c r="I205" i="1"/>
  <c r="I206" i="1"/>
  <c r="I211" i="1"/>
  <c r="N226" i="1"/>
  <c r="N225" i="1"/>
  <c r="N224" i="1"/>
  <c r="N223" i="1"/>
  <c r="N222" i="1"/>
  <c r="N221" i="1"/>
  <c r="N220" i="1"/>
  <c r="N219" i="1"/>
  <c r="N218" i="1"/>
  <c r="N217" i="1"/>
  <c r="N216" i="1"/>
  <c r="N215" i="1"/>
  <c r="N214" i="1"/>
  <c r="N196" i="1"/>
  <c r="N197" i="1"/>
  <c r="N213" i="1"/>
  <c r="N212" i="1"/>
  <c r="N201" i="1"/>
  <c r="N210" i="1"/>
  <c r="N205" i="1"/>
  <c r="N206" i="1"/>
  <c r="N211" i="1"/>
  <c r="M63" i="1"/>
  <c r="P63" i="1" s="1"/>
  <c r="N63" i="1"/>
  <c r="G404" i="5"/>
  <c r="G406" i="5"/>
  <c r="G401" i="5"/>
  <c r="G403" i="5"/>
  <c r="G402" i="5"/>
  <c r="G405" i="5"/>
  <c r="G411" i="5"/>
  <c r="G407" i="5"/>
  <c r="G410" i="5"/>
  <c r="G409" i="5"/>
  <c r="G408" i="5"/>
  <c r="G400" i="5"/>
  <c r="G398" i="5"/>
  <c r="G397" i="5"/>
  <c r="G393" i="5"/>
  <c r="G394" i="5"/>
  <c r="G396" i="5"/>
  <c r="G395" i="5"/>
  <c r="G399" i="5"/>
  <c r="G386" i="5"/>
  <c r="G390" i="5"/>
  <c r="G391" i="5"/>
  <c r="G392" i="5"/>
  <c r="G389" i="5"/>
  <c r="G387" i="5"/>
  <c r="G388" i="5"/>
  <c r="G383" i="5"/>
  <c r="G380" i="5"/>
  <c r="G379" i="5"/>
  <c r="G385" i="5"/>
  <c r="G384" i="5"/>
  <c r="G381" i="5"/>
  <c r="G382" i="5"/>
  <c r="G377" i="5"/>
  <c r="G378" i="5"/>
  <c r="G373" i="5"/>
  <c r="G370" i="5"/>
  <c r="G372" i="5"/>
  <c r="G371" i="5"/>
  <c r="G374" i="5"/>
  <c r="G375" i="5"/>
  <c r="G376" i="5"/>
  <c r="G352" i="5"/>
  <c r="G363" i="5"/>
  <c r="G369" i="5"/>
  <c r="G357" i="5"/>
  <c r="G367" i="5"/>
  <c r="G362" i="5"/>
  <c r="G358" i="5"/>
  <c r="G354" i="5"/>
  <c r="G353" i="5"/>
  <c r="G368" i="5"/>
  <c r="G361" i="5"/>
  <c r="G355" i="5"/>
  <c r="G364" i="5"/>
  <c r="G359" i="5"/>
  <c r="G356" i="5"/>
  <c r="G365" i="5"/>
  <c r="G366" i="5"/>
  <c r="G360" i="5"/>
  <c r="G336" i="5"/>
  <c r="G329" i="5"/>
  <c r="G346" i="5"/>
  <c r="G335" i="5"/>
  <c r="G318" i="5"/>
  <c r="G334" i="5"/>
  <c r="G339" i="5"/>
  <c r="G331" i="5"/>
  <c r="G320" i="5"/>
  <c r="G338" i="5"/>
  <c r="G314" i="5"/>
  <c r="G333" i="5"/>
  <c r="G332" i="5"/>
  <c r="G328" i="5"/>
  <c r="G311" i="5"/>
  <c r="G317" i="5"/>
  <c r="G343" i="5"/>
  <c r="G337" i="5"/>
  <c r="G327" i="5"/>
  <c r="G308" i="5"/>
  <c r="G322" i="5"/>
  <c r="G340" i="5"/>
  <c r="G326" i="5"/>
  <c r="G330" i="5"/>
  <c r="G323" i="5"/>
  <c r="G350" i="5"/>
  <c r="G315" i="5"/>
  <c r="G325" i="5"/>
  <c r="G312" i="5"/>
  <c r="G345" i="5"/>
  <c r="G349" i="5"/>
  <c r="G321" i="5"/>
  <c r="G313" i="5"/>
  <c r="G319" i="5"/>
  <c r="G344" i="5"/>
  <c r="G348" i="5"/>
  <c r="G342" i="5"/>
  <c r="G341" i="5"/>
  <c r="G309" i="5"/>
  <c r="G351" i="5"/>
  <c r="G347" i="5"/>
  <c r="G316" i="5"/>
  <c r="G324" i="5"/>
  <c r="G310" i="5"/>
  <c r="G291" i="5"/>
  <c r="G292" i="5"/>
  <c r="G288" i="5"/>
  <c r="G295" i="5"/>
  <c r="G304" i="5"/>
  <c r="G293" i="5"/>
  <c r="G299" i="5"/>
  <c r="G294" i="5"/>
  <c r="G307" i="5"/>
  <c r="G297" i="5"/>
  <c r="G305" i="5"/>
  <c r="G296" i="5"/>
  <c r="G300" i="5"/>
  <c r="G303" i="5"/>
  <c r="G298" i="5"/>
  <c r="G290" i="5"/>
  <c r="G286" i="5"/>
  <c r="G287" i="5"/>
  <c r="G289" i="5"/>
  <c r="G301" i="5"/>
  <c r="G306" i="5"/>
  <c r="G302" i="5"/>
  <c r="G282" i="5"/>
  <c r="G264" i="5"/>
  <c r="G281" i="5"/>
  <c r="G272" i="5"/>
  <c r="G268" i="5"/>
  <c r="G273" i="5"/>
  <c r="G276" i="5"/>
  <c r="G283" i="5"/>
  <c r="G270" i="5"/>
  <c r="G278" i="5"/>
  <c r="G266" i="5"/>
  <c r="G284" i="5"/>
  <c r="G280" i="5"/>
  <c r="G275" i="5"/>
  <c r="G269" i="5"/>
  <c r="G285" i="5"/>
  <c r="G271" i="5"/>
  <c r="G279" i="5"/>
  <c r="G274" i="5"/>
  <c r="G267" i="5"/>
  <c r="G277" i="5"/>
  <c r="G265" i="5"/>
  <c r="G245" i="5"/>
  <c r="G255" i="5"/>
  <c r="G251" i="5"/>
  <c r="G249" i="5"/>
  <c r="G260" i="5"/>
  <c r="G254" i="5"/>
  <c r="G252" i="5"/>
  <c r="G256" i="5"/>
  <c r="G243" i="5"/>
  <c r="G258" i="5"/>
  <c r="G257" i="5"/>
  <c r="G246" i="5"/>
  <c r="G253" i="5"/>
  <c r="G262" i="5"/>
  <c r="G261" i="5"/>
  <c r="G250" i="5"/>
  <c r="G263" i="5"/>
  <c r="G247" i="5"/>
  <c r="G244" i="5"/>
  <c r="G259" i="5"/>
  <c r="G248" i="5"/>
  <c r="G242" i="5"/>
  <c r="G230" i="5"/>
  <c r="G228" i="5"/>
  <c r="G237" i="5"/>
  <c r="G240" i="5"/>
  <c r="G236" i="5"/>
  <c r="G241" i="5"/>
  <c r="G234" i="5"/>
  <c r="G227" i="5"/>
  <c r="G232" i="5"/>
  <c r="G233" i="5"/>
  <c r="G231" i="5"/>
  <c r="G235" i="5"/>
  <c r="G226" i="5"/>
  <c r="G238" i="5"/>
  <c r="G239" i="5"/>
  <c r="G229" i="5"/>
  <c r="G174" i="5"/>
  <c r="G182" i="5"/>
  <c r="G183" i="5"/>
  <c r="G177" i="5"/>
  <c r="G178" i="5"/>
  <c r="G171" i="5"/>
  <c r="G181" i="5"/>
  <c r="G169" i="5"/>
  <c r="G179" i="5"/>
  <c r="G184" i="5"/>
  <c r="G176" i="5"/>
  <c r="G173" i="5"/>
  <c r="G175" i="5"/>
  <c r="G172" i="5"/>
  <c r="G170" i="5"/>
  <c r="G180" i="5"/>
  <c r="G155" i="5"/>
  <c r="G159" i="5"/>
  <c r="G167" i="5"/>
  <c r="G163" i="5"/>
  <c r="G164" i="5"/>
  <c r="G154" i="5"/>
  <c r="G152" i="5"/>
  <c r="G160" i="5"/>
  <c r="G168" i="5"/>
  <c r="G150" i="5"/>
  <c r="G165" i="5"/>
  <c r="G161" i="5"/>
  <c r="G153" i="5"/>
  <c r="G157" i="5"/>
  <c r="G166" i="5"/>
  <c r="G162" i="5"/>
  <c r="G158" i="5"/>
  <c r="G151" i="5"/>
  <c r="G156" i="5"/>
  <c r="G138" i="5"/>
  <c r="G149" i="5"/>
  <c r="G146" i="5"/>
  <c r="G140" i="5"/>
  <c r="G139" i="5"/>
  <c r="G143" i="5"/>
  <c r="G148" i="5"/>
  <c r="G142" i="5"/>
  <c r="G141" i="5"/>
  <c r="G145" i="5"/>
  <c r="G147" i="5"/>
  <c r="G144" i="5"/>
  <c r="G134" i="5"/>
  <c r="G135" i="5"/>
  <c r="G137" i="5"/>
  <c r="G136" i="5"/>
  <c r="G133" i="5"/>
  <c r="G131" i="5"/>
  <c r="G129" i="5"/>
  <c r="G132" i="5"/>
  <c r="G130" i="5"/>
  <c r="G123" i="5"/>
  <c r="G125" i="5"/>
  <c r="G118" i="5"/>
  <c r="G126" i="5"/>
  <c r="G124" i="5"/>
  <c r="G119" i="5"/>
  <c r="G112" i="5"/>
  <c r="G105" i="5"/>
  <c r="G108" i="5"/>
  <c r="G115" i="5"/>
  <c r="G128" i="5"/>
  <c r="G110" i="5"/>
  <c r="G109" i="5"/>
  <c r="G121" i="5"/>
  <c r="G117" i="5"/>
  <c r="G111" i="5"/>
  <c r="G120" i="5"/>
  <c r="G122" i="5"/>
  <c r="G114" i="5"/>
  <c r="G113" i="5"/>
  <c r="G107" i="5"/>
  <c r="G116" i="5"/>
  <c r="G106" i="5"/>
  <c r="G127" i="5"/>
  <c r="G85" i="5"/>
  <c r="G95" i="5"/>
  <c r="G97" i="5"/>
  <c r="G87" i="5"/>
  <c r="G101" i="5"/>
  <c r="G88" i="5"/>
  <c r="G100" i="5"/>
  <c r="G86" i="5"/>
  <c r="G93" i="5"/>
  <c r="G94" i="5"/>
  <c r="G96" i="5"/>
  <c r="G90" i="5"/>
  <c r="G89" i="5"/>
  <c r="G104" i="5"/>
  <c r="G84" i="5"/>
  <c r="G102" i="5"/>
  <c r="G99" i="5"/>
  <c r="G98" i="5"/>
  <c r="G103" i="5"/>
  <c r="G91" i="5"/>
  <c r="G92" i="5"/>
  <c r="G82" i="5"/>
  <c r="G66" i="5"/>
  <c r="G80" i="5"/>
  <c r="G79" i="5"/>
  <c r="G74" i="5"/>
  <c r="G72" i="5"/>
  <c r="G67" i="5"/>
  <c r="G83" i="5"/>
  <c r="G73" i="5"/>
  <c r="G77" i="5"/>
  <c r="G70" i="5"/>
  <c r="G71" i="5"/>
  <c r="G78" i="5"/>
  <c r="G68" i="5"/>
  <c r="G81" i="5"/>
  <c r="G69" i="5"/>
  <c r="G76" i="5"/>
  <c r="G75" i="5"/>
  <c r="G65" i="5"/>
  <c r="G64" i="5"/>
  <c r="G63" i="5"/>
  <c r="G62" i="5"/>
  <c r="G61" i="5"/>
  <c r="G60" i="5"/>
  <c r="G52" i="5"/>
  <c r="G54" i="5"/>
  <c r="G55" i="5"/>
  <c r="G58" i="5"/>
  <c r="G53" i="5"/>
  <c r="G56" i="5"/>
  <c r="G59" i="5"/>
  <c r="G50" i="5"/>
  <c r="G57" i="5"/>
  <c r="G51" i="5"/>
  <c r="G49" i="5"/>
  <c r="G48" i="5"/>
  <c r="G47" i="5"/>
  <c r="G46" i="5"/>
  <c r="G45" i="5"/>
  <c r="G43" i="5"/>
  <c r="G44" i="5"/>
  <c r="G42" i="5"/>
  <c r="G41" i="5"/>
  <c r="G39" i="5"/>
  <c r="G36" i="5"/>
  <c r="G38" i="5"/>
  <c r="G40" i="5"/>
  <c r="G37" i="5"/>
  <c r="G28" i="5"/>
  <c r="G26" i="5"/>
  <c r="G21" i="5"/>
  <c r="G33" i="5"/>
  <c r="G22" i="5"/>
  <c r="G27" i="5"/>
  <c r="G31" i="5"/>
  <c r="G35" i="5"/>
  <c r="G29" i="5"/>
  <c r="G23" i="5"/>
  <c r="G30" i="5"/>
  <c r="G34" i="5"/>
  <c r="G32" i="5"/>
  <c r="G24" i="5"/>
  <c r="G25" i="5"/>
  <c r="G14" i="5"/>
  <c r="G20" i="5"/>
  <c r="G12" i="5"/>
  <c r="G16" i="5"/>
  <c r="G19" i="5"/>
  <c r="G18" i="5"/>
  <c r="G17" i="5"/>
  <c r="G13" i="5"/>
  <c r="G15" i="5"/>
  <c r="G11" i="5"/>
  <c r="G10" i="5"/>
  <c r="G3" i="5"/>
  <c r="G8" i="5"/>
  <c r="G7" i="5"/>
  <c r="G5" i="5"/>
  <c r="G6" i="5"/>
  <c r="G4" i="5"/>
  <c r="G9" i="5"/>
  <c r="M380" i="1"/>
  <c r="P380" i="1" s="1"/>
  <c r="M362" i="1"/>
  <c r="P362" i="1" s="1"/>
  <c r="M361" i="1"/>
  <c r="P361" i="1" s="1"/>
  <c r="M157" i="1"/>
  <c r="P157" i="1" s="1"/>
  <c r="M20" i="1"/>
  <c r="P20" i="1" s="1"/>
  <c r="M360" i="1"/>
  <c r="P360" i="1" s="1"/>
  <c r="M318" i="1"/>
  <c r="P318" i="1" s="1"/>
  <c r="M296" i="1"/>
  <c r="P296" i="1" s="1"/>
  <c r="M274" i="1"/>
  <c r="P274" i="1" s="1"/>
  <c r="M71" i="1"/>
  <c r="P71" i="1" s="1"/>
  <c r="M89" i="1"/>
  <c r="P89" i="1" s="1"/>
  <c r="M159" i="1"/>
  <c r="P159" i="1" s="1"/>
  <c r="M152" i="1"/>
  <c r="P152" i="1" s="1"/>
  <c r="M13" i="1"/>
  <c r="P13" i="1" s="1"/>
  <c r="M127" i="1"/>
  <c r="P127" i="1" s="1"/>
  <c r="M379" i="1"/>
  <c r="P379" i="1" s="1"/>
  <c r="M312" i="1"/>
  <c r="P312" i="1" s="1"/>
  <c r="M378" i="1"/>
  <c r="P378" i="1" s="1"/>
  <c r="M358" i="1"/>
  <c r="P358" i="1" s="1"/>
  <c r="M295" i="1"/>
  <c r="P295" i="1" s="1"/>
  <c r="M273" i="1"/>
  <c r="P273" i="1" s="1"/>
  <c r="M272" i="1"/>
  <c r="P272" i="1" s="1"/>
  <c r="M251" i="1"/>
  <c r="P251" i="1" s="1"/>
  <c r="M95" i="1"/>
  <c r="P95" i="1" s="1"/>
  <c r="M394" i="1"/>
  <c r="P394" i="1" s="1"/>
  <c r="M376" i="1"/>
  <c r="P376" i="1" s="1"/>
  <c r="M289" i="1"/>
  <c r="P289" i="1" s="1"/>
  <c r="M66" i="1"/>
  <c r="P66" i="1" s="1"/>
  <c r="M82" i="1"/>
  <c r="P82" i="1" s="1"/>
  <c r="M105" i="1"/>
  <c r="P105" i="1" s="1"/>
  <c r="M15" i="1"/>
  <c r="P15" i="1" s="1"/>
  <c r="M140" i="1"/>
  <c r="P140" i="1" s="1"/>
  <c r="M119" i="1"/>
  <c r="P119" i="1" s="1"/>
  <c r="M125" i="1"/>
  <c r="P125" i="1" s="1"/>
  <c r="M285" i="1"/>
  <c r="P285" i="1" s="1"/>
  <c r="M131" i="1"/>
  <c r="P131" i="1" s="1"/>
  <c r="M396" i="1"/>
  <c r="P396" i="1" s="1"/>
  <c r="M99" i="1"/>
  <c r="P99" i="1" s="1"/>
  <c r="M47" i="1"/>
  <c r="P47" i="1" s="1"/>
  <c r="M172" i="1"/>
  <c r="P172" i="1" s="1"/>
  <c r="M408" i="1"/>
  <c r="P408" i="1" s="1"/>
  <c r="M402" i="1"/>
  <c r="P402" i="1" s="1"/>
  <c r="M401" i="1"/>
  <c r="P401" i="1" s="1"/>
  <c r="M400" i="1"/>
  <c r="P400" i="1" s="1"/>
  <c r="M375" i="1"/>
  <c r="P375" i="1" s="1"/>
  <c r="M374" i="1"/>
  <c r="P374" i="1" s="1"/>
  <c r="M345" i="1"/>
  <c r="P345" i="1" s="1"/>
  <c r="M344" i="1"/>
  <c r="P344" i="1" s="1"/>
  <c r="M307" i="1"/>
  <c r="P307" i="1" s="1"/>
  <c r="M250" i="1"/>
  <c r="P250" i="1" s="1"/>
  <c r="M96" i="1"/>
  <c r="P96" i="1" s="1"/>
  <c r="M146" i="1"/>
  <c r="P146" i="1" s="1"/>
  <c r="M170" i="1"/>
  <c r="P170" i="1" s="1"/>
  <c r="M143" i="1"/>
  <c r="P143" i="1" s="1"/>
  <c r="M189" i="1"/>
  <c r="P189" i="1" s="1"/>
  <c r="M309" i="1"/>
  <c r="P309" i="1" s="1"/>
  <c r="M294" i="1"/>
  <c r="P294" i="1" s="1"/>
  <c r="M28" i="1"/>
  <c r="P28" i="1" s="1"/>
  <c r="M270" i="1"/>
  <c r="P270" i="1" s="1"/>
  <c r="M10" i="1"/>
  <c r="P10" i="1" s="1"/>
  <c r="M317" i="1"/>
  <c r="P317" i="1" s="1"/>
  <c r="M100" i="1"/>
  <c r="P100" i="1" s="1"/>
  <c r="M166" i="1"/>
  <c r="P166" i="1" s="1"/>
  <c r="M30" i="1"/>
  <c r="P30" i="1" s="1"/>
  <c r="M151" i="1"/>
  <c r="P151" i="1" s="1"/>
  <c r="M91" i="1"/>
  <c r="P91" i="1" s="1"/>
  <c r="M351" i="1"/>
  <c r="P351" i="1" s="1"/>
  <c r="M350" i="1"/>
  <c r="P350" i="1" s="1"/>
  <c r="M278" i="1"/>
  <c r="P278" i="1" s="1"/>
  <c r="M288" i="1"/>
  <c r="P288" i="1" s="1"/>
  <c r="M31" i="1"/>
  <c r="P31" i="1" s="1"/>
  <c r="M139" i="1"/>
  <c r="P139" i="1" s="1"/>
  <c r="M349" i="1"/>
  <c r="P349" i="1" s="1"/>
  <c r="M107" i="1"/>
  <c r="P107" i="1" s="1"/>
  <c r="M134" i="1"/>
  <c r="P134" i="1" s="1"/>
  <c r="M130" i="1"/>
  <c r="P130" i="1" s="1"/>
  <c r="M103" i="1"/>
  <c r="P103" i="1" s="1"/>
  <c r="M357" i="1"/>
  <c r="P357" i="1" s="1"/>
  <c r="M293" i="1"/>
  <c r="P293" i="1" s="1"/>
  <c r="M109" i="1"/>
  <c r="P109" i="1" s="1"/>
  <c r="M38" i="1"/>
  <c r="P38" i="1" s="1"/>
  <c r="M337" i="1"/>
  <c r="P337" i="1" s="1"/>
  <c r="M336" i="1"/>
  <c r="P336" i="1" s="1"/>
  <c r="M277" i="1"/>
  <c r="P277" i="1" s="1"/>
  <c r="M54" i="1"/>
  <c r="P54" i="1" s="1"/>
  <c r="M111" i="1"/>
  <c r="P111" i="1" s="1"/>
  <c r="M371" i="1"/>
  <c r="P371" i="1" s="1"/>
  <c r="M74" i="1"/>
  <c r="P74" i="1" s="1"/>
  <c r="M175" i="1"/>
  <c r="P175" i="1" s="1"/>
  <c r="M41" i="1"/>
  <c r="P41" i="1" s="1"/>
  <c r="M359" i="1"/>
  <c r="P359" i="1" s="1"/>
  <c r="M316" i="1"/>
  <c r="P316" i="1" s="1"/>
  <c r="M26" i="1"/>
  <c r="P26" i="1" s="1"/>
  <c r="M124" i="1"/>
  <c r="P124" i="1" s="1"/>
  <c r="M171" i="1"/>
  <c r="P171" i="1" s="1"/>
  <c r="M389" i="1"/>
  <c r="P389" i="1" s="1"/>
  <c r="M385" i="1"/>
  <c r="P385" i="1" s="1"/>
  <c r="M370" i="1"/>
  <c r="P370" i="1" s="1"/>
  <c r="M302" i="1"/>
  <c r="P302" i="1" s="1"/>
  <c r="M101" i="1"/>
  <c r="P101" i="1" s="1"/>
  <c r="M61" i="1"/>
  <c r="P61" i="1" s="1"/>
  <c r="M184" i="1"/>
  <c r="P184" i="1" s="1"/>
  <c r="M128" i="1"/>
  <c r="P128" i="1" s="1"/>
  <c r="M356" i="1"/>
  <c r="P356" i="1" s="1"/>
  <c r="M355" i="1"/>
  <c r="P355" i="1" s="1"/>
  <c r="M311" i="1"/>
  <c r="P311" i="1" s="1"/>
  <c r="M292" i="1"/>
  <c r="P292" i="1" s="1"/>
  <c r="M70" i="1"/>
  <c r="P70" i="1" s="1"/>
  <c r="M79" i="1"/>
  <c r="P79" i="1" s="1"/>
  <c r="M48" i="1"/>
  <c r="P48" i="1" s="1"/>
  <c r="M269" i="1"/>
  <c r="P269" i="1" s="1"/>
  <c r="M34" i="1"/>
  <c r="P34" i="1" s="1"/>
  <c r="M384" i="1"/>
  <c r="P384" i="1" s="1"/>
  <c r="M18" i="1"/>
  <c r="P18" i="1" s="1"/>
  <c r="M417" i="1"/>
  <c r="P417" i="1" s="1"/>
  <c r="M420" i="1"/>
  <c r="P420" i="1" s="1"/>
  <c r="M404" i="1"/>
  <c r="P404" i="1" s="1"/>
  <c r="M334" i="1"/>
  <c r="P334" i="1" s="1"/>
  <c r="M262" i="1"/>
  <c r="P262" i="1" s="1"/>
  <c r="M244" i="1"/>
  <c r="P244" i="1" s="1"/>
  <c r="M65" i="1"/>
  <c r="P65" i="1" s="1"/>
  <c r="M138" i="1"/>
  <c r="P138" i="1" s="1"/>
  <c r="M58" i="1"/>
  <c r="P58" i="1" s="1"/>
  <c r="M185" i="1"/>
  <c r="P185" i="1" s="1"/>
  <c r="M116" i="1"/>
  <c r="P116" i="1" s="1"/>
  <c r="M149" i="1"/>
  <c r="P149" i="1" s="1"/>
  <c r="M315" i="1"/>
  <c r="P315" i="1" s="1"/>
  <c r="M120" i="1"/>
  <c r="P120" i="1" s="1"/>
  <c r="M182" i="1"/>
  <c r="P182" i="1" s="1"/>
  <c r="M343" i="1"/>
  <c r="P343" i="1" s="1"/>
  <c r="M283" i="1"/>
  <c r="P283" i="1" s="1"/>
  <c r="M249" i="1"/>
  <c r="P249" i="1" s="1"/>
  <c r="M6" i="1"/>
  <c r="P6" i="1" s="1"/>
  <c r="M291" i="1"/>
  <c r="P291" i="1" s="1"/>
  <c r="M348" i="1"/>
  <c r="P348" i="1" s="1"/>
  <c r="M180" i="1"/>
  <c r="P180" i="1" s="1"/>
  <c r="M27" i="1"/>
  <c r="P27" i="1" s="1"/>
  <c r="M354" i="1"/>
  <c r="P354" i="1" s="1"/>
  <c r="M271" i="1"/>
  <c r="P271" i="1" s="1"/>
  <c r="M142" i="1"/>
  <c r="P142" i="1" s="1"/>
  <c r="M115" i="1"/>
  <c r="P115" i="1" s="1"/>
  <c r="M43" i="1"/>
  <c r="P43" i="1" s="1"/>
  <c r="M162" i="1"/>
  <c r="P162" i="1" s="1"/>
  <c r="M252" i="1"/>
  <c r="P252" i="1" s="1"/>
  <c r="M369" i="1"/>
  <c r="P369" i="1" s="1"/>
  <c r="M419" i="1"/>
  <c r="P419" i="1" s="1"/>
  <c r="M391" i="1"/>
  <c r="P391" i="1" s="1"/>
  <c r="M64" i="1"/>
  <c r="P64" i="1" s="1"/>
  <c r="M35" i="1"/>
  <c r="P35" i="1" s="1"/>
  <c r="M55" i="1"/>
  <c r="P55" i="1" s="1"/>
  <c r="M330" i="1"/>
  <c r="P330" i="1" s="1"/>
  <c r="M243" i="1"/>
  <c r="P243" i="1" s="1"/>
  <c r="M121" i="1"/>
  <c r="P121" i="1" s="1"/>
  <c r="M179" i="1"/>
  <c r="P179" i="1" s="1"/>
  <c r="M76" i="1"/>
  <c r="P76" i="1" s="1"/>
  <c r="M412" i="1"/>
  <c r="P412" i="1" s="1"/>
  <c r="M329" i="1"/>
  <c r="P329" i="1" s="1"/>
  <c r="M328" i="1"/>
  <c r="P328" i="1" s="1"/>
  <c r="M257" i="1"/>
  <c r="P257" i="1" s="1"/>
  <c r="M88" i="1"/>
  <c r="P88" i="1" s="1"/>
  <c r="M141" i="1"/>
  <c r="P141" i="1" s="1"/>
  <c r="M342" i="1"/>
  <c r="P342" i="1" s="1"/>
  <c r="M268" i="1"/>
  <c r="P268" i="1" s="1"/>
  <c r="M248" i="1"/>
  <c r="P248" i="1" s="1"/>
  <c r="M62" i="1"/>
  <c r="P62" i="1" s="1"/>
  <c r="M113" i="1"/>
  <c r="P113" i="1" s="1"/>
  <c r="M341" i="1"/>
  <c r="P341" i="1" s="1"/>
  <c r="M306" i="1"/>
  <c r="P306" i="1" s="1"/>
  <c r="M108" i="1"/>
  <c r="P108" i="1" s="1"/>
  <c r="M287" i="1"/>
  <c r="P287" i="1" s="1"/>
  <c r="M310" i="1"/>
  <c r="P310" i="1" s="1"/>
  <c r="M51" i="1"/>
  <c r="P51" i="1" s="1"/>
  <c r="M9" i="1"/>
  <c r="P9" i="1" s="1"/>
  <c r="M347" i="1"/>
  <c r="P347" i="1" s="1"/>
  <c r="M132" i="1"/>
  <c r="P132" i="1" s="1"/>
  <c r="M57" i="1"/>
  <c r="P57" i="1" s="1"/>
  <c r="M390" i="1"/>
  <c r="P390" i="1" s="1"/>
  <c r="M333" i="1"/>
  <c r="P333" i="1" s="1"/>
  <c r="M16" i="1"/>
  <c r="P16" i="1" s="1"/>
  <c r="M98" i="1"/>
  <c r="P98" i="1" s="1"/>
  <c r="M52" i="1"/>
  <c r="P52" i="1" s="1"/>
  <c r="M165" i="1"/>
  <c r="P165" i="1" s="1"/>
  <c r="M22" i="1"/>
  <c r="P22" i="1" s="1"/>
  <c r="M75" i="1"/>
  <c r="P75" i="1" s="1"/>
  <c r="M398" i="1"/>
  <c r="P398" i="1" s="1"/>
  <c r="M265" i="1"/>
  <c r="P265" i="1" s="1"/>
  <c r="M340" i="1"/>
  <c r="P340" i="1" s="1"/>
  <c r="M267" i="1"/>
  <c r="P267" i="1" s="1"/>
  <c r="M21" i="1"/>
  <c r="P21" i="1" s="1"/>
  <c r="M92" i="1"/>
  <c r="P92" i="1" s="1"/>
  <c r="M24" i="1"/>
  <c r="P24" i="1" s="1"/>
  <c r="M242" i="1"/>
  <c r="P242" i="1" s="1"/>
  <c r="M241" i="1"/>
  <c r="P241" i="1" s="1"/>
  <c r="M418" i="1"/>
  <c r="P418" i="1" s="1"/>
  <c r="M367" i="1"/>
  <c r="P367" i="1" s="1"/>
  <c r="M326" i="1"/>
  <c r="P326" i="1" s="1"/>
  <c r="M325" i="1"/>
  <c r="P325" i="1" s="1"/>
  <c r="M300" i="1"/>
  <c r="P300" i="1" s="1"/>
  <c r="M299" i="1"/>
  <c r="P299" i="1" s="1"/>
  <c r="M240" i="1"/>
  <c r="P240" i="1" s="1"/>
  <c r="M102" i="1"/>
  <c r="P102" i="1" s="1"/>
  <c r="M155" i="1"/>
  <c r="P155" i="1" s="1"/>
  <c r="M148" i="1"/>
  <c r="P148" i="1" s="1"/>
  <c r="M8" i="1"/>
  <c r="P8" i="1" s="1"/>
  <c r="M112" i="1"/>
  <c r="P112" i="1" s="1"/>
  <c r="M164" i="1"/>
  <c r="P164" i="1" s="1"/>
  <c r="M186" i="1"/>
  <c r="P186" i="1" s="1"/>
  <c r="M42" i="1"/>
  <c r="P42" i="1" s="1"/>
  <c r="M67" i="1"/>
  <c r="P67" i="1" s="1"/>
  <c r="M377" i="1"/>
  <c r="P377" i="1" s="1"/>
  <c r="M353" i="1"/>
  <c r="P353" i="1" s="1"/>
  <c r="M290" i="1"/>
  <c r="P290" i="1" s="1"/>
  <c r="M90" i="1"/>
  <c r="P90" i="1" s="1"/>
  <c r="M163" i="1"/>
  <c r="P163" i="1" s="1"/>
  <c r="M153" i="1"/>
  <c r="P153" i="1" s="1"/>
  <c r="M181" i="1"/>
  <c r="P181" i="1" s="1"/>
  <c r="M29" i="1"/>
  <c r="P29" i="1" s="1"/>
  <c r="M25" i="1"/>
  <c r="P25" i="1" s="1"/>
  <c r="M50" i="1"/>
  <c r="P50" i="1" s="1"/>
  <c r="M84" i="1"/>
  <c r="P84" i="1" s="1"/>
  <c r="M247" i="1"/>
  <c r="P247" i="1" s="1"/>
  <c r="M246" i="1"/>
  <c r="P246" i="1" s="1"/>
  <c r="M245" i="1"/>
  <c r="P245" i="1" s="1"/>
  <c r="M264" i="1"/>
  <c r="P264" i="1" s="1"/>
  <c r="M399" i="1"/>
  <c r="P399" i="1" s="1"/>
  <c r="M373" i="1"/>
  <c r="P373" i="1" s="1"/>
  <c r="M282" i="1"/>
  <c r="P282" i="1" s="1"/>
  <c r="M69" i="1"/>
  <c r="P69" i="1" s="1"/>
  <c r="M87" i="1"/>
  <c r="P87" i="1" s="1"/>
  <c r="M176" i="1"/>
  <c r="P176" i="1" s="1"/>
  <c r="M346" i="1"/>
  <c r="P346" i="1" s="1"/>
  <c r="M308" i="1"/>
  <c r="P308" i="1" s="1"/>
  <c r="M387" i="1"/>
  <c r="P387" i="1" s="1"/>
  <c r="M366" i="1"/>
  <c r="P366" i="1" s="1"/>
  <c r="M365" i="1"/>
  <c r="P365" i="1" s="1"/>
  <c r="M255" i="1"/>
  <c r="P255" i="1" s="1"/>
  <c r="M239" i="1"/>
  <c r="P239" i="1" s="1"/>
  <c r="M37" i="1"/>
  <c r="P37" i="1" s="1"/>
  <c r="M154" i="1"/>
  <c r="P154" i="1" s="1"/>
  <c r="M411" i="1"/>
  <c r="P411" i="1" s="1"/>
  <c r="M397" i="1"/>
  <c r="P397" i="1" s="1"/>
  <c r="M323" i="1"/>
  <c r="P323" i="1" s="1"/>
  <c r="M72" i="1"/>
  <c r="P72" i="1" s="1"/>
  <c r="M11" i="1"/>
  <c r="P11" i="1" s="1"/>
  <c r="M388" i="1"/>
  <c r="P388" i="1" s="1"/>
  <c r="M135" i="1"/>
  <c r="P135" i="1" s="1"/>
  <c r="M150" i="1"/>
  <c r="P150" i="1" s="1"/>
  <c r="M40" i="1"/>
  <c r="P40" i="1" s="1"/>
  <c r="M335" i="1"/>
  <c r="P335" i="1" s="1"/>
  <c r="M263" i="1"/>
  <c r="P263" i="1" s="1"/>
  <c r="M372" i="1"/>
  <c r="P372" i="1" s="1"/>
  <c r="M304" i="1"/>
  <c r="P304" i="1" s="1"/>
  <c r="M303" i="1"/>
  <c r="P303" i="1" s="1"/>
  <c r="M395" i="1"/>
  <c r="P395" i="1" s="1"/>
  <c r="M104" i="1"/>
  <c r="P104" i="1" s="1"/>
  <c r="M339" i="1"/>
  <c r="P339" i="1" s="1"/>
  <c r="M422" i="1"/>
  <c r="P422" i="1" s="1"/>
  <c r="M421" i="1"/>
  <c r="P421" i="1" s="1"/>
  <c r="M393" i="1"/>
  <c r="P393" i="1" s="1"/>
  <c r="M305" i="1"/>
  <c r="P305" i="1" s="1"/>
  <c r="M281" i="1"/>
  <c r="P281" i="1" s="1"/>
  <c r="M280" i="1"/>
  <c r="P280" i="1" s="1"/>
  <c r="M254" i="1"/>
  <c r="P254" i="1" s="1"/>
  <c r="M256" i="1"/>
  <c r="P256" i="1" s="1"/>
  <c r="M322" i="1"/>
  <c r="P322" i="1" s="1"/>
  <c r="M403" i="1"/>
  <c r="P403" i="1" s="1"/>
  <c r="M286" i="1"/>
  <c r="P286" i="1" s="1"/>
  <c r="M56" i="1"/>
  <c r="P56" i="1" s="1"/>
  <c r="M7" i="1"/>
  <c r="P7" i="1" s="1"/>
  <c r="M261" i="1"/>
  <c r="P261" i="1" s="1"/>
  <c r="M122" i="1"/>
  <c r="P122" i="1" s="1"/>
  <c r="M14" i="1"/>
  <c r="P14" i="1" s="1"/>
  <c r="M414" i="1"/>
  <c r="P414" i="1" s="1"/>
  <c r="M405" i="1"/>
  <c r="P405" i="1" s="1"/>
  <c r="M321" i="1"/>
  <c r="P321" i="1" s="1"/>
  <c r="M275" i="1"/>
  <c r="P275" i="1" s="1"/>
  <c r="M253" i="1"/>
  <c r="P253" i="1" s="1"/>
  <c r="M238" i="1"/>
  <c r="P238" i="1" s="1"/>
  <c r="M156" i="1"/>
  <c r="P156" i="1" s="1"/>
  <c r="M145" i="1"/>
  <c r="P145" i="1" s="1"/>
  <c r="M183" i="1"/>
  <c r="P183" i="1" s="1"/>
  <c r="M45" i="1"/>
  <c r="P45" i="1" s="1"/>
  <c r="M17" i="1"/>
  <c r="P17" i="1" s="1"/>
  <c r="M117" i="1"/>
  <c r="P117" i="1" s="1"/>
  <c r="M118" i="1"/>
  <c r="P118" i="1" s="1"/>
  <c r="M110" i="1"/>
  <c r="P110" i="1" s="1"/>
  <c r="M133" i="1"/>
  <c r="P133" i="1" s="1"/>
  <c r="M94" i="1"/>
  <c r="P94" i="1" s="1"/>
  <c r="M85" i="1"/>
  <c r="P85" i="1" s="1"/>
  <c r="M173" i="1"/>
  <c r="P173" i="1" s="1"/>
  <c r="M392" i="1"/>
  <c r="P392" i="1" s="1"/>
  <c r="M279" i="1"/>
  <c r="P279" i="1" s="1"/>
  <c r="M423" i="1"/>
  <c r="P423" i="1" s="1"/>
  <c r="M86" i="1"/>
  <c r="P86" i="1" s="1"/>
  <c r="M368" i="1"/>
  <c r="P368" i="1" s="1"/>
  <c r="M53" i="1"/>
  <c r="P53" i="1" s="1"/>
  <c r="M59" i="1"/>
  <c r="P59" i="1" s="1"/>
  <c r="M129" i="1"/>
  <c r="P129" i="1" s="1"/>
  <c r="M23" i="1"/>
  <c r="P23" i="1" s="1"/>
  <c r="M332" i="1"/>
  <c r="P332" i="1" s="1"/>
  <c r="M331" i="1"/>
  <c r="P331" i="1" s="1"/>
  <c r="M97" i="1"/>
  <c r="P97" i="1" s="1"/>
  <c r="M81" i="1"/>
  <c r="P81" i="1" s="1"/>
  <c r="M68" i="1"/>
  <c r="P68" i="1" s="1"/>
  <c r="M276" i="1"/>
  <c r="P276" i="1" s="1"/>
  <c r="M137" i="1"/>
  <c r="P137" i="1" s="1"/>
  <c r="M187" i="1"/>
  <c r="P187" i="1" s="1"/>
  <c r="M364" i="1"/>
  <c r="P364" i="1" s="1"/>
  <c r="M298" i="1"/>
  <c r="P298" i="1" s="1"/>
  <c r="M83" i="1"/>
  <c r="P83" i="1" s="1"/>
  <c r="M106" i="1"/>
  <c r="P106" i="1" s="1"/>
  <c r="M33" i="1"/>
  <c r="P33" i="1" s="1"/>
  <c r="M39" i="1"/>
  <c r="P39" i="1" s="1"/>
  <c r="M410" i="1"/>
  <c r="P410" i="1" s="1"/>
  <c r="M284" i="1"/>
  <c r="P284" i="1" s="1"/>
  <c r="M338" i="1"/>
  <c r="P338" i="1" s="1"/>
  <c r="M415" i="1"/>
  <c r="P415" i="1" s="1"/>
  <c r="M44" i="1"/>
  <c r="P44" i="1" s="1"/>
  <c r="M178" i="1"/>
  <c r="P178" i="1" s="1"/>
  <c r="M406" i="1"/>
  <c r="P406" i="1" s="1"/>
  <c r="M258" i="1"/>
  <c r="P258" i="1" s="1"/>
  <c r="M123" i="1"/>
  <c r="P123" i="1" s="1"/>
  <c r="M77" i="1"/>
  <c r="P77" i="1" s="1"/>
  <c r="M327" i="1"/>
  <c r="P327" i="1" s="1"/>
  <c r="M352" i="1"/>
  <c r="P352" i="1" s="1"/>
  <c r="M301" i="1"/>
  <c r="P301" i="1" s="1"/>
  <c r="M260" i="1"/>
  <c r="P260" i="1" s="1"/>
  <c r="M259" i="1"/>
  <c r="P259" i="1" s="1"/>
  <c r="M36" i="1"/>
  <c r="P36" i="1" s="1"/>
  <c r="M93" i="1"/>
  <c r="P93" i="1" s="1"/>
  <c r="M407" i="1"/>
  <c r="P407" i="1" s="1"/>
  <c r="M314" i="1"/>
  <c r="P314" i="1" s="1"/>
  <c r="M158" i="1"/>
  <c r="P158" i="1" s="1"/>
  <c r="M177" i="1"/>
  <c r="P177" i="1" s="1"/>
  <c r="M313" i="1"/>
  <c r="P313" i="1" s="1"/>
  <c r="M386" i="1"/>
  <c r="P386" i="1" s="1"/>
  <c r="M73" i="1"/>
  <c r="P73" i="1" s="1"/>
  <c r="M136" i="1"/>
  <c r="P136" i="1" s="1"/>
  <c r="M266" i="1"/>
  <c r="P266" i="1" s="1"/>
  <c r="M324" i="1"/>
  <c r="P324" i="1" s="1"/>
  <c r="M80" i="1"/>
  <c r="P80" i="1" s="1"/>
  <c r="M161" i="1"/>
  <c r="P161" i="1" s="1"/>
  <c r="M413" i="1"/>
  <c r="P413" i="1" s="1"/>
  <c r="M382" i="1"/>
  <c r="P382" i="1" s="1"/>
  <c r="M381" i="1"/>
  <c r="P381" i="1" s="1"/>
  <c r="M297" i="1"/>
  <c r="P297" i="1" s="1"/>
  <c r="M237" i="1"/>
  <c r="P237" i="1" s="1"/>
  <c r="M167" i="1"/>
  <c r="P167" i="1" s="1"/>
  <c r="M168" i="1"/>
  <c r="P168" i="1" s="1"/>
  <c r="M144" i="1"/>
  <c r="P144" i="1" s="1"/>
  <c r="M383" i="1"/>
  <c r="P383" i="1" s="1"/>
  <c r="M126" i="1"/>
  <c r="P126" i="1" s="1"/>
  <c r="M188" i="1"/>
  <c r="P188" i="1" s="1"/>
  <c r="M12" i="1"/>
  <c r="P12" i="1" s="1"/>
  <c r="M416" i="1"/>
  <c r="P416" i="1" s="1"/>
  <c r="M49" i="1"/>
  <c r="P49" i="1" s="1"/>
  <c r="M169" i="1"/>
  <c r="P169" i="1" s="1"/>
  <c r="M114" i="1"/>
  <c r="P114" i="1" s="1"/>
  <c r="M60" i="1"/>
  <c r="P60" i="1" s="1"/>
  <c r="M78" i="1"/>
  <c r="P78" i="1" s="1"/>
  <c r="M147" i="1"/>
  <c r="P147" i="1" s="1"/>
  <c r="M32" i="1"/>
  <c r="P32" i="1" s="1"/>
  <c r="M363" i="1"/>
  <c r="P363" i="1" s="1"/>
  <c r="M320" i="1"/>
  <c r="P320" i="1" s="1"/>
  <c r="M319" i="1"/>
  <c r="P319" i="1" s="1"/>
  <c r="M19" i="1"/>
  <c r="P19" i="1" s="1"/>
  <c r="N80" i="1"/>
  <c r="N363" i="1"/>
  <c r="N54" i="1"/>
  <c r="N318" i="1"/>
  <c r="N71" i="1"/>
  <c r="N159" i="1"/>
  <c r="N152" i="1"/>
  <c r="N379" i="1"/>
  <c r="N312" i="1"/>
  <c r="N358" i="1"/>
  <c r="N295" i="1"/>
  <c r="N273" i="1"/>
  <c r="N394" i="1"/>
  <c r="N376" i="1"/>
  <c r="N105" i="1"/>
  <c r="N285" i="1"/>
  <c r="N131" i="1"/>
  <c r="N396" i="1"/>
  <c r="N99" i="1"/>
  <c r="N47" i="1"/>
  <c r="N172" i="1"/>
  <c r="N402" i="1"/>
  <c r="N345" i="1"/>
  <c r="N146" i="1"/>
  <c r="N309" i="1"/>
  <c r="N294" i="1"/>
  <c r="N28" i="1"/>
  <c r="N270" i="1"/>
  <c r="N10" i="1"/>
  <c r="N317" i="1"/>
  <c r="N100" i="1"/>
  <c r="N166" i="1"/>
  <c r="N30" i="1"/>
  <c r="N151" i="1"/>
  <c r="N91" i="1"/>
  <c r="N351" i="1"/>
  <c r="N350" i="1"/>
  <c r="N278" i="1"/>
  <c r="N288" i="1"/>
  <c r="N31" i="1"/>
  <c r="N139" i="1"/>
  <c r="N349" i="1"/>
  <c r="N107" i="1"/>
  <c r="N134" i="1"/>
  <c r="N130" i="1"/>
  <c r="N103" i="1"/>
  <c r="N357" i="1"/>
  <c r="N293" i="1"/>
  <c r="N109" i="1"/>
  <c r="N38" i="1"/>
  <c r="N337" i="1"/>
  <c r="N336" i="1"/>
  <c r="N371" i="1"/>
  <c r="N175" i="1"/>
  <c r="N359" i="1"/>
  <c r="N316" i="1"/>
  <c r="N26" i="1"/>
  <c r="N124" i="1"/>
  <c r="N171" i="1"/>
  <c r="N389" i="1"/>
  <c r="N385" i="1"/>
  <c r="N370" i="1"/>
  <c r="N302" i="1"/>
  <c r="N101" i="1"/>
  <c r="N61" i="1"/>
  <c r="N184" i="1"/>
  <c r="N128" i="1"/>
  <c r="N356" i="1"/>
  <c r="N355" i="1"/>
  <c r="N311" i="1"/>
  <c r="N292" i="1"/>
  <c r="N70" i="1"/>
  <c r="N79" i="1"/>
  <c r="N48" i="1"/>
  <c r="N269" i="1"/>
  <c r="N34" i="1"/>
  <c r="N18" i="1"/>
  <c r="N404" i="1"/>
  <c r="N334" i="1"/>
  <c r="N244" i="1"/>
  <c r="N138" i="1"/>
  <c r="N315" i="1"/>
  <c r="N120" i="1"/>
  <c r="N182" i="1"/>
  <c r="N343" i="1"/>
  <c r="N283" i="1"/>
  <c r="N249" i="1"/>
  <c r="N6" i="1"/>
  <c r="N291" i="1"/>
  <c r="N348" i="1"/>
  <c r="N180" i="1"/>
  <c r="N27" i="1"/>
  <c r="N354" i="1"/>
  <c r="N271" i="1"/>
  <c r="N142" i="1"/>
  <c r="N115" i="1"/>
  <c r="N43" i="1"/>
  <c r="N162" i="1"/>
  <c r="N252" i="1"/>
  <c r="N369" i="1"/>
  <c r="N419" i="1"/>
  <c r="N391" i="1"/>
  <c r="N64" i="1"/>
  <c r="N35" i="1"/>
  <c r="N55" i="1"/>
  <c r="N330" i="1"/>
  <c r="N243" i="1"/>
  <c r="N412" i="1"/>
  <c r="N329" i="1"/>
  <c r="N141" i="1"/>
  <c r="N342" i="1"/>
  <c r="N268" i="1"/>
  <c r="N248" i="1"/>
  <c r="N62" i="1"/>
  <c r="N113" i="1"/>
  <c r="N341" i="1"/>
  <c r="N306" i="1"/>
  <c r="N108" i="1"/>
  <c r="N287" i="1"/>
  <c r="N310" i="1"/>
  <c r="N51" i="1"/>
  <c r="N9" i="1"/>
  <c r="N347" i="1"/>
  <c r="N132" i="1"/>
  <c r="N57" i="1"/>
  <c r="N390" i="1"/>
  <c r="N333" i="1"/>
  <c r="N16" i="1"/>
  <c r="N98" i="1"/>
  <c r="N52" i="1"/>
  <c r="N165" i="1"/>
  <c r="N22" i="1"/>
  <c r="N75" i="1"/>
  <c r="N398" i="1"/>
  <c r="N265" i="1"/>
  <c r="N340" i="1"/>
  <c r="N267" i="1"/>
  <c r="N21" i="1"/>
  <c r="N92" i="1"/>
  <c r="N24" i="1"/>
  <c r="N242" i="1"/>
  <c r="N326" i="1"/>
  <c r="N155" i="1"/>
  <c r="N67" i="1"/>
  <c r="N377" i="1"/>
  <c r="N353" i="1"/>
  <c r="N290" i="1"/>
  <c r="N90" i="1"/>
  <c r="N163" i="1"/>
  <c r="N153" i="1"/>
  <c r="N181" i="1"/>
  <c r="N29" i="1"/>
  <c r="N25" i="1"/>
  <c r="N50" i="1"/>
  <c r="N84" i="1"/>
  <c r="N247" i="1"/>
  <c r="N246" i="1"/>
  <c r="N245" i="1"/>
  <c r="N264" i="1"/>
  <c r="N399" i="1"/>
  <c r="N373" i="1"/>
  <c r="N282" i="1"/>
  <c r="N69" i="1"/>
  <c r="N87" i="1"/>
  <c r="N176" i="1"/>
  <c r="N346" i="1"/>
  <c r="N308" i="1"/>
  <c r="N387" i="1"/>
  <c r="N239" i="1"/>
  <c r="N37" i="1"/>
  <c r="N323" i="1"/>
  <c r="N388" i="1"/>
  <c r="N135" i="1"/>
  <c r="N150" i="1"/>
  <c r="N40" i="1"/>
  <c r="N335" i="1"/>
  <c r="N263" i="1"/>
  <c r="N372" i="1"/>
  <c r="N304" i="1"/>
  <c r="N303" i="1"/>
  <c r="N395" i="1"/>
  <c r="N104" i="1"/>
  <c r="N339" i="1"/>
  <c r="N422" i="1"/>
  <c r="N421" i="1"/>
  <c r="N393" i="1"/>
  <c r="N305" i="1"/>
  <c r="N281" i="1"/>
  <c r="N280" i="1"/>
  <c r="N254" i="1"/>
  <c r="N256" i="1"/>
  <c r="N322" i="1"/>
  <c r="N403" i="1"/>
  <c r="N286" i="1"/>
  <c r="N56" i="1"/>
  <c r="N7" i="1"/>
  <c r="N261" i="1"/>
  <c r="N414" i="1"/>
  <c r="N405" i="1"/>
  <c r="N238" i="1"/>
  <c r="N17" i="1"/>
  <c r="N110" i="1"/>
  <c r="N133" i="1"/>
  <c r="N94" i="1"/>
  <c r="N85" i="1"/>
  <c r="N173" i="1"/>
  <c r="N392" i="1"/>
  <c r="N279" i="1"/>
  <c r="N423" i="1"/>
  <c r="N86" i="1"/>
  <c r="N368" i="1"/>
  <c r="N53" i="1"/>
  <c r="N59" i="1"/>
  <c r="N129" i="1"/>
  <c r="N23" i="1"/>
  <c r="N332" i="1"/>
  <c r="N331" i="1"/>
  <c r="N97" i="1"/>
  <c r="N81" i="1"/>
  <c r="N68" i="1"/>
  <c r="N276" i="1"/>
  <c r="N137" i="1"/>
  <c r="N187" i="1"/>
  <c r="N364" i="1"/>
  <c r="N106" i="1"/>
  <c r="N284" i="1"/>
  <c r="N338" i="1"/>
  <c r="N415" i="1"/>
  <c r="N44" i="1"/>
  <c r="N178" i="1"/>
  <c r="N406" i="1"/>
  <c r="N258" i="1"/>
  <c r="N123" i="1"/>
  <c r="N77" i="1"/>
  <c r="N327" i="1"/>
  <c r="N352" i="1"/>
  <c r="N301" i="1"/>
  <c r="N260" i="1"/>
  <c r="N259" i="1"/>
  <c r="N36" i="1"/>
  <c r="N93" i="1"/>
  <c r="N407" i="1"/>
  <c r="N314" i="1"/>
  <c r="N158" i="1"/>
  <c r="N177" i="1"/>
  <c r="N313" i="1"/>
  <c r="N386" i="1"/>
  <c r="N73" i="1"/>
  <c r="N136" i="1"/>
  <c r="N266" i="1"/>
  <c r="N324" i="1"/>
  <c r="N161" i="1"/>
  <c r="N413" i="1"/>
  <c r="N237" i="1"/>
  <c r="N383" i="1"/>
  <c r="N126" i="1"/>
  <c r="N188" i="1"/>
  <c r="N12" i="1"/>
  <c r="N416" i="1"/>
  <c r="N49" i="1"/>
  <c r="N169" i="1"/>
  <c r="N114" i="1"/>
  <c r="N60" i="1"/>
  <c r="N78" i="1"/>
  <c r="N360" i="1"/>
  <c r="N296" i="1"/>
  <c r="N366" i="1"/>
  <c r="N253" i="1"/>
  <c r="N183" i="1"/>
  <c r="N240" i="1"/>
  <c r="N170" i="1"/>
  <c r="N375" i="1"/>
  <c r="N189" i="1"/>
  <c r="N328" i="1"/>
  <c r="N257" i="1"/>
  <c r="N417" i="1"/>
  <c r="N262" i="1"/>
  <c r="N147" i="1"/>
  <c r="N95" i="1"/>
  <c r="N378" i="1"/>
  <c r="N272" i="1"/>
  <c r="N111" i="1"/>
  <c r="N321" i="1"/>
  <c r="N154" i="1"/>
  <c r="N148" i="1"/>
  <c r="N164" i="1"/>
  <c r="N300" i="1"/>
  <c r="N143" i="1"/>
  <c r="N384" i="1"/>
  <c r="N65" i="1"/>
  <c r="N289" i="1"/>
  <c r="N32" i="1"/>
  <c r="N277" i="1"/>
  <c r="N397" i="1"/>
  <c r="N367" i="1"/>
  <c r="N299" i="1"/>
  <c r="N112" i="1"/>
  <c r="N89" i="1"/>
  <c r="N127" i="1"/>
  <c r="N344" i="1"/>
  <c r="N250" i="1"/>
  <c r="N420" i="1"/>
  <c r="N116" i="1"/>
  <c r="N15" i="1"/>
  <c r="N83" i="1"/>
  <c r="N33" i="1"/>
  <c r="N382" i="1"/>
  <c r="N145" i="1"/>
  <c r="N167" i="1"/>
  <c r="N41" i="1"/>
  <c r="N8" i="1"/>
  <c r="N241" i="1"/>
  <c r="N325" i="1"/>
  <c r="N320" i="1"/>
  <c r="N319" i="1"/>
  <c r="N121" i="1"/>
  <c r="N298" i="1"/>
  <c r="N140" i="1"/>
  <c r="N117" i="1"/>
  <c r="N14" i="1"/>
  <c r="N66" i="1"/>
  <c r="N82" i="1"/>
  <c r="N119" i="1"/>
  <c r="N72" i="1"/>
  <c r="N11" i="1"/>
  <c r="N102" i="1"/>
  <c r="N186" i="1"/>
  <c r="N418" i="1"/>
  <c r="N179" i="1"/>
  <c r="N408" i="1"/>
  <c r="N401" i="1"/>
  <c r="N400" i="1"/>
  <c r="N410" i="1"/>
  <c r="N275" i="1"/>
  <c r="N411" i="1"/>
  <c r="N74" i="1"/>
  <c r="N76" i="1"/>
  <c r="N96" i="1"/>
  <c r="N381" i="1"/>
  <c r="N185" i="1"/>
  <c r="N58" i="1"/>
  <c r="N122" i="1"/>
  <c r="N297" i="1"/>
  <c r="N19" i="1"/>
  <c r="N168" i="1"/>
  <c r="N39" i="1"/>
  <c r="N365" i="1"/>
  <c r="N42" i="1"/>
  <c r="N144" i="1"/>
  <c r="N156" i="1"/>
  <c r="N149" i="1"/>
  <c r="N125" i="1"/>
  <c r="N13" i="1"/>
  <c r="N45" i="1"/>
  <c r="N118" i="1"/>
  <c r="N255" i="1"/>
  <c r="N374" i="1"/>
  <c r="N251" i="1"/>
  <c r="N88" i="1"/>
  <c r="N307" i="1"/>
  <c r="N174" i="1"/>
  <c r="M174" i="1"/>
  <c r="P174" i="1" s="1"/>
  <c r="N274" i="1"/>
  <c r="N193" i="1"/>
  <c r="M193" i="1"/>
  <c r="P193" i="1" s="1"/>
  <c r="N192" i="1"/>
  <c r="M192" i="1"/>
  <c r="P192" i="1" s="1"/>
  <c r="N191" i="1"/>
  <c r="M191" i="1"/>
  <c r="P191" i="1" s="1"/>
  <c r="I102" i="1"/>
  <c r="I109" i="1"/>
  <c r="I108" i="1"/>
  <c r="I107" i="1"/>
  <c r="I185" i="1"/>
  <c r="I161" i="1"/>
  <c r="I91" i="1"/>
  <c r="I9" i="1"/>
  <c r="I8" i="1"/>
  <c r="I111" i="1"/>
  <c r="I45" i="1"/>
  <c r="I112" i="1"/>
  <c r="I172" i="1"/>
  <c r="I119" i="1"/>
  <c r="I7" i="1"/>
  <c r="I6" i="1"/>
  <c r="I164" i="1"/>
  <c r="I160" i="1"/>
  <c r="I126" i="1"/>
  <c r="I13" i="1"/>
  <c r="I12" i="1"/>
  <c r="I11" i="1"/>
  <c r="I10" i="1"/>
  <c r="I189" i="1"/>
  <c r="I188" i="1"/>
  <c r="I187" i="1"/>
  <c r="I186" i="1"/>
  <c r="I130" i="1"/>
  <c r="I129" i="1"/>
  <c r="I128" i="1"/>
  <c r="I127" i="1"/>
  <c r="I125" i="1"/>
  <c r="I124" i="1"/>
  <c r="I118" i="1"/>
  <c r="I117" i="1"/>
  <c r="I116" i="1"/>
  <c r="I115" i="1"/>
  <c r="I104" i="1"/>
  <c r="I76" i="1"/>
  <c r="I75" i="1"/>
  <c r="I151" i="1"/>
  <c r="I150" i="1"/>
  <c r="I149" i="1"/>
  <c r="I44" i="1"/>
  <c r="I43" i="1"/>
  <c r="I42" i="1"/>
  <c r="I41" i="1"/>
  <c r="I78" i="1"/>
  <c r="I77" i="1"/>
  <c r="I144" i="1"/>
  <c r="I103" i="1"/>
  <c r="I40" i="1"/>
  <c r="I39" i="1"/>
  <c r="I38" i="1"/>
  <c r="I238" i="1"/>
  <c r="I239" i="1"/>
  <c r="I250" i="1"/>
  <c r="I248" i="1"/>
  <c r="I241" i="1"/>
  <c r="I246" i="1"/>
  <c r="I243" i="1"/>
  <c r="I244" i="1"/>
  <c r="I242" i="1"/>
  <c r="I252" i="1"/>
  <c r="I237" i="1"/>
  <c r="I251" i="1"/>
  <c r="I245" i="1"/>
  <c r="I240" i="1"/>
  <c r="I101" i="1"/>
  <c r="I100" i="1"/>
  <c r="I99" i="1"/>
  <c r="I98" i="1"/>
  <c r="I73" i="1"/>
  <c r="I68" i="1"/>
  <c r="I67" i="1"/>
  <c r="I66" i="1"/>
  <c r="I65" i="1"/>
  <c r="I64" i="1"/>
  <c r="I63" i="1"/>
  <c r="I56" i="1"/>
  <c r="I55" i="1"/>
  <c r="I54" i="1"/>
  <c r="I53" i="1"/>
  <c r="I52" i="1"/>
  <c r="I97" i="1"/>
  <c r="I96" i="1"/>
  <c r="I95" i="1"/>
  <c r="I94" i="1"/>
  <c r="I93" i="1"/>
  <c r="I92" i="1"/>
  <c r="I90" i="1"/>
  <c r="I89" i="1"/>
  <c r="I88" i="1"/>
  <c r="I163" i="1"/>
  <c r="I162" i="1"/>
  <c r="I74" i="1"/>
  <c r="I72" i="1"/>
  <c r="I71" i="1"/>
  <c r="I70" i="1"/>
  <c r="I69" i="1"/>
  <c r="I51" i="1"/>
  <c r="I50" i="1"/>
  <c r="I49" i="1"/>
  <c r="I87" i="1"/>
  <c r="I86" i="1"/>
  <c r="I85" i="1"/>
  <c r="I84" i="1"/>
  <c r="I83" i="1"/>
  <c r="I82" i="1"/>
  <c r="I81" i="1"/>
  <c r="I80" i="1"/>
  <c r="I79" i="1"/>
  <c r="I165" i="1"/>
  <c r="I48" i="1"/>
  <c r="I47" i="1"/>
  <c r="I123" i="1"/>
  <c r="I122" i="1"/>
  <c r="I121" i="1"/>
  <c r="I110" i="1"/>
  <c r="I62" i="1"/>
  <c r="I279" i="1"/>
  <c r="I287" i="1"/>
  <c r="I310" i="1"/>
  <c r="I298" i="1"/>
  <c r="I308" i="1"/>
  <c r="I314" i="1"/>
  <c r="I305" i="1"/>
  <c r="I297" i="1"/>
  <c r="I299" i="1"/>
  <c r="I306" i="1"/>
  <c r="I312" i="1"/>
  <c r="I304" i="1"/>
  <c r="I309" i="1"/>
  <c r="I307" i="1"/>
  <c r="I315" i="1"/>
  <c r="I311" i="1"/>
  <c r="I313" i="1"/>
  <c r="I317" i="1"/>
  <c r="I318" i="1"/>
  <c r="I303" i="1"/>
  <c r="I300" i="1"/>
  <c r="I316" i="1"/>
  <c r="I301" i="1"/>
  <c r="I302" i="1"/>
  <c r="I296" i="1"/>
  <c r="I294" i="1"/>
  <c r="I284" i="1"/>
  <c r="I374" i="1"/>
  <c r="I377" i="1"/>
  <c r="I366" i="1"/>
  <c r="I369" i="1"/>
  <c r="I365" i="1"/>
  <c r="I368" i="1"/>
  <c r="I379" i="1"/>
  <c r="I375" i="1"/>
  <c r="I370" i="1"/>
  <c r="I363" i="1"/>
  <c r="I367" i="1"/>
  <c r="I417" i="1"/>
  <c r="I415" i="1"/>
  <c r="I414" i="1"/>
  <c r="I413" i="1"/>
  <c r="I416" i="1"/>
  <c r="I422" i="1"/>
  <c r="I424" i="1"/>
  <c r="I418" i="1"/>
  <c r="I423" i="1"/>
  <c r="I420" i="1"/>
  <c r="I419" i="1"/>
  <c r="I421" i="1"/>
  <c r="I412" i="1"/>
  <c r="I404" i="1"/>
  <c r="I411" i="1"/>
  <c r="I410" i="1"/>
  <c r="I406" i="1"/>
  <c r="I405" i="1"/>
  <c r="I407" i="1"/>
  <c r="I408" i="1"/>
  <c r="I409" i="1"/>
  <c r="I400" i="1"/>
  <c r="I401" i="1"/>
  <c r="I402" i="1"/>
  <c r="I399" i="1"/>
  <c r="I397" i="1"/>
  <c r="I398" i="1"/>
  <c r="I403" i="1"/>
  <c r="I131" i="1"/>
  <c r="I46" i="1"/>
  <c r="I61" i="1"/>
  <c r="I59" i="1"/>
  <c r="I57" i="1"/>
  <c r="I58" i="1"/>
  <c r="I60" i="1"/>
  <c r="I120" i="1"/>
  <c r="I385" i="1"/>
  <c r="I383" i="1"/>
  <c r="I384" i="1"/>
  <c r="I334" i="1"/>
  <c r="I330" i="1"/>
  <c r="I348" i="1"/>
  <c r="I290" i="1"/>
  <c r="I275" i="1"/>
  <c r="I288" i="1"/>
  <c r="I282" i="1"/>
  <c r="I293" i="1"/>
  <c r="I280" i="1"/>
  <c r="I278" i="1"/>
  <c r="I291" i="1"/>
  <c r="I283" i="1"/>
  <c r="I276" i="1"/>
  <c r="I32" i="1"/>
  <c r="I37" i="1"/>
  <c r="I158" i="1"/>
  <c r="I155" i="1"/>
  <c r="I153" i="1"/>
  <c r="I156" i="1"/>
  <c r="I33" i="1"/>
  <c r="I36" i="1"/>
  <c r="I34" i="1"/>
  <c r="I35" i="1"/>
  <c r="I105" i="1"/>
  <c r="I31" i="1"/>
  <c r="I143" i="1"/>
  <c r="I15" i="1"/>
  <c r="M190" i="1"/>
  <c r="P190" i="1" s="1"/>
  <c r="I253" i="1"/>
  <c r="I268" i="1"/>
  <c r="I272" i="1"/>
  <c r="I259" i="1"/>
  <c r="I271" i="1"/>
  <c r="I254" i="1"/>
  <c r="I257" i="1"/>
  <c r="I263" i="1"/>
  <c r="I274" i="1"/>
  <c r="I256" i="1"/>
  <c r="I266" i="1"/>
  <c r="I393" i="1"/>
  <c r="I392" i="1"/>
  <c r="I396" i="1"/>
  <c r="I390" i="1"/>
  <c r="I391" i="1"/>
  <c r="I395" i="1"/>
  <c r="I394" i="1"/>
  <c r="I388" i="1"/>
  <c r="I389" i="1"/>
  <c r="I381" i="1"/>
  <c r="I382" i="1"/>
  <c r="I387" i="1"/>
  <c r="I386" i="1"/>
  <c r="I378" i="1"/>
  <c r="I371" i="1"/>
  <c r="I376" i="1"/>
  <c r="I364" i="1"/>
  <c r="I373" i="1"/>
  <c r="I372" i="1"/>
  <c r="I380" i="1"/>
  <c r="I323" i="1"/>
  <c r="I337" i="1"/>
  <c r="I332" i="1"/>
  <c r="I327" i="1"/>
  <c r="I322" i="1"/>
  <c r="I360" i="1"/>
  <c r="I333" i="1"/>
  <c r="I328" i="1"/>
  <c r="I346" i="1"/>
  <c r="I326" i="1"/>
  <c r="I325" i="1"/>
  <c r="I341" i="1"/>
  <c r="I356" i="1"/>
  <c r="I353" i="1"/>
  <c r="I345" i="1"/>
  <c r="I362" i="1"/>
  <c r="I359" i="1"/>
  <c r="I357" i="1"/>
  <c r="I351" i="1"/>
  <c r="I350" i="1"/>
  <c r="I355" i="1"/>
  <c r="I339" i="1"/>
  <c r="I361" i="1"/>
  <c r="I349" i="1"/>
  <c r="I344" i="1"/>
  <c r="I340" i="1"/>
  <c r="I335" i="1"/>
  <c r="I320" i="1"/>
  <c r="I338" i="1"/>
  <c r="I342" i="1"/>
  <c r="I331" i="1"/>
  <c r="I354" i="1"/>
  <c r="I329" i="1"/>
  <c r="I358" i="1"/>
  <c r="I347" i="1"/>
  <c r="I321" i="1"/>
  <c r="I336" i="1"/>
  <c r="I352" i="1"/>
  <c r="I319" i="1"/>
  <c r="I324" i="1"/>
  <c r="I343" i="1"/>
  <c r="I281" i="1"/>
  <c r="I285" i="1"/>
  <c r="I289" i="1"/>
  <c r="I292" i="1"/>
  <c r="I277" i="1"/>
  <c r="I286" i="1"/>
  <c r="I295" i="1"/>
  <c r="I258" i="1"/>
  <c r="I261" i="1"/>
  <c r="I260" i="1"/>
  <c r="I270" i="1"/>
  <c r="I255" i="1"/>
  <c r="I265" i="1"/>
  <c r="I264" i="1"/>
  <c r="I267" i="1"/>
  <c r="I273" i="1"/>
  <c r="I269" i="1"/>
  <c r="I262" i="1"/>
  <c r="I247" i="1"/>
  <c r="I249" i="1"/>
  <c r="I175" i="1"/>
  <c r="I174" i="1"/>
  <c r="I173" i="1"/>
  <c r="I159" i="1"/>
  <c r="I157" i="1"/>
  <c r="I154" i="1"/>
  <c r="I152" i="1"/>
  <c r="I148" i="1"/>
  <c r="I147" i="1"/>
  <c r="I146" i="1"/>
  <c r="I145" i="1"/>
  <c r="I106" i="1"/>
  <c r="I184" i="1"/>
  <c r="I183" i="1"/>
  <c r="I182" i="1"/>
  <c r="I181" i="1"/>
  <c r="I180" i="1"/>
  <c r="I179" i="1"/>
  <c r="I178" i="1"/>
  <c r="I177" i="1"/>
  <c r="I176" i="1"/>
  <c r="I171" i="1"/>
  <c r="I170" i="1"/>
  <c r="I169" i="1"/>
  <c r="I168" i="1"/>
  <c r="I167" i="1"/>
  <c r="I166" i="1"/>
  <c r="I30" i="1"/>
  <c r="I29" i="1"/>
  <c r="I28" i="1"/>
  <c r="I27" i="1"/>
  <c r="I26" i="1"/>
  <c r="I16" i="1"/>
  <c r="I142" i="1"/>
  <c r="I141" i="1"/>
  <c r="I140" i="1"/>
  <c r="I139" i="1"/>
  <c r="I138" i="1"/>
  <c r="I137" i="1"/>
  <c r="I136" i="1"/>
  <c r="I135" i="1"/>
  <c r="I134" i="1"/>
  <c r="I133" i="1"/>
  <c r="I132" i="1"/>
  <c r="I114" i="1"/>
  <c r="I113" i="1"/>
  <c r="I25" i="1"/>
  <c r="I24" i="1"/>
  <c r="I23" i="1"/>
  <c r="I22" i="1"/>
  <c r="I21" i="1"/>
  <c r="I20" i="1"/>
  <c r="I19" i="1"/>
  <c r="I18" i="1"/>
  <c r="I17" i="1"/>
  <c r="I14" i="1"/>
  <c r="N190" i="1"/>
</calcChain>
</file>

<file path=xl/sharedStrings.xml><?xml version="1.0" encoding="utf-8"?>
<sst xmlns="http://schemas.openxmlformats.org/spreadsheetml/2006/main" count="3332" uniqueCount="726">
  <si>
    <t>Sigmodon Tooth ID</t>
  </si>
  <si>
    <t>41229-1469</t>
  </si>
  <si>
    <t>41229-1467</t>
  </si>
  <si>
    <t>41229-1457</t>
  </si>
  <si>
    <t>41229-1468</t>
  </si>
  <si>
    <t>41229-1460</t>
  </si>
  <si>
    <t>41229-1472</t>
  </si>
  <si>
    <t>41229-1473</t>
  </si>
  <si>
    <t>41229-1463</t>
  </si>
  <si>
    <t>41229-1459</t>
  </si>
  <si>
    <t>41229-1462</t>
  </si>
  <si>
    <t>41229-1461</t>
  </si>
  <si>
    <t>Strata</t>
  </si>
  <si>
    <t>140-145</t>
  </si>
  <si>
    <t>Hall's Cave, Kerr County, Texas</t>
  </si>
  <si>
    <t>Element</t>
  </si>
  <si>
    <t>LM1</t>
  </si>
  <si>
    <t>165-180</t>
  </si>
  <si>
    <t>41229-357</t>
  </si>
  <si>
    <t>41229-358</t>
  </si>
  <si>
    <t>41229-359</t>
  </si>
  <si>
    <t>LM1-right</t>
  </si>
  <si>
    <t>UM1-left</t>
  </si>
  <si>
    <t>UM1-right</t>
  </si>
  <si>
    <t>Date</t>
  </si>
  <si>
    <t xml:space="preserve">Person </t>
  </si>
  <si>
    <t>Comment</t>
  </si>
  <si>
    <t>fas</t>
  </si>
  <si>
    <t>After successful validation experiment that demonstrates measuring with calipers under dissecting scope yields acceptable and repeatable results, I measured additional Sigmodon teeth.  These were not molars in mandibles, however, and I found the fragments harder to deal with. Although figuring out what the element is and the M1 is straightforward, there is often little to hold onto as I make the measurements with the calipers.  i think these have greater error.  tried to measure at the base of the tooth, and then tried a bit of an angle to encompass the area the tooth occupied if you made it a rectangle.  i almost wonder if a ruler would be easier?  need to do these an additional time since the error is too high.</t>
  </si>
  <si>
    <t>Measured by</t>
  </si>
  <si>
    <t>Date measured</t>
  </si>
  <si>
    <t>FAS</t>
  </si>
  <si>
    <t>Take 1 (mm)</t>
  </si>
  <si>
    <t xml:space="preserve"> Take 2 (mm)</t>
  </si>
  <si>
    <t xml:space="preserve"> Take 3 (mm)</t>
  </si>
  <si>
    <t>Tooth Mean</t>
  </si>
  <si>
    <t>Tooth Stdev</t>
  </si>
  <si>
    <t>Mean Age</t>
  </si>
  <si>
    <t>Mean Age (ybp)</t>
  </si>
  <si>
    <t>element not numbered</t>
  </si>
  <si>
    <r>
      <t>Equation typically used for rodents (</t>
    </r>
    <r>
      <rPr>
        <i/>
        <sz val="12"/>
        <color theme="1"/>
        <rFont val="Calibri"/>
        <scheme val="minor"/>
      </rPr>
      <t>35</t>
    </r>
    <r>
      <rPr>
        <sz val="12"/>
        <color theme="1"/>
        <rFont val="Calibri"/>
        <family val="2"/>
        <scheme val="minor"/>
      </rPr>
      <t xml:space="preserve">) is: </t>
    </r>
    <r>
      <rPr>
        <i/>
        <sz val="12"/>
        <color theme="1"/>
        <rFont val="Calibri"/>
        <scheme val="minor"/>
      </rPr>
      <t>Log mass (g) = 3.310* Log M1 length + 0.611</t>
    </r>
    <r>
      <rPr>
        <sz val="12"/>
        <color theme="1"/>
        <rFont val="Calibri"/>
        <family val="2"/>
        <scheme val="minor"/>
      </rPr>
      <t xml:space="preserve">; r2 = 0.96, P&lt;0.0001, predictive error (%PE) =15.58. </t>
    </r>
  </si>
  <si>
    <t>Summary by Strata</t>
  </si>
  <si>
    <t>Age Range</t>
  </si>
  <si>
    <t>Mean M1</t>
  </si>
  <si>
    <t>M1 Stdev</t>
  </si>
  <si>
    <t>M1 CI</t>
  </si>
  <si>
    <t>Mean Est Mass (g)</t>
  </si>
  <si>
    <t>Est. Mass Stdev</t>
  </si>
  <si>
    <t>Est. Mass CI</t>
  </si>
  <si>
    <t>N</t>
  </si>
  <si>
    <t>41229-925</t>
  </si>
  <si>
    <t>41229-927</t>
  </si>
  <si>
    <t>41229-1470</t>
  </si>
  <si>
    <t>UM1</t>
  </si>
  <si>
    <t>41229-1464</t>
  </si>
  <si>
    <t>41229-1458</t>
  </si>
  <si>
    <t>UM1?</t>
  </si>
  <si>
    <t>41229-1471</t>
  </si>
  <si>
    <t>41229-8291</t>
  </si>
  <si>
    <t>41229-8297</t>
  </si>
  <si>
    <t>M1</t>
  </si>
  <si>
    <t>41229-8293</t>
  </si>
  <si>
    <t>41229-926</t>
  </si>
  <si>
    <t>41229-1477</t>
  </si>
  <si>
    <t>41229-1466</t>
  </si>
  <si>
    <t>41229-1474</t>
  </si>
  <si>
    <t>tiny insisor-juv?</t>
  </si>
  <si>
    <t>41229-1475</t>
  </si>
  <si>
    <t>inside M1 dimension</t>
  </si>
  <si>
    <t>41229-8298</t>
  </si>
  <si>
    <t>LOOSE MOLAR</t>
  </si>
  <si>
    <t>41229-8294</t>
  </si>
  <si>
    <t>41229-8485</t>
  </si>
  <si>
    <t>41229-8299</t>
  </si>
  <si>
    <t>41229-1614</t>
  </si>
  <si>
    <t>41229-1615</t>
  </si>
  <si>
    <t>41229-796</t>
  </si>
  <si>
    <t>41229-795</t>
  </si>
  <si>
    <t>41229-798</t>
  </si>
  <si>
    <t>41229-797</t>
  </si>
  <si>
    <t>41229-1304</t>
  </si>
  <si>
    <t>0-15</t>
  </si>
  <si>
    <t>41229-2836</t>
  </si>
  <si>
    <t>195-200</t>
  </si>
  <si>
    <t>41229-1352</t>
  </si>
  <si>
    <t>41229-1768</t>
  </si>
  <si>
    <t>41229-11083</t>
  </si>
  <si>
    <t>145-150</t>
  </si>
  <si>
    <t>41229-1814</t>
  </si>
  <si>
    <t>41229-1815</t>
  </si>
  <si>
    <t>41229-1816</t>
  </si>
  <si>
    <t>41229-2626</t>
  </si>
  <si>
    <t>41229-2627</t>
  </si>
  <si>
    <t>41229-2631</t>
  </si>
  <si>
    <t>LM1-left</t>
  </si>
  <si>
    <t>41229-2629</t>
  </si>
  <si>
    <t>41229-2634</t>
  </si>
  <si>
    <t>41229-2628</t>
  </si>
  <si>
    <t>41229-2632</t>
  </si>
  <si>
    <t>41229-2635</t>
  </si>
  <si>
    <t>41229-2633</t>
  </si>
  <si>
    <t>41229-14535</t>
  </si>
  <si>
    <t>41229-14536</t>
  </si>
  <si>
    <t>41229-14537</t>
  </si>
  <si>
    <t>41229-14538</t>
  </si>
  <si>
    <t>41229-2630</t>
  </si>
  <si>
    <t>150-155</t>
  </si>
  <si>
    <t>41229-14517</t>
  </si>
  <si>
    <t>41229-14504</t>
  </si>
  <si>
    <t>41229-5196</t>
  </si>
  <si>
    <t>41229-1552</t>
  </si>
  <si>
    <t>41229-14511</t>
  </si>
  <si>
    <t>41229-14510</t>
  </si>
  <si>
    <t>41229-14520</t>
  </si>
  <si>
    <t>41229-14525</t>
  </si>
  <si>
    <t>41229-41526</t>
  </si>
  <si>
    <t>41229-14522</t>
  </si>
  <si>
    <t>41229-14521</t>
  </si>
  <si>
    <t>41229-14524</t>
  </si>
  <si>
    <t>41229-41527</t>
  </si>
  <si>
    <t>41229-14512</t>
  </si>
  <si>
    <t>025-30</t>
  </si>
  <si>
    <t>085-90</t>
  </si>
  <si>
    <t>060-65</t>
  </si>
  <si>
    <t>080-85</t>
  </si>
  <si>
    <t>41229-958</t>
  </si>
  <si>
    <t>41229-954</t>
  </si>
  <si>
    <t>41229-953</t>
  </si>
  <si>
    <t>41229-956</t>
  </si>
  <si>
    <t>41229-955</t>
  </si>
  <si>
    <t>41229-957</t>
  </si>
  <si>
    <t>41229-960</t>
  </si>
  <si>
    <t>185-190</t>
  </si>
  <si>
    <t>41229-10575</t>
  </si>
  <si>
    <t>loose molar</t>
  </si>
  <si>
    <t>120-125</t>
  </si>
  <si>
    <t>41229-6540</t>
  </si>
  <si>
    <t>41229-6533</t>
  </si>
  <si>
    <t>41229-6534</t>
  </si>
  <si>
    <t>41229-6538</t>
  </si>
  <si>
    <t>41229-6541</t>
  </si>
  <si>
    <t>41229-6537</t>
  </si>
  <si>
    <t>41229-6536</t>
  </si>
  <si>
    <t>M1 and M2; check sheet to see if U or L</t>
  </si>
  <si>
    <t>UM1-right?</t>
  </si>
  <si>
    <t>130-135</t>
  </si>
  <si>
    <t>41229-14531</t>
  </si>
  <si>
    <t>41229-14532</t>
  </si>
  <si>
    <t>41229-14508</t>
  </si>
  <si>
    <t>noticeably smaller insisor</t>
  </si>
  <si>
    <t>41229-14534</t>
  </si>
  <si>
    <t>41229-752</t>
  </si>
  <si>
    <t>41229-758</t>
  </si>
  <si>
    <t>41229-759</t>
  </si>
  <si>
    <t>41229-753</t>
  </si>
  <si>
    <t>41229-754</t>
  </si>
  <si>
    <t>41229-751</t>
  </si>
  <si>
    <t>41229-755</t>
  </si>
  <si>
    <t>41229-756</t>
  </si>
  <si>
    <t>41229-757</t>
  </si>
  <si>
    <t>41229-761</t>
  </si>
  <si>
    <t>41229-760</t>
  </si>
  <si>
    <t>41229-948</t>
  </si>
  <si>
    <t>41229-748</t>
  </si>
  <si>
    <t>41229-749</t>
  </si>
  <si>
    <t>41229-14539</t>
  </si>
  <si>
    <t>41229-14507</t>
  </si>
  <si>
    <t>190-220</t>
  </si>
  <si>
    <t>41229-14500</t>
  </si>
  <si>
    <t>41229-14515</t>
  </si>
  <si>
    <t>41229-14503</t>
  </si>
  <si>
    <t>41229-14514</t>
  </si>
  <si>
    <t>41229-14501</t>
  </si>
  <si>
    <t>41229-10406</t>
  </si>
  <si>
    <t>top surface of M1 broken; roots intact</t>
  </si>
  <si>
    <t>41229-10402</t>
  </si>
  <si>
    <t>41229-10396</t>
  </si>
  <si>
    <t>41229-10400</t>
  </si>
  <si>
    <t>41229-10404</t>
  </si>
  <si>
    <t>41229-10395</t>
  </si>
  <si>
    <t>41229-10397</t>
  </si>
  <si>
    <t>41229-10407</t>
  </si>
  <si>
    <t>075-80</t>
  </si>
  <si>
    <t>41229-14579</t>
  </si>
  <si>
    <t>41229-14578</t>
  </si>
  <si>
    <t>41229-1308</t>
  </si>
  <si>
    <t>41229-9063</t>
  </si>
  <si>
    <t>41229-9059</t>
  </si>
  <si>
    <t>41229-9064</t>
  </si>
  <si>
    <t>41229-9060</t>
  </si>
  <si>
    <t>41229-9061</t>
  </si>
  <si>
    <t>41229-9062</t>
  </si>
  <si>
    <t>41229-14573</t>
  </si>
  <si>
    <t>41229-14575</t>
  </si>
  <si>
    <t>41229-14574</t>
  </si>
  <si>
    <t>41229-4896</t>
  </si>
  <si>
    <t>LM1?</t>
  </si>
  <si>
    <t>41229-4897</t>
  </si>
  <si>
    <t>41229-4895</t>
  </si>
  <si>
    <t>41229-4898</t>
  </si>
  <si>
    <t>125-130</t>
  </si>
  <si>
    <t>41229-14554</t>
  </si>
  <si>
    <t>41229-14556</t>
  </si>
  <si>
    <t>41229-14555</t>
  </si>
  <si>
    <t>41229-14540</t>
  </si>
  <si>
    <t>LM1--left</t>
  </si>
  <si>
    <t>41229-14541</t>
  </si>
  <si>
    <t>41229-14547</t>
  </si>
  <si>
    <t>41229-14543</t>
  </si>
  <si>
    <t>41229-14549</t>
  </si>
  <si>
    <t>41229-14544</t>
  </si>
  <si>
    <t>41229-14546</t>
  </si>
  <si>
    <t>41229-14548</t>
  </si>
  <si>
    <t>41229-14550</t>
  </si>
  <si>
    <t>juv?</t>
  </si>
  <si>
    <t>41229-14559</t>
  </si>
  <si>
    <t>41229-14552</t>
  </si>
  <si>
    <t>41229-14553</t>
  </si>
  <si>
    <t>41229-14557</t>
  </si>
  <si>
    <t>41229-14551</t>
  </si>
  <si>
    <t>41229-14560</t>
  </si>
  <si>
    <t>41229-7102</t>
  </si>
  <si>
    <t>41229-7101</t>
  </si>
  <si>
    <t>MSB84903</t>
  </si>
  <si>
    <t>from white sands missile range; collected 04.1997; hard to measure in situ, so had to measure OUTSIDE, not inside dimensions; animal weighed 100g</t>
  </si>
  <si>
    <t>41229-1327</t>
  </si>
  <si>
    <t>0</t>
  </si>
  <si>
    <t>41229-928</t>
  </si>
  <si>
    <t>41229-929</t>
  </si>
  <si>
    <t>41229-14567</t>
  </si>
  <si>
    <t>41229-14571</t>
  </si>
  <si>
    <t>41229-14570</t>
  </si>
  <si>
    <t>41229-14569</t>
  </si>
  <si>
    <t>41229-14568</t>
  </si>
  <si>
    <t>41229-14617</t>
  </si>
  <si>
    <t>155-160</t>
  </si>
  <si>
    <t>41229-14618</t>
  </si>
  <si>
    <t>LOOSE TOOTH</t>
  </si>
  <si>
    <t>41229-14606</t>
  </si>
  <si>
    <t>41229-14608</t>
  </si>
  <si>
    <t>loose tooth</t>
  </si>
  <si>
    <t>41229-14607</t>
  </si>
  <si>
    <t>170-220</t>
  </si>
  <si>
    <t>41229-2571</t>
  </si>
  <si>
    <t>41229-2572</t>
  </si>
  <si>
    <t>41229-2570</t>
  </si>
  <si>
    <t>41229-14704</t>
  </si>
  <si>
    <t>41229-14703</t>
  </si>
  <si>
    <t>41229-14702</t>
  </si>
  <si>
    <t>41229-14705</t>
  </si>
  <si>
    <t>41229-14701</t>
  </si>
  <si>
    <t>41229-14700</t>
  </si>
  <si>
    <t>lots more in this vial, just measured the most intact mandibles</t>
  </si>
  <si>
    <t>41229-14584</t>
  </si>
  <si>
    <t>more in this vial; just measured the most intact mandibles</t>
  </si>
  <si>
    <t>41229-14583</t>
  </si>
  <si>
    <t>41229-14586</t>
  </si>
  <si>
    <t>41229-14587</t>
  </si>
  <si>
    <t>41229-14722</t>
  </si>
  <si>
    <t>41229-14724</t>
  </si>
  <si>
    <t>41229-14725</t>
  </si>
  <si>
    <t>41229-14723</t>
  </si>
  <si>
    <t>old Take 1 =1.89 mm</t>
  </si>
  <si>
    <t>old take 1 = 2.53</t>
  </si>
  <si>
    <t>old take 1=2.48</t>
  </si>
  <si>
    <t>old take 3=2.19mm</t>
  </si>
  <si>
    <t>single tooth in jaw fragment; old take 3 =2.75</t>
  </si>
  <si>
    <t>old take 3 =2.88mm</t>
  </si>
  <si>
    <t>old take 1 =2.58 mm</t>
  </si>
  <si>
    <t>Old take1=2.41mm</t>
  </si>
  <si>
    <t>more at this level, but all loose teeth; old take1= 2.43mm</t>
  </si>
  <si>
    <t>LOWER?; a few other loose teeth, but these are hard to measure accurately; old take1=2.57mm</t>
  </si>
  <si>
    <t>old take 1=2.78mm</t>
  </si>
  <si>
    <t>old take 1=2.57mm</t>
  </si>
  <si>
    <t>old take 2=2.66mm</t>
  </si>
  <si>
    <t>old take 2 =2.44mm</t>
  </si>
  <si>
    <t>old take 2=2.47mm</t>
  </si>
  <si>
    <t>loose molar; old take2=2.47mm</t>
  </si>
  <si>
    <t>old take 1=2.05mm</t>
  </si>
  <si>
    <t>old take 3=2.43mm</t>
  </si>
  <si>
    <t>old take 2 =2.09 mm</t>
  </si>
  <si>
    <t>measured lots more teeth. Got good samples for all strata in lab and included most of those we did isotopes on. Meaured inside dimension 3 times. If Stdev &gt; 10%, then used the two most consistent measurements and deleted the outlier. If 2 of 3 were not clustered then maintained all 3 measurents, but this was the case for only 3/200 animals; 26 of ~200 samples fell into the category where I had to investigate the std deviation. Many of these were loose teeth, which were hard to measure.</t>
  </si>
  <si>
    <t>Lower Age Range (ybp)</t>
  </si>
  <si>
    <t>Upper Age Range (ybp)</t>
  </si>
  <si>
    <t>41229-14717</t>
  </si>
  <si>
    <t>41229-14719</t>
  </si>
  <si>
    <t>41229-14718</t>
  </si>
  <si>
    <t>41229-14716</t>
  </si>
  <si>
    <t>41229-147200</t>
  </si>
  <si>
    <t>41229-14713</t>
  </si>
  <si>
    <t>MORE IN THIS STRATA</t>
  </si>
  <si>
    <t>41229-14714</t>
  </si>
  <si>
    <t>41229-8292</t>
  </si>
  <si>
    <t>41229-762</t>
  </si>
  <si>
    <t>41229-14509</t>
  </si>
  <si>
    <t>41229-14505</t>
  </si>
  <si>
    <t>41229-14518</t>
  </si>
  <si>
    <t>41229-14506</t>
  </si>
  <si>
    <t>41229-5849</t>
  </si>
  <si>
    <t>190-195</t>
  </si>
  <si>
    <t>Mass estimate (g)</t>
  </si>
  <si>
    <t>41229-10399</t>
  </si>
  <si>
    <t>uM1</t>
  </si>
  <si>
    <t>41229-10398</t>
  </si>
  <si>
    <t>41229-14613</t>
  </si>
  <si>
    <t>41229-14615</t>
  </si>
  <si>
    <t>41229-14612</t>
  </si>
  <si>
    <t>41229-14614</t>
  </si>
  <si>
    <t>41229-14611</t>
  </si>
  <si>
    <t>41229-14610</t>
  </si>
  <si>
    <t>41229-4899</t>
  </si>
  <si>
    <t>41229-4902</t>
  </si>
  <si>
    <t>LEVEL</t>
  </si>
  <si>
    <r>
      <t>Equation for rodents</t>
    </r>
    <r>
      <rPr>
        <sz val="12"/>
        <color theme="1"/>
        <rFont val="Calibri"/>
        <family val="2"/>
        <scheme val="minor"/>
      </rPr>
      <t xml:space="preserve">: </t>
    </r>
    <r>
      <rPr>
        <i/>
        <sz val="12"/>
        <color theme="1"/>
        <rFont val="Calibri"/>
        <scheme val="minor"/>
      </rPr>
      <t>Log mass (g) = 3.310* Log M1 length + 0.611</t>
    </r>
    <r>
      <rPr>
        <sz val="12"/>
        <color theme="1"/>
        <rFont val="Calibri"/>
        <family val="2"/>
        <scheme val="minor"/>
      </rPr>
      <t xml:space="preserve">; r2 = 0.96, P&lt;0.0001, predictive error (%PE) =15.58. </t>
    </r>
  </si>
  <si>
    <t>Measuring more Sigmodon from 2nd TMM loan. Also, noticed that Robert Martin has a predictive mass equation in his chapter - check to see if it is 'better' than the one I've used here.</t>
  </si>
  <si>
    <t>41229-14908</t>
  </si>
  <si>
    <t>UM1-RIGHT</t>
  </si>
  <si>
    <t>UM1-LEFT</t>
  </si>
  <si>
    <t>41229-14899</t>
  </si>
  <si>
    <t>41229-14898</t>
  </si>
  <si>
    <t>41229-14906</t>
  </si>
  <si>
    <t>LM1-LEFT</t>
  </si>
  <si>
    <t>41229-14909</t>
  </si>
  <si>
    <t>015-20</t>
  </si>
  <si>
    <t>41229-6976</t>
  </si>
  <si>
    <t>41229-862</t>
  </si>
  <si>
    <t>M2,M3</t>
  </si>
  <si>
    <t>41229-10238</t>
  </si>
  <si>
    <t>41229-7397</t>
  </si>
  <si>
    <t>010-15</t>
  </si>
  <si>
    <t>41229-4827</t>
  </si>
  <si>
    <t>41229-8219</t>
  </si>
  <si>
    <t>005-10</t>
  </si>
  <si>
    <t>41229-995</t>
  </si>
  <si>
    <t>41229-7153</t>
  </si>
  <si>
    <t>41229-1602</t>
  </si>
  <si>
    <t>41229-997</t>
  </si>
  <si>
    <t>41229-6879</t>
  </si>
  <si>
    <t>41229-7396</t>
  </si>
  <si>
    <t>41229-996</t>
  </si>
  <si>
    <t>41229-4792</t>
  </si>
  <si>
    <t>41229-4793</t>
  </si>
  <si>
    <t>41229-8220</t>
  </si>
  <si>
    <t>41229-1280</t>
  </si>
  <si>
    <t>41229-10239</t>
  </si>
  <si>
    <t>41229-998</t>
  </si>
  <si>
    <t>41229-10237</t>
  </si>
  <si>
    <t>41229-6880</t>
  </si>
  <si>
    <t>41229-8990</t>
  </si>
  <si>
    <t>020-25</t>
  </si>
  <si>
    <t>000-5</t>
  </si>
  <si>
    <t>41229-14858</t>
  </si>
  <si>
    <t>41229-14856</t>
  </si>
  <si>
    <t>41229-14857</t>
  </si>
  <si>
    <t>41229-8202</t>
  </si>
  <si>
    <t>41229-10021</t>
  </si>
  <si>
    <t>030-35</t>
  </si>
  <si>
    <t>41229-919</t>
  </si>
  <si>
    <t>41229-3988</t>
  </si>
  <si>
    <t>055-60</t>
  </si>
  <si>
    <t>41229-14865</t>
  </si>
  <si>
    <t>41229-14863</t>
  </si>
  <si>
    <t>41229-14861</t>
  </si>
  <si>
    <t>41229-14862</t>
  </si>
  <si>
    <t>41229-1590</t>
  </si>
  <si>
    <t>41229-6</t>
  </si>
  <si>
    <t>000-15</t>
  </si>
  <si>
    <t>41229-763</t>
  </si>
  <si>
    <t>41229-4830</t>
  </si>
  <si>
    <t>41229-7398</t>
  </si>
  <si>
    <t>Discarded Measurement (&gt;5% off)</t>
  </si>
  <si>
    <t>41229-14867</t>
  </si>
  <si>
    <t>m1 broken</t>
  </si>
  <si>
    <t>41229-14866</t>
  </si>
  <si>
    <t>41229-4764</t>
  </si>
  <si>
    <t>200-205</t>
  </si>
  <si>
    <t>41229-74</t>
  </si>
  <si>
    <t>060-75</t>
  </si>
  <si>
    <t>41229-14889</t>
  </si>
  <si>
    <t>41229-14890</t>
  </si>
  <si>
    <t>LM2,M3-left</t>
  </si>
  <si>
    <t>41229-14886</t>
  </si>
  <si>
    <t>41229-14887</t>
  </si>
  <si>
    <t>110-115</t>
  </si>
  <si>
    <t>41229-14897</t>
  </si>
  <si>
    <t>41229-14896</t>
  </si>
  <si>
    <t>41229-14894</t>
  </si>
  <si>
    <t>41229-14893</t>
  </si>
  <si>
    <t>41229-14895</t>
  </si>
  <si>
    <t>100-105</t>
  </si>
  <si>
    <t>41229-902</t>
  </si>
  <si>
    <t>41229-14872</t>
  </si>
  <si>
    <t>41229-14873</t>
  </si>
  <si>
    <t>065-70</t>
  </si>
  <si>
    <t>105-110</t>
  </si>
  <si>
    <t>41229-14876</t>
  </si>
  <si>
    <t>41229-14874</t>
  </si>
  <si>
    <t>41229-14875</t>
  </si>
  <si>
    <t>LM1-right?</t>
  </si>
  <si>
    <t>LM1-left?</t>
  </si>
  <si>
    <t>41229-14935</t>
  </si>
  <si>
    <t>41229-14933</t>
  </si>
  <si>
    <t>41229-14938</t>
  </si>
  <si>
    <t>41229-14934</t>
  </si>
  <si>
    <t>41229-895</t>
  </si>
  <si>
    <t>41229-896</t>
  </si>
  <si>
    <t>41229-14922</t>
  </si>
  <si>
    <t>41229-14924</t>
  </si>
  <si>
    <t>41229-14925</t>
  </si>
  <si>
    <t>41229-14918</t>
  </si>
  <si>
    <t>41229-14919</t>
  </si>
  <si>
    <t>41229-14920</t>
  </si>
  <si>
    <t>040-45</t>
  </si>
  <si>
    <t>41229-4086</t>
  </si>
  <si>
    <t>41229-14955</t>
  </si>
  <si>
    <t>41229-14941</t>
  </si>
  <si>
    <t>41229-10194</t>
  </si>
  <si>
    <t>41229-10195</t>
  </si>
  <si>
    <t>135-140</t>
  </si>
  <si>
    <t>41229-14989</t>
  </si>
  <si>
    <t>41229-14988</t>
  </si>
  <si>
    <t>41229-14888</t>
  </si>
  <si>
    <t>180-220</t>
  </si>
  <si>
    <t>41229-14978</t>
  </si>
  <si>
    <t>41229-14976</t>
  </si>
  <si>
    <t>41229-14980</t>
  </si>
  <si>
    <t>41229-14979</t>
  </si>
  <si>
    <t>41229-14981</t>
  </si>
  <si>
    <t>41229-14983</t>
  </si>
  <si>
    <t>165-220</t>
  </si>
  <si>
    <t>41229-14878</t>
  </si>
  <si>
    <t>41229-3860</t>
  </si>
  <si>
    <t>41229-5254</t>
  </si>
  <si>
    <t>41229-10020</t>
  </si>
  <si>
    <t>41229-14969</t>
  </si>
  <si>
    <t>41229-14970</t>
  </si>
  <si>
    <t>41229-14882</t>
  </si>
  <si>
    <t>41229-14881</t>
  </si>
  <si>
    <t>41229-14877</t>
  </si>
  <si>
    <t>41229-14879</t>
  </si>
  <si>
    <t>41229-14880</t>
  </si>
  <si>
    <t>41229-14883</t>
  </si>
  <si>
    <t>090-95</t>
  </si>
  <si>
    <t>41229-14910</t>
  </si>
  <si>
    <t>41229-2541</t>
  </si>
  <si>
    <t>41229-2544</t>
  </si>
  <si>
    <t>41229-2543</t>
  </si>
  <si>
    <t>095-100</t>
  </si>
  <si>
    <t>41229-3616</t>
  </si>
  <si>
    <t>41229-6315</t>
  </si>
  <si>
    <t>41229-6319</t>
  </si>
  <si>
    <t>41229-6317</t>
  </si>
  <si>
    <t>LOOSE M1</t>
  </si>
  <si>
    <t>41229-879</t>
  </si>
  <si>
    <t>070-75</t>
  </si>
  <si>
    <t>41229-9904</t>
  </si>
  <si>
    <t>Measured more Sigmodon - just realized that all of my upper designations from this october are backwards - If I said UM1-left, it's actually right. The lowers are fine. I've been focusing on molars that are in within a mandible; thus, there may be more samples than I have here since loose teeth not counted. Also, for some levels there are so many teeth, I didn't do all of them but stopped once I had around 20. Also, focused on lower M1s when I could.</t>
  </si>
  <si>
    <t>used threshold of &gt; or = 5% on stedv on molars; if higher than this, then removed the measurement that contributed the most to the error (am now keeping track of what that was, but earlier deleted them - my bad); but didn't remove any if all 3 were equidistant since I have no idea WHICH are bad.</t>
  </si>
  <si>
    <t>115-120</t>
  </si>
  <si>
    <t>10-30</t>
  </si>
  <si>
    <t>0-10</t>
  </si>
  <si>
    <t>30-60</t>
  </si>
  <si>
    <t>60-70</t>
  </si>
  <si>
    <t>70-80</t>
  </si>
  <si>
    <t>80-85</t>
  </si>
  <si>
    <t>85-90</t>
  </si>
  <si>
    <t>90-105</t>
  </si>
  <si>
    <t>145-155</t>
  </si>
  <si>
    <t>10</t>
  </si>
  <si>
    <t>a</t>
  </si>
  <si>
    <t>b</t>
  </si>
  <si>
    <t>c</t>
  </si>
  <si>
    <t>d</t>
  </si>
  <si>
    <t>e</t>
  </si>
  <si>
    <t>f</t>
  </si>
  <si>
    <t>g</t>
  </si>
  <si>
    <t>h</t>
  </si>
  <si>
    <t>i</t>
  </si>
  <si>
    <t>j</t>
  </si>
  <si>
    <t>k</t>
  </si>
  <si>
    <t>l</t>
  </si>
  <si>
    <t>m</t>
  </si>
  <si>
    <t>n</t>
  </si>
  <si>
    <t>o</t>
  </si>
  <si>
    <t>p</t>
  </si>
  <si>
    <t>q</t>
  </si>
  <si>
    <t>r</t>
  </si>
  <si>
    <t>s</t>
  </si>
  <si>
    <t>finally got SPSS up and running. Did anova by element - turns out there is a highly significant effect of upper vs lower molar. P&lt;0.000; Lowers are 1.1155 bigger than uppers. So created a new column 'standardized body mass', which multipy the upper element by 1.1155 to index it.</t>
  </si>
  <si>
    <t>Standardized mass LM or (UM x 1.1155)</t>
  </si>
  <si>
    <t>When do one-way anova on raw data (either standardized mean or unadjusted mean, there is no significant difference by level)</t>
  </si>
  <si>
    <t>Mean age</t>
  </si>
  <si>
    <t>Level</t>
  </si>
  <si>
    <t>Mean temperature anomaly</t>
  </si>
  <si>
    <t>Mean mass (g)</t>
  </si>
  <si>
    <t>Median mass (g)</t>
  </si>
  <si>
    <t>Skew</t>
  </si>
  <si>
    <t>Kurtosis</t>
  </si>
  <si>
    <t>Standardized mean (g)</t>
  </si>
  <si>
    <t>Standardized mean standard deviation</t>
  </si>
  <si>
    <t>Standardized mean standard error</t>
  </si>
  <si>
    <t>Temerature standard deviation</t>
  </si>
  <si>
    <t>We found specimens from 115-120. I am measuring them using calipers and will also do photos and measure them that way.</t>
  </si>
  <si>
    <t>41229-14964</t>
  </si>
  <si>
    <t>41229-14963</t>
  </si>
  <si>
    <t>Says "Pit 1D"</t>
  </si>
  <si>
    <t>41229-14957</t>
  </si>
  <si>
    <t>41229-14915</t>
  </si>
  <si>
    <t>41229-14913</t>
  </si>
  <si>
    <t>We should redo all mass computations using LM1-left molars only plus LM1-right or uppers, when they are &gt;10% different in size (since animals aren't that unsymmetrical). We've probably got multiple elements from the same individuals. Also, need to do all analyses using standardized size (correcting for differences in U vs L molars) AND using mean, median and maximum (top 3) size measures for each bin. Then, we'll be sure that whatever we're seeing isn't influenced by pseudoreplication or juvenile/subadults. SHOULD ALSO DO HISTOGRAMS OF BS FOR EACH LEVEL</t>
  </si>
  <si>
    <t>UM1-left?</t>
  </si>
  <si>
    <t>41229-14961</t>
  </si>
  <si>
    <t>41229-14690</t>
  </si>
  <si>
    <t>loose M1</t>
  </si>
  <si>
    <t>41229-14962</t>
  </si>
  <si>
    <t>41229-14959</t>
  </si>
  <si>
    <t>41229-14928</t>
  </si>
  <si>
    <t>41229-14931</t>
  </si>
  <si>
    <t>41229-14916</t>
  </si>
  <si>
    <t>41229-877</t>
  </si>
  <si>
    <t>41229-876</t>
  </si>
  <si>
    <t>41229-878</t>
  </si>
  <si>
    <t>continued measurements on strata 115-120; not including elements other than M1's on spreadsheet, but there are some other molars. Total for this level N=41. There are some more loose molars, but I didn't measure many because we had enough sample and the measurements are bit hard to do.</t>
  </si>
  <si>
    <t>might need to update this sheet since for most I DO think we should use all 3 measurements. And, standardize!</t>
  </si>
  <si>
    <t>Notes</t>
  </si>
  <si>
    <t>previously 41229-AAC</t>
  </si>
  <si>
    <t>41229-14992</t>
  </si>
  <si>
    <t>41229-14993</t>
  </si>
  <si>
    <t>previously 41229-AAD</t>
  </si>
  <si>
    <t>previously 41229-AAB</t>
  </si>
  <si>
    <t>previously 41229-AAA</t>
  </si>
  <si>
    <t>41229-14990</t>
  </si>
  <si>
    <t>41229-14991</t>
  </si>
  <si>
    <t>previously 41229-AAQ</t>
  </si>
  <si>
    <t>41229-15006</t>
  </si>
  <si>
    <t>previously 41229-GAA</t>
  </si>
  <si>
    <t>previously 41229-AAI</t>
  </si>
  <si>
    <t>previously 41229-AAL</t>
  </si>
  <si>
    <t>previously 41229-AAJ</t>
  </si>
  <si>
    <t>previously 41229-AAF</t>
  </si>
  <si>
    <t>previously 41229-AAG</t>
  </si>
  <si>
    <t>previously 41229-AAM</t>
  </si>
  <si>
    <t>previously 41229-AAH</t>
  </si>
  <si>
    <t>previously 41229-AAE</t>
  </si>
  <si>
    <t>previously 41229-AAK</t>
  </si>
  <si>
    <t>41229-14998</t>
  </si>
  <si>
    <t>41229-15001</t>
  </si>
  <si>
    <t>41229-14999</t>
  </si>
  <si>
    <t>41229-14995</t>
  </si>
  <si>
    <t>41229-14996</t>
  </si>
  <si>
    <t>41229-14997</t>
  </si>
  <si>
    <t>41229-15002</t>
  </si>
  <si>
    <t>41229-14994</t>
  </si>
  <si>
    <t>41229-15000</t>
  </si>
  <si>
    <t>previously 41229-AAN</t>
  </si>
  <si>
    <t>previously 41229-AAS</t>
  </si>
  <si>
    <t>previously 41229-AAW</t>
  </si>
  <si>
    <t>previously 41229-AAR</t>
  </si>
  <si>
    <t>previously 41229-AAV</t>
  </si>
  <si>
    <t>previously 41229-AAP</t>
  </si>
  <si>
    <t>previously 41229-AAU</t>
  </si>
  <si>
    <t>previously 41229-AAT</t>
  </si>
  <si>
    <t>41229-15003</t>
  </si>
  <si>
    <t>41229-15008</t>
  </si>
  <si>
    <t>41229-15012</t>
  </si>
  <si>
    <t>41229-15007</t>
  </si>
  <si>
    <t>41229-15011</t>
  </si>
  <si>
    <t>41229-15005</t>
  </si>
  <si>
    <t>41229-15010</t>
  </si>
  <si>
    <t>41229-15009</t>
  </si>
  <si>
    <t>previously 41229-AAO</t>
  </si>
  <si>
    <t>previously 41229-ABA</t>
  </si>
  <si>
    <t>previously 41229-AAX</t>
  </si>
  <si>
    <t>41229-15013</t>
  </si>
  <si>
    <t>41229-15016</t>
  </si>
  <si>
    <t>41229-15004</t>
  </si>
  <si>
    <t>previously 41229-AAZ</t>
  </si>
  <si>
    <t>previously 41229-AAY</t>
  </si>
  <si>
    <t>41229-15014</t>
  </si>
  <si>
    <t>41229-15015</t>
  </si>
  <si>
    <t>previously 41229-ACA</t>
  </si>
  <si>
    <t>41229-15017</t>
  </si>
  <si>
    <t>previously 41229-ADA</t>
  </si>
  <si>
    <t>previously 41229-FAA</t>
  </si>
  <si>
    <t>BROKEN M1, previously 41229-AYA</t>
  </si>
  <si>
    <t>previously 41229-DAA</t>
  </si>
  <si>
    <t>previously 41229-AXA</t>
  </si>
  <si>
    <t>previously 41229-AEA</t>
  </si>
  <si>
    <t>previously 41229-AUA</t>
  </si>
  <si>
    <t>previously 41229-AZA</t>
  </si>
  <si>
    <t>previously 41229-AWA</t>
  </si>
  <si>
    <t>previously 41229-AKA</t>
  </si>
  <si>
    <t>previously 41229-CAA</t>
  </si>
  <si>
    <t>previously 41229-ALA</t>
  </si>
  <si>
    <t>previously 41229-EAA</t>
  </si>
  <si>
    <t>previously 41229-AIA</t>
  </si>
  <si>
    <t>previously 41229-AVA</t>
  </si>
  <si>
    <t>previously 41229-AHA</t>
  </si>
  <si>
    <t>previously 41229-BAA</t>
  </si>
  <si>
    <t>previously 41229-AJA</t>
  </si>
  <si>
    <t>previously 41229-AGA</t>
  </si>
  <si>
    <t>previously 41229-AFA</t>
  </si>
  <si>
    <t>41229-15018</t>
  </si>
  <si>
    <t>41229-15044</t>
  </si>
  <si>
    <t>41229-15038</t>
  </si>
  <si>
    <t>41229-15037</t>
  </si>
  <si>
    <t>41229-15042</t>
  </si>
  <si>
    <t>41229-15019</t>
  </si>
  <si>
    <t>41229-15034</t>
  </si>
  <si>
    <t>41229-15039</t>
  </si>
  <si>
    <t>41229-15036</t>
  </si>
  <si>
    <t>41229-15025</t>
  </si>
  <si>
    <t>41229-15041</t>
  </si>
  <si>
    <t>41229-15026</t>
  </si>
  <si>
    <t>41229-15043</t>
  </si>
  <si>
    <t>41229-15023</t>
  </si>
  <si>
    <t>41229-15035</t>
  </si>
  <si>
    <t>41229-15022</t>
  </si>
  <si>
    <t>41229-15040</t>
  </si>
  <si>
    <t>41229-15024</t>
  </si>
  <si>
    <t>41229-15020</t>
  </si>
  <si>
    <t>41229-15021</t>
  </si>
  <si>
    <t>previously 41229-AOA</t>
  </si>
  <si>
    <t>previously 41229-ATA</t>
  </si>
  <si>
    <t>previously 41229-AMA</t>
  </si>
  <si>
    <t>previously 41229-ASA</t>
  </si>
  <si>
    <t>previously 41229-APA</t>
  </si>
  <si>
    <t>previously 41229-AQA</t>
  </si>
  <si>
    <t>41229-15027</t>
  </si>
  <si>
    <t>41229-15032</t>
  </si>
  <si>
    <t>41229-15029</t>
  </si>
  <si>
    <t>41229-15030</t>
  </si>
  <si>
    <t>41229-15028</t>
  </si>
  <si>
    <t>41229-15033</t>
  </si>
  <si>
    <t>previously 41229-ARA</t>
  </si>
  <si>
    <t>41229-15031</t>
  </si>
  <si>
    <t>previously 41229-AYA</t>
  </si>
  <si>
    <t>41229-15045</t>
  </si>
  <si>
    <t xml:space="preserve">CPT </t>
  </si>
  <si>
    <t>previously 41229-BBBG</t>
  </si>
  <si>
    <t>previously 41229-BBBH</t>
  </si>
  <si>
    <t>previously 41229-BBBI</t>
  </si>
  <si>
    <t>previously 41229-BBBJ</t>
  </si>
  <si>
    <t>previously 41229-BBBK</t>
  </si>
  <si>
    <t>previously 41229-BBBL</t>
  </si>
  <si>
    <t>previously 41229-BBBM</t>
  </si>
  <si>
    <t>previously 41229-BBBN</t>
  </si>
  <si>
    <t>previously 41229-BBBO</t>
  </si>
  <si>
    <t>previously 41229-BBBP</t>
  </si>
  <si>
    <t>previously 41229-BBBQ</t>
  </si>
  <si>
    <t>previously 41229-BBBR</t>
  </si>
  <si>
    <t>previously 41229-BBBS</t>
  </si>
  <si>
    <t>previously 41229-BBBT</t>
  </si>
  <si>
    <t>previously 41229-BBBU</t>
  </si>
  <si>
    <t>previously 41229-BBBV</t>
  </si>
  <si>
    <t>previously 41229-BBBW</t>
  </si>
  <si>
    <t>previously 41229-BBBX</t>
  </si>
  <si>
    <t>previously 41229-BBBY</t>
  </si>
  <si>
    <t>previously 41229-BBBZ</t>
  </si>
  <si>
    <t>previously 41229-BBBA</t>
  </si>
  <si>
    <t>previously 41229-BBBB</t>
  </si>
  <si>
    <t>previously 41229-BBBC</t>
  </si>
  <si>
    <t>previously 41229-BBBD</t>
  </si>
  <si>
    <t>LOOSE MOLAR; HARD TO MEASURE, previously 41229-BBBE</t>
  </si>
  <si>
    <t>MOLAR A BIT FRAGMENTED, BUT INTACT IN JAW, previously 41229-BBBF</t>
  </si>
  <si>
    <t>41229-15196</t>
  </si>
  <si>
    <t>41229-15197</t>
  </si>
  <si>
    <t>41229-15198</t>
  </si>
  <si>
    <t>41229-15199</t>
  </si>
  <si>
    <t>41229-15200</t>
  </si>
  <si>
    <t>41229-15201</t>
  </si>
  <si>
    <t>41229-15202</t>
  </si>
  <si>
    <t>41229-15203</t>
  </si>
  <si>
    <t>41229-15204</t>
  </si>
  <si>
    <t>41229-15205</t>
  </si>
  <si>
    <t>41229-15206</t>
  </si>
  <si>
    <t>41229-15207</t>
  </si>
  <si>
    <t>41229-15208</t>
  </si>
  <si>
    <t>41229-15209</t>
  </si>
  <si>
    <t>41229-15210</t>
  </si>
  <si>
    <t>41229-15211</t>
  </si>
  <si>
    <t>41229-15212</t>
  </si>
  <si>
    <t>41229-15213</t>
  </si>
  <si>
    <t>41229-15214</t>
  </si>
  <si>
    <t>41229-15215</t>
  </si>
  <si>
    <t>41229-15216</t>
  </si>
  <si>
    <t>41229-15217</t>
  </si>
  <si>
    <t>41229-15218</t>
  </si>
  <si>
    <t>41229-15219</t>
  </si>
  <si>
    <t>41229-15220</t>
  </si>
  <si>
    <t>41229-15221</t>
  </si>
  <si>
    <t xml:space="preserve">added new measurement data to "data for analyses" sheet and used upper versus lower equation to standardize mass estimates (Lower are equal to measurements, upper are measurements * 1.1155), added new museum numbers to specimens that were given temporary ID's dring measruing. Check comments for previously 41229-BBBB to 41229-BBBZ now numbered 41229-15196 to 41229-15221 </t>
  </si>
  <si>
    <t>removed the following specimens from the morphology data because they are listed as having the same TMM numbers but are either from different depth bins or have differing measurements:</t>
  </si>
  <si>
    <t>Position (upper=2 or lower=1)</t>
  </si>
  <si>
    <t>Side (right=2 or left=1)</t>
  </si>
  <si>
    <t>Checked that the standardized mass equation was applied only to upper molars and that lower and unidentifyed molar values were unchanged. Added a side (right or left) column for when we want to run data analysis making sure we are not overlapping any individuals, used master inventory to identify any sides that had been left blank in morphology sheet.</t>
  </si>
  <si>
    <t>loose M1, changed ID to upper</t>
  </si>
  <si>
    <t>changed ID to lower</t>
  </si>
  <si>
    <t>LM1-RIGHT</t>
  </si>
  <si>
    <t>UM1-RIGHT?</t>
  </si>
  <si>
    <t>UM1 - RIGHT</t>
  </si>
  <si>
    <t>LM1-RIGHT?</t>
  </si>
  <si>
    <t>LM1 - RIGHT</t>
  </si>
  <si>
    <t>LM1-LEFT?</t>
  </si>
  <si>
    <t>UM1 - LEFT</t>
  </si>
  <si>
    <t>UM1-LEFT?</t>
  </si>
  <si>
    <t>LM1--LEFT</t>
  </si>
  <si>
    <t>LM1 - LEFT</t>
  </si>
  <si>
    <t>090-095</t>
  </si>
  <si>
    <t>085-090</t>
  </si>
  <si>
    <t>080-085</t>
  </si>
  <si>
    <t>075-080</t>
  </si>
  <si>
    <t>070-075</t>
  </si>
  <si>
    <t>065-070</t>
  </si>
  <si>
    <t>060-075</t>
  </si>
  <si>
    <t>060-065</t>
  </si>
  <si>
    <t>055-060</t>
  </si>
  <si>
    <t>040-045</t>
  </si>
  <si>
    <t>030-035</t>
  </si>
  <si>
    <t>025-030</t>
  </si>
  <si>
    <t>020-025</t>
  </si>
  <si>
    <t>015-020</t>
  </si>
  <si>
    <t>000-015</t>
  </si>
  <si>
    <t>010-015</t>
  </si>
  <si>
    <t>005-010</t>
  </si>
  <si>
    <t>000-005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</si>
</sst>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 #,##0.00_-;_-* &quot;-&quot;??_-;_-@_-"/>
    <numFmt numFmtId="165" formatCode="0.0"/>
  </numFmts>
  <fonts count="27" x14ac:knownFonts="1">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sz val="8"/>
      <name val="Calibri"/>
      <family val="2"/>
      <scheme val="minor"/>
    </font>
    <font>
      <u/>
      <sz val="12"/>
      <color theme="10"/>
      <name val="Calibri"/>
      <family val="2"/>
      <scheme val="minor"/>
    </font>
    <font>
      <u/>
      <sz val="12"/>
      <color theme="11"/>
      <name val="Calibri"/>
      <family val="2"/>
      <scheme val="minor"/>
    </font>
    <font>
      <i/>
      <sz val="12"/>
      <color theme="1"/>
      <name val="Calibri"/>
      <scheme val="minor"/>
    </font>
    <font>
      <b/>
      <sz val="14"/>
      <color theme="1"/>
      <name val="Calibri"/>
      <scheme val="minor"/>
    </font>
    <font>
      <b/>
      <sz val="14"/>
      <color rgb="FF000090"/>
      <name val="Calibri"/>
      <scheme val="minor"/>
    </font>
    <font>
      <sz val="12"/>
      <color rgb="FF000090"/>
      <name val="Calibri"/>
      <scheme val="minor"/>
    </font>
    <font>
      <b/>
      <sz val="12"/>
      <color rgb="FF000090"/>
      <name val="Calibri"/>
      <scheme val="minor"/>
    </font>
    <font>
      <b/>
      <sz val="10"/>
      <color theme="1"/>
      <name val="Calibri"/>
      <scheme val="minor"/>
    </font>
    <font>
      <sz val="10"/>
      <color theme="1"/>
      <name val="Calibri"/>
      <scheme val="minor"/>
    </font>
    <font>
      <sz val="12"/>
      <color rgb="FF0000FF"/>
      <name val="Calibri"/>
      <scheme val="minor"/>
    </font>
    <font>
      <sz val="12"/>
      <name val="Calibri"/>
      <scheme val="minor"/>
    </font>
    <font>
      <sz val="12"/>
      <color rgb="FF9C0006"/>
      <name val="Calibri"/>
      <family val="2"/>
      <scheme val="minor"/>
    </font>
    <font>
      <sz val="12"/>
      <color rgb="FF000000"/>
      <name val="Calibri"/>
      <family val="2"/>
      <scheme val="minor"/>
    </font>
    <font>
      <sz val="12"/>
      <color rgb="FF800000"/>
      <name val="Calibri"/>
      <scheme val="minor"/>
    </font>
    <font>
      <sz val="12"/>
      <color theme="5" tint="-0.249977111117893"/>
      <name val="Calibri"/>
      <scheme val="minor"/>
    </font>
    <font>
      <sz val="10"/>
      <color rgb="FFFF0000"/>
      <name val="Calibri"/>
      <family val="2"/>
      <scheme val="minor"/>
    </font>
    <font>
      <sz val="10"/>
      <color theme="1"/>
      <name val="Calibri"/>
      <family val="2"/>
      <scheme val="minor"/>
    </font>
    <font>
      <sz val="10"/>
      <name val="Calibri"/>
      <family val="2"/>
      <scheme val="minor"/>
    </font>
    <font>
      <sz val="10"/>
      <color rgb="FF0000FF"/>
      <name val="Calibri"/>
      <family val="2"/>
      <scheme val="minor"/>
    </font>
    <font>
      <b/>
      <sz val="8"/>
      <color theme="1"/>
      <name val="Calibri"/>
      <family val="2"/>
      <scheme val="minor"/>
    </font>
    <font>
      <sz val="8"/>
      <color rgb="FF800000"/>
      <name val="Calibri"/>
      <family val="2"/>
      <scheme val="minor"/>
    </font>
    <font>
      <sz val="12"/>
      <name val="Calibri"/>
      <family val="2"/>
      <scheme val="minor"/>
    </font>
  </fonts>
  <fills count="5">
    <fill>
      <patternFill patternType="none"/>
    </fill>
    <fill>
      <patternFill patternType="gray125"/>
    </fill>
    <fill>
      <patternFill patternType="solid">
        <fgColor rgb="FFFFC7CE"/>
      </patternFill>
    </fill>
    <fill>
      <patternFill patternType="solid">
        <fgColor theme="2"/>
        <bgColor indexed="64"/>
      </patternFill>
    </fill>
    <fill>
      <patternFill patternType="solid">
        <fgColor theme="6"/>
        <bgColor indexed="64"/>
      </patternFill>
    </fill>
  </fills>
  <borders count="2">
    <border>
      <left/>
      <right/>
      <top/>
      <bottom/>
      <diagonal/>
    </border>
    <border>
      <left/>
      <right/>
      <top/>
      <bottom style="medium">
        <color auto="1"/>
      </bottom>
      <diagonal/>
    </border>
  </borders>
  <cellStyleXfs count="2047">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164" fontId="1" fillId="0" borderId="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16" fillId="2" borderId="0" applyNumberFormat="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169">
    <xf numFmtId="0" fontId="0" fillId="0" borderId="0" xfId="0"/>
    <xf numFmtId="0" fontId="0" fillId="0" borderId="0" xfId="0" applyAlignment="1">
      <alignment horizontal="left" vertical="center"/>
    </xf>
    <xf numFmtId="0" fontId="2" fillId="0" borderId="0" xfId="0" applyFont="1"/>
    <xf numFmtId="0" fontId="0" fillId="0" borderId="0" xfId="0" applyFont="1" applyAlignment="1">
      <alignment horizontal="left" vertical="center"/>
    </xf>
    <xf numFmtId="0" fontId="0" fillId="0" borderId="0" xfId="0" applyFont="1" applyAlignment="1">
      <alignment horizontal="center" vertical="center"/>
    </xf>
    <xf numFmtId="0" fontId="0" fillId="0" borderId="0" xfId="0" applyFont="1" applyAlignment="1">
      <alignment horizontal="left" vertical="center" wrapText="1"/>
    </xf>
    <xf numFmtId="15" fontId="0" fillId="0" borderId="0" xfId="0" applyNumberFormat="1" applyFont="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horizontal="center" wrapText="1"/>
    </xf>
    <xf numFmtId="0" fontId="8" fillId="0" borderId="0" xfId="0" applyFont="1" applyAlignment="1">
      <alignment horizontal="left" vertical="center"/>
    </xf>
    <xf numFmtId="0" fontId="8" fillId="0" borderId="0" xfId="0" applyFont="1" applyAlignment="1">
      <alignment horizontal="center" vertical="center"/>
    </xf>
    <xf numFmtId="0" fontId="8" fillId="0" borderId="0" xfId="0" applyFont="1" applyAlignment="1">
      <alignment horizontal="left"/>
    </xf>
    <xf numFmtId="0" fontId="3" fillId="0" borderId="1" xfId="0" applyFont="1" applyBorder="1" applyAlignment="1">
      <alignment horizontal="center" vertical="center"/>
    </xf>
    <xf numFmtId="0" fontId="3" fillId="0" borderId="1" xfId="0" applyFont="1" applyBorder="1" applyAlignment="1">
      <alignment horizontal="left" vertical="center" wrapText="1"/>
    </xf>
    <xf numFmtId="0" fontId="8" fillId="0" borderId="1" xfId="0" applyFont="1" applyBorder="1"/>
    <xf numFmtId="0" fontId="11" fillId="0" borderId="1" xfId="0" applyFont="1" applyBorder="1" applyAlignment="1">
      <alignment horizontal="center" vertical="center" wrapText="1"/>
    </xf>
    <xf numFmtId="0" fontId="9" fillId="0" borderId="0" xfId="0" applyFont="1" applyAlignment="1">
      <alignment horizontal="center" vertical="center"/>
    </xf>
    <xf numFmtId="0" fontId="10" fillId="0" borderId="0" xfId="0" applyFont="1" applyAlignment="1">
      <alignment horizontal="center" vertical="center"/>
    </xf>
    <xf numFmtId="0" fontId="9" fillId="0" borderId="1" xfId="0" applyFont="1" applyBorder="1" applyAlignment="1">
      <alignment horizontal="left" vertical="center"/>
    </xf>
    <xf numFmtId="0" fontId="10" fillId="0" borderId="1" xfId="0" applyFont="1" applyBorder="1" applyAlignment="1">
      <alignment horizontal="center" vertical="center"/>
    </xf>
    <xf numFmtId="49" fontId="8" fillId="0" borderId="0" xfId="0" applyNumberFormat="1" applyFont="1" applyAlignment="1">
      <alignment horizontal="center" vertical="center"/>
    </xf>
    <xf numFmtId="49" fontId="0" fillId="0" borderId="0" xfId="0" applyNumberFormat="1" applyFont="1" applyAlignment="1">
      <alignment horizontal="center" vertical="center"/>
    </xf>
    <xf numFmtId="49" fontId="3" fillId="0" borderId="1" xfId="0" applyNumberFormat="1" applyFont="1" applyBorder="1" applyAlignment="1">
      <alignment horizontal="center" vertical="center" wrapText="1"/>
    </xf>
    <xf numFmtId="0" fontId="12" fillId="0" borderId="0" xfId="0" applyFont="1" applyAlignment="1">
      <alignment horizontal="left" vertical="center" wrapText="1"/>
    </xf>
    <xf numFmtId="0" fontId="13" fillId="0" borderId="0" xfId="0" applyFont="1" applyAlignment="1">
      <alignment horizontal="left" vertical="center" wrapText="1"/>
    </xf>
    <xf numFmtId="165" fontId="0" fillId="0" borderId="0" xfId="0" applyNumberFormat="1" applyFont="1" applyAlignment="1">
      <alignment horizontal="center" vertical="center"/>
    </xf>
    <xf numFmtId="1" fontId="0" fillId="0" borderId="0" xfId="0" applyNumberFormat="1" applyFont="1" applyAlignment="1">
      <alignment horizontal="center" vertical="center"/>
    </xf>
    <xf numFmtId="2" fontId="0" fillId="0" borderId="0" xfId="0" applyNumberFormat="1" applyFont="1" applyAlignment="1">
      <alignment horizontal="center" vertical="center"/>
    </xf>
    <xf numFmtId="17" fontId="0" fillId="0" borderId="0" xfId="0" applyNumberFormat="1" applyFont="1" applyAlignment="1">
      <alignment horizontal="center" vertical="center"/>
    </xf>
    <xf numFmtId="2" fontId="3" fillId="0" borderId="1" xfId="0" applyNumberFormat="1" applyFont="1" applyBorder="1" applyAlignment="1">
      <alignment horizontal="center" vertical="center" wrapText="1"/>
    </xf>
    <xf numFmtId="1" fontId="0" fillId="0" borderId="0" xfId="77" applyNumberFormat="1" applyFont="1" applyAlignment="1">
      <alignment horizontal="center" vertical="center"/>
    </xf>
    <xf numFmtId="1" fontId="8" fillId="0" borderId="0" xfId="0" applyNumberFormat="1" applyFont="1" applyAlignment="1">
      <alignment horizontal="left" vertical="center"/>
    </xf>
    <xf numFmtId="1" fontId="8" fillId="0" borderId="0" xfId="77" applyNumberFormat="1" applyFont="1" applyAlignment="1">
      <alignment horizontal="left" vertical="center"/>
    </xf>
    <xf numFmtId="1" fontId="0" fillId="0" borderId="0" xfId="0" applyNumberFormat="1" applyFont="1" applyAlignment="1">
      <alignment horizontal="left" vertical="center"/>
    </xf>
    <xf numFmtId="1" fontId="0" fillId="0" borderId="0" xfId="77" applyNumberFormat="1" applyFont="1" applyAlignment="1">
      <alignment horizontal="left" vertical="center"/>
    </xf>
    <xf numFmtId="1" fontId="3" fillId="0" borderId="1" xfId="0" applyNumberFormat="1" applyFont="1" applyBorder="1" applyAlignment="1">
      <alignment horizontal="center" wrapText="1"/>
    </xf>
    <xf numFmtId="1" fontId="3" fillId="0" borderId="1" xfId="77" applyNumberFormat="1" applyFont="1" applyBorder="1" applyAlignment="1">
      <alignment horizontal="center" vertical="center" wrapText="1"/>
    </xf>
    <xf numFmtId="0" fontId="0" fillId="0" borderId="0" xfId="0" applyAlignment="1">
      <alignment wrapText="1"/>
    </xf>
    <xf numFmtId="0" fontId="14" fillId="0" borderId="0" xfId="0" applyFont="1"/>
    <xf numFmtId="0" fontId="0" fillId="0" borderId="0" xfId="0" applyFont="1"/>
    <xf numFmtId="0" fontId="0" fillId="0" borderId="0" xfId="0" applyAlignment="1">
      <alignment horizontal="center"/>
    </xf>
    <xf numFmtId="0" fontId="14" fillId="0" borderId="0" xfId="0" applyFont="1" applyAlignment="1">
      <alignment horizontal="center" vertical="center"/>
    </xf>
    <xf numFmtId="49" fontId="0" fillId="0" borderId="0" xfId="0" applyNumberFormat="1" applyAlignment="1">
      <alignment horizontal="center"/>
    </xf>
    <xf numFmtId="0" fontId="10" fillId="0" borderId="0" xfId="0" applyFont="1" applyBorder="1" applyAlignment="1">
      <alignment horizontal="center" vertical="center"/>
    </xf>
    <xf numFmtId="0" fontId="0" fillId="0" borderId="0" xfId="0" applyFont="1" applyBorder="1" applyAlignment="1">
      <alignment horizontal="center" vertical="center"/>
    </xf>
    <xf numFmtId="49" fontId="0" fillId="0" borderId="0" xfId="0" applyNumberFormat="1" applyFont="1" applyBorder="1" applyAlignment="1">
      <alignment horizontal="center" vertical="center"/>
    </xf>
    <xf numFmtId="15" fontId="0" fillId="0" borderId="0" xfId="0" applyNumberFormat="1" applyFont="1" applyBorder="1" applyAlignment="1">
      <alignment horizontal="center" vertical="center"/>
    </xf>
    <xf numFmtId="1" fontId="0" fillId="0" borderId="0" xfId="0" applyNumberFormat="1" applyFont="1" applyBorder="1" applyAlignment="1">
      <alignment horizontal="center" vertical="center"/>
    </xf>
    <xf numFmtId="1" fontId="0" fillId="0" borderId="0" xfId="77" applyNumberFormat="1" applyFont="1" applyBorder="1" applyAlignment="1">
      <alignment horizontal="center" vertical="center"/>
    </xf>
    <xf numFmtId="165" fontId="0" fillId="0" borderId="0" xfId="0" applyNumberFormat="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165" fontId="2" fillId="0" borderId="0" xfId="0" applyNumberFormat="1" applyFont="1" applyAlignment="1">
      <alignment horizontal="center" vertical="center"/>
    </xf>
    <xf numFmtId="0" fontId="15" fillId="0" borderId="0" xfId="0" applyFont="1" applyAlignment="1">
      <alignment horizontal="center" vertical="center"/>
    </xf>
    <xf numFmtId="0" fontId="15" fillId="0" borderId="0" xfId="0" applyFont="1"/>
    <xf numFmtId="15" fontId="0" fillId="0" borderId="0" xfId="0" applyNumberFormat="1" applyFont="1"/>
    <xf numFmtId="2" fontId="8" fillId="0" borderId="0" xfId="0" applyNumberFormat="1" applyFont="1" applyAlignment="1">
      <alignment horizontal="center" vertical="center"/>
    </xf>
    <xf numFmtId="0" fontId="17" fillId="0" borderId="0" xfId="0" applyFont="1" applyAlignment="1">
      <alignment horizontal="center" vertical="center"/>
    </xf>
    <xf numFmtId="1" fontId="0" fillId="0" borderId="0" xfId="0" applyNumberFormat="1" applyAlignment="1">
      <alignment horizontal="center"/>
    </xf>
    <xf numFmtId="49" fontId="2" fillId="0" borderId="0" xfId="0" applyNumberFormat="1" applyFont="1" applyAlignment="1">
      <alignment horizontal="center" vertical="center"/>
    </xf>
    <xf numFmtId="1" fontId="2" fillId="0" borderId="0" xfId="0" applyNumberFormat="1" applyFont="1" applyAlignment="1">
      <alignment horizontal="center" vertical="center"/>
    </xf>
    <xf numFmtId="1" fontId="2" fillId="0" borderId="0" xfId="77" applyNumberFormat="1" applyFont="1" applyAlignment="1">
      <alignment horizontal="center" vertical="center"/>
    </xf>
    <xf numFmtId="2" fontId="2" fillId="0" borderId="0" xfId="0" applyNumberFormat="1" applyFont="1" applyAlignment="1">
      <alignment horizontal="center" vertical="center"/>
    </xf>
    <xf numFmtId="49" fontId="15" fillId="0" borderId="0" xfId="0" applyNumberFormat="1" applyFont="1" applyAlignment="1">
      <alignment horizontal="center" vertical="center"/>
    </xf>
    <xf numFmtId="15" fontId="15" fillId="0" borderId="0" xfId="0" applyNumberFormat="1" applyFont="1" applyAlignment="1">
      <alignment horizontal="center" vertical="center"/>
    </xf>
    <xf numFmtId="1" fontId="15" fillId="0" borderId="0" xfId="0" applyNumberFormat="1" applyFont="1" applyAlignment="1">
      <alignment horizontal="center" vertical="center"/>
    </xf>
    <xf numFmtId="1" fontId="15" fillId="0" borderId="0" xfId="77" applyNumberFormat="1" applyFont="1" applyAlignment="1">
      <alignment horizontal="center" vertical="center"/>
    </xf>
    <xf numFmtId="2" fontId="15" fillId="0" borderId="0" xfId="0" applyNumberFormat="1" applyFont="1" applyAlignment="1">
      <alignment horizontal="center" vertical="center"/>
    </xf>
    <xf numFmtId="165" fontId="15" fillId="0" borderId="0" xfId="0" applyNumberFormat="1" applyFont="1" applyAlignment="1">
      <alignment horizontal="center" vertical="center"/>
    </xf>
    <xf numFmtId="15" fontId="15" fillId="0" borderId="0" xfId="0" applyNumberFormat="1" applyFont="1"/>
    <xf numFmtId="1" fontId="15" fillId="0" borderId="0" xfId="0" applyNumberFormat="1" applyFont="1" applyAlignment="1">
      <alignment horizontal="center"/>
    </xf>
    <xf numFmtId="2" fontId="8" fillId="3" borderId="0" xfId="0" applyNumberFormat="1" applyFont="1" applyFill="1" applyAlignment="1">
      <alignment horizontal="center" vertical="center"/>
    </xf>
    <xf numFmtId="2" fontId="0" fillId="3" borderId="0" xfId="0" applyNumberFormat="1" applyFont="1" applyFill="1" applyAlignment="1">
      <alignment horizontal="center" vertical="center"/>
    </xf>
    <xf numFmtId="2" fontId="3" fillId="3" borderId="1" xfId="0" applyNumberFormat="1" applyFont="1" applyFill="1" applyBorder="1" applyAlignment="1">
      <alignment horizontal="center" vertical="center" wrapText="1"/>
    </xf>
    <xf numFmtId="2" fontId="0" fillId="3" borderId="0" xfId="0" applyNumberFormat="1" applyFont="1" applyFill="1" applyBorder="1" applyAlignment="1">
      <alignment horizontal="center" vertical="center"/>
    </xf>
    <xf numFmtId="2" fontId="15" fillId="3" borderId="0" xfId="0" applyNumberFormat="1" applyFont="1" applyFill="1" applyAlignment="1">
      <alignment horizontal="center" vertical="center"/>
    </xf>
    <xf numFmtId="0" fontId="0" fillId="3" borderId="0" xfId="0" applyFill="1" applyAlignment="1">
      <alignment horizontal="center" vertical="center"/>
    </xf>
    <xf numFmtId="2" fontId="16" fillId="3" borderId="0" xfId="886" applyNumberFormat="1" applyFill="1" applyAlignment="1">
      <alignment horizontal="center" vertical="center"/>
    </xf>
    <xf numFmtId="0" fontId="18" fillId="0" borderId="0" xfId="0" applyFont="1" applyAlignment="1">
      <alignment horizontal="center" vertical="center"/>
    </xf>
    <xf numFmtId="0" fontId="18" fillId="0" borderId="0" xfId="0" applyFont="1" applyAlignment="1">
      <alignment horizontal="center" vertical="center" textRotation="90" wrapText="1"/>
    </xf>
    <xf numFmtId="2" fontId="18" fillId="0" borderId="0" xfId="0" applyNumberFormat="1" applyFont="1" applyAlignment="1">
      <alignment horizontal="center" vertical="center"/>
    </xf>
    <xf numFmtId="0" fontId="18" fillId="0" borderId="0" xfId="0" applyFont="1"/>
    <xf numFmtId="2" fontId="0" fillId="0" borderId="0" xfId="0" applyNumberFormat="1" applyAlignment="1">
      <alignment horizontal="center" vertical="center"/>
    </xf>
    <xf numFmtId="49" fontId="15" fillId="0" borderId="0" xfId="0" applyNumberFormat="1" applyFont="1" applyFill="1" applyAlignment="1">
      <alignment horizontal="center" vertical="center"/>
    </xf>
    <xf numFmtId="1" fontId="15" fillId="0" borderId="0" xfId="0" applyNumberFormat="1" applyFont="1" applyFill="1" applyAlignment="1">
      <alignment horizontal="center" vertical="center"/>
    </xf>
    <xf numFmtId="1" fontId="15" fillId="0" borderId="0" xfId="77" applyNumberFormat="1" applyFont="1" applyFill="1" applyAlignment="1">
      <alignment horizontal="center" vertical="center"/>
    </xf>
    <xf numFmtId="49" fontId="19" fillId="0" borderId="0" xfId="0" applyNumberFormat="1" applyFont="1" applyFill="1" applyAlignment="1">
      <alignment horizontal="center" vertical="center"/>
    </xf>
    <xf numFmtId="0" fontId="15" fillId="0" borderId="0" xfId="0" applyFont="1" applyFill="1" applyAlignment="1">
      <alignment horizontal="center" vertical="center"/>
    </xf>
    <xf numFmtId="0" fontId="0" fillId="4" borderId="0" xfId="0" applyFill="1" applyAlignment="1">
      <alignment horizontal="center" vertical="center" wrapText="1"/>
    </xf>
    <xf numFmtId="0" fontId="15" fillId="4" borderId="0" xfId="0" applyFont="1" applyFill="1" applyAlignment="1">
      <alignment horizontal="center" vertical="center" wrapText="1"/>
    </xf>
    <xf numFmtId="2" fontId="0" fillId="4" borderId="0" xfId="0" applyNumberFormat="1" applyFill="1" applyAlignment="1">
      <alignment horizontal="center" vertical="center" wrapText="1"/>
    </xf>
    <xf numFmtId="165" fontId="0" fillId="4" borderId="0" xfId="0" applyNumberFormat="1" applyFill="1" applyAlignment="1">
      <alignment horizontal="center" vertical="center" wrapText="1"/>
    </xf>
    <xf numFmtId="0" fontId="0" fillId="0" borderId="0" xfId="0" applyNumberFormat="1"/>
    <xf numFmtId="0" fontId="0" fillId="0" borderId="0" xfId="0" applyNumberFormat="1" applyAlignment="1">
      <alignment wrapText="1"/>
    </xf>
    <xf numFmtId="1" fontId="0" fillId="0" borderId="0" xfId="0" applyNumberFormat="1"/>
    <xf numFmtId="165" fontId="0" fillId="0" borderId="0" xfId="0" applyNumberFormat="1"/>
    <xf numFmtId="165" fontId="0" fillId="0" borderId="0" xfId="0" applyNumberFormat="1" applyAlignment="1">
      <alignment horizontal="center"/>
    </xf>
    <xf numFmtId="1" fontId="0" fillId="4" borderId="0" xfId="0" applyNumberFormat="1" applyFill="1" applyAlignment="1">
      <alignment horizontal="center" vertical="center" wrapText="1"/>
    </xf>
    <xf numFmtId="0" fontId="2" fillId="0" borderId="0" xfId="0" applyFont="1" applyFill="1" applyAlignment="1">
      <alignment horizontal="center" vertical="center"/>
    </xf>
    <xf numFmtId="15" fontId="2" fillId="0" borderId="0" xfId="0" applyNumberFormat="1" applyFont="1"/>
    <xf numFmtId="2" fontId="2" fillId="3" borderId="0" xfId="0" applyNumberFormat="1" applyFont="1" applyFill="1" applyAlignment="1">
      <alignment horizontal="center" vertical="center"/>
    </xf>
    <xf numFmtId="49" fontId="2" fillId="0" borderId="0" xfId="0" applyNumberFormat="1" applyFont="1" applyFill="1" applyAlignment="1">
      <alignment horizontal="center" vertical="center"/>
    </xf>
    <xf numFmtId="1" fontId="2" fillId="0" borderId="0" xfId="0" applyNumberFormat="1" applyFont="1" applyFill="1" applyAlignment="1">
      <alignment horizontal="center" vertical="center"/>
    </xf>
    <xf numFmtId="0" fontId="2" fillId="0" borderId="0" xfId="0" applyFont="1" applyAlignment="1">
      <alignment horizontal="left" vertical="center"/>
    </xf>
    <xf numFmtId="2" fontId="2" fillId="0" borderId="0" xfId="0" applyNumberFormat="1" applyFont="1" applyAlignment="1">
      <alignment horizontal="left" vertical="center"/>
    </xf>
    <xf numFmtId="165" fontId="2" fillId="0" borderId="0" xfId="0" applyNumberFormat="1" applyFont="1" applyAlignment="1">
      <alignment horizontal="left"/>
    </xf>
    <xf numFmtId="0" fontId="2" fillId="0" borderId="0" xfId="0" applyFont="1" applyAlignment="1">
      <alignment horizontal="left"/>
    </xf>
    <xf numFmtId="0" fontId="0" fillId="0" borderId="0" xfId="0" applyFill="1"/>
    <xf numFmtId="1" fontId="0" fillId="0" borderId="0" xfId="0" applyNumberFormat="1" applyFont="1" applyFill="1" applyAlignment="1">
      <alignment horizontal="center" vertical="center"/>
    </xf>
    <xf numFmtId="1" fontId="0" fillId="0" borderId="0" xfId="77" applyNumberFormat="1" applyFont="1" applyFill="1" applyAlignment="1">
      <alignment horizontal="center" vertical="center"/>
    </xf>
    <xf numFmtId="2" fontId="0" fillId="0" borderId="0" xfId="0" applyNumberFormat="1" applyFont="1" applyFill="1" applyAlignment="1">
      <alignment horizontal="center" vertical="center"/>
    </xf>
    <xf numFmtId="0" fontId="0" fillId="0" borderId="0" xfId="0" applyFill="1" applyBorder="1" applyAlignment="1">
      <alignment horizontal="center" vertical="center"/>
    </xf>
    <xf numFmtId="2" fontId="0" fillId="0" borderId="0" xfId="0" applyNumberFormat="1" applyFont="1" applyBorder="1" applyAlignment="1">
      <alignment horizontal="center" vertical="center"/>
    </xf>
    <xf numFmtId="165" fontId="15" fillId="0" borderId="0" xfId="0" applyNumberFormat="1" applyFont="1" applyBorder="1" applyAlignment="1">
      <alignment horizontal="center" vertical="center"/>
    </xf>
    <xf numFmtId="0" fontId="0" fillId="0" borderId="0" xfId="0" applyBorder="1" applyAlignment="1">
      <alignment horizontal="center"/>
    </xf>
    <xf numFmtId="0" fontId="15" fillId="0" borderId="0" xfId="0" applyFont="1" applyBorder="1" applyAlignment="1">
      <alignment horizontal="center" vertical="center"/>
    </xf>
    <xf numFmtId="49" fontId="15" fillId="0" borderId="0" xfId="0" applyNumberFormat="1" applyFont="1" applyBorder="1" applyAlignment="1">
      <alignment horizontal="center" vertical="center"/>
    </xf>
    <xf numFmtId="1" fontId="15" fillId="0" borderId="0" xfId="0" applyNumberFormat="1" applyFont="1" applyBorder="1" applyAlignment="1">
      <alignment horizontal="center" vertical="center"/>
    </xf>
    <xf numFmtId="1" fontId="15" fillId="0" borderId="0" xfId="77" applyNumberFormat="1" applyFont="1" applyBorder="1" applyAlignment="1">
      <alignment horizontal="center" vertical="center"/>
    </xf>
    <xf numFmtId="2" fontId="15" fillId="0" borderId="0" xfId="0" applyNumberFormat="1" applyFont="1" applyBorder="1" applyAlignment="1">
      <alignment horizontal="center" vertical="center"/>
    </xf>
    <xf numFmtId="165" fontId="0" fillId="0" borderId="0" xfId="0" applyNumberFormat="1" applyBorder="1" applyAlignment="1">
      <alignment horizontal="center"/>
    </xf>
    <xf numFmtId="1" fontId="0" fillId="0" borderId="0" xfId="0" applyNumberFormat="1" applyBorder="1" applyAlignment="1">
      <alignment horizontal="center"/>
    </xf>
    <xf numFmtId="1" fontId="15" fillId="0" borderId="0" xfId="0" applyNumberFormat="1" applyFont="1" applyBorder="1" applyAlignment="1">
      <alignment horizontal="center"/>
    </xf>
    <xf numFmtId="0" fontId="17" fillId="0" borderId="0" xfId="0" applyFont="1" applyBorder="1" applyAlignment="1">
      <alignment horizontal="center" vertical="center"/>
    </xf>
    <xf numFmtId="0" fontId="0" fillId="0" borderId="0" xfId="0" applyFont="1" applyFill="1" applyBorder="1" applyAlignment="1">
      <alignment horizontal="center" vertical="center"/>
    </xf>
    <xf numFmtId="0" fontId="15" fillId="0" borderId="0" xfId="0" applyFont="1" applyFill="1" applyBorder="1" applyAlignment="1">
      <alignment horizontal="center" vertical="center"/>
    </xf>
    <xf numFmtId="165" fontId="2" fillId="0" borderId="0" xfId="0" applyNumberFormat="1" applyFont="1" applyAlignment="1">
      <alignment horizontal="center"/>
    </xf>
    <xf numFmtId="0" fontId="20" fillId="0" borderId="0" xfId="0" applyFont="1" applyAlignment="1">
      <alignment vertical="center" wrapText="1"/>
    </xf>
    <xf numFmtId="0" fontId="21" fillId="0" borderId="0" xfId="0" applyFont="1"/>
    <xf numFmtId="0" fontId="20" fillId="0" borderId="0" xfId="0" applyFont="1"/>
    <xf numFmtId="0" fontId="21" fillId="0" borderId="0" xfId="0" applyFont="1" applyBorder="1"/>
    <xf numFmtId="0" fontId="21" fillId="0" borderId="0" xfId="0" applyFont="1" applyFill="1" applyBorder="1"/>
    <xf numFmtId="0" fontId="2" fillId="0" borderId="0" xfId="0" applyFont="1" applyAlignment="1">
      <alignment horizontal="right" vertical="center"/>
    </xf>
    <xf numFmtId="1" fontId="0" fillId="0" borderId="0" xfId="0" applyNumberFormat="1" applyBorder="1" applyAlignment="1">
      <alignment horizontal="center" vertical="center"/>
    </xf>
    <xf numFmtId="0" fontId="0" fillId="0" borderId="0" xfId="0" applyNumberFormat="1" applyFont="1" applyBorder="1" applyAlignment="1">
      <alignment horizontal="center" vertical="center"/>
    </xf>
    <xf numFmtId="0" fontId="2" fillId="0" borderId="0" xfId="0" applyFont="1" applyAlignment="1">
      <alignment horizontal="center"/>
    </xf>
    <xf numFmtId="0" fontId="2" fillId="0" borderId="0" xfId="0" applyFont="1" applyAlignment="1">
      <alignment horizontal="right"/>
    </xf>
    <xf numFmtId="0" fontId="0" fillId="0" borderId="0" xfId="0" applyAlignment="1">
      <alignment horizontal="left"/>
    </xf>
    <xf numFmtId="0" fontId="21" fillId="0" borderId="0" xfId="0" applyFont="1" applyBorder="1" applyAlignment="1">
      <alignment horizontal="left" vertical="center" wrapText="1"/>
    </xf>
    <xf numFmtId="0" fontId="3" fillId="0" borderId="0" xfId="0" applyFont="1" applyBorder="1" applyAlignment="1">
      <alignment horizontal="left" vertical="center" wrapText="1"/>
    </xf>
    <xf numFmtId="0" fontId="22" fillId="0" borderId="0" xfId="0" applyFont="1" applyBorder="1" applyAlignment="1">
      <alignment horizontal="left" vertical="center" wrapText="1"/>
    </xf>
    <xf numFmtId="0" fontId="21" fillId="0" borderId="0" xfId="0" applyFont="1" applyBorder="1" applyAlignment="1">
      <alignment horizontal="left"/>
    </xf>
    <xf numFmtId="0" fontId="22" fillId="0" borderId="0" xfId="0" applyFont="1" applyBorder="1" applyAlignment="1">
      <alignment horizontal="left"/>
    </xf>
    <xf numFmtId="0" fontId="23" fillId="0" borderId="0" xfId="0" applyFont="1" applyBorder="1" applyAlignment="1">
      <alignment horizontal="left" vertical="center" wrapText="1"/>
    </xf>
    <xf numFmtId="0" fontId="20" fillId="0" borderId="0" xfId="0" applyFont="1" applyBorder="1" applyAlignment="1">
      <alignment horizontal="left" vertical="center"/>
    </xf>
    <xf numFmtId="0" fontId="20" fillId="0" borderId="0" xfId="0" applyFont="1" applyBorder="1" applyAlignment="1">
      <alignment horizontal="left" vertical="center" wrapText="1"/>
    </xf>
    <xf numFmtId="0" fontId="20" fillId="0" borderId="0" xfId="0" applyFont="1" applyBorder="1" applyAlignment="1">
      <alignment horizontal="left"/>
    </xf>
    <xf numFmtId="0" fontId="24" fillId="0" borderId="1" xfId="0" applyFont="1" applyBorder="1" applyAlignment="1">
      <alignment horizontal="center" vertical="center" wrapText="1"/>
    </xf>
    <xf numFmtId="49" fontId="24" fillId="0" borderId="1" xfId="0" applyNumberFormat="1" applyFont="1" applyBorder="1" applyAlignment="1">
      <alignment horizontal="center" vertical="center" wrapText="1"/>
    </xf>
    <xf numFmtId="1" fontId="24" fillId="0" borderId="1" xfId="0" applyNumberFormat="1" applyFont="1" applyBorder="1" applyAlignment="1">
      <alignment horizontal="center" wrapText="1"/>
    </xf>
    <xf numFmtId="1" fontId="24" fillId="0" borderId="1" xfId="77" applyNumberFormat="1" applyFont="1" applyBorder="1" applyAlignment="1">
      <alignment horizontal="center" vertical="center" wrapText="1"/>
    </xf>
    <xf numFmtId="2" fontId="24" fillId="3" borderId="1" xfId="0" applyNumberFormat="1" applyFont="1" applyFill="1" applyBorder="1" applyAlignment="1">
      <alignment horizontal="center" vertical="center" wrapText="1"/>
    </xf>
    <xf numFmtId="2" fontId="24" fillId="0" borderId="1" xfId="0" applyNumberFormat="1" applyFont="1" applyBorder="1" applyAlignment="1">
      <alignment horizontal="center" vertical="center" wrapText="1"/>
    </xf>
    <xf numFmtId="0" fontId="24" fillId="0" borderId="1" xfId="0" applyFont="1" applyBorder="1" applyAlignment="1">
      <alignment horizontal="center" wrapText="1"/>
    </xf>
    <xf numFmtId="0" fontId="24" fillId="0" borderId="0" xfId="0" applyFont="1" applyBorder="1" applyAlignment="1">
      <alignment horizontal="left" vertical="center" wrapText="1"/>
    </xf>
    <xf numFmtId="0" fontId="25" fillId="0" borderId="0" xfId="0" applyFont="1" applyAlignment="1">
      <alignment horizontal="center" vertical="center" wrapText="1"/>
    </xf>
    <xf numFmtId="0" fontId="26" fillId="0" borderId="0" xfId="0" applyFont="1" applyBorder="1" applyAlignment="1">
      <alignment horizontal="center" vertical="center"/>
    </xf>
    <xf numFmtId="0" fontId="2" fillId="0" borderId="0" xfId="0" applyFont="1" applyBorder="1" applyAlignment="1">
      <alignment horizontal="left" vertical="center"/>
    </xf>
    <xf numFmtId="49" fontId="2" fillId="0" borderId="0" xfId="0" applyNumberFormat="1" applyFont="1" applyBorder="1" applyAlignment="1">
      <alignment horizontal="left" vertical="center"/>
    </xf>
    <xf numFmtId="1" fontId="2" fillId="0" borderId="0" xfId="0" applyNumberFormat="1" applyFont="1" applyBorder="1" applyAlignment="1">
      <alignment horizontal="left" vertical="center"/>
    </xf>
    <xf numFmtId="1" fontId="2" fillId="0" borderId="0" xfId="77" applyNumberFormat="1" applyFont="1" applyBorder="1" applyAlignment="1">
      <alignment horizontal="left" vertical="center"/>
    </xf>
    <xf numFmtId="0" fontId="2" fillId="0" borderId="0" xfId="0" applyFont="1" applyBorder="1" applyAlignment="1">
      <alignment horizontal="center" vertical="center"/>
    </xf>
    <xf numFmtId="49" fontId="2" fillId="0" borderId="0" xfId="0" applyNumberFormat="1" applyFont="1" applyBorder="1" applyAlignment="1">
      <alignment horizontal="center" vertical="center"/>
    </xf>
    <xf numFmtId="0" fontId="2" fillId="0" borderId="0" xfId="0" applyNumberFormat="1" applyFont="1" applyBorder="1" applyAlignment="1">
      <alignment horizontal="center" vertical="center"/>
    </xf>
    <xf numFmtId="0" fontId="2" fillId="0" borderId="0" xfId="0" applyFont="1" applyFill="1" applyBorder="1" applyAlignment="1">
      <alignment horizontal="center" vertical="center"/>
    </xf>
    <xf numFmtId="1" fontId="2" fillId="0" borderId="0" xfId="0" applyNumberFormat="1" applyFont="1" applyFill="1" applyBorder="1" applyAlignment="1">
      <alignment horizontal="center" vertical="center"/>
    </xf>
    <xf numFmtId="165" fontId="0" fillId="0" borderId="1" xfId="0" applyNumberFormat="1" applyBorder="1" applyAlignment="1">
      <alignment horizontal="center" vertical="center" wrapText="1"/>
    </xf>
    <xf numFmtId="0" fontId="0" fillId="0" borderId="1" xfId="0" applyBorder="1" applyAlignment="1">
      <alignment horizontal="center" vertical="center" wrapText="1"/>
    </xf>
    <xf numFmtId="0" fontId="0" fillId="0" borderId="1" xfId="0" applyBorder="1"/>
  </cellXfs>
  <cellStyles count="2047">
    <cellStyle name="Bad" xfId="886" builtinId="27"/>
    <cellStyle name="Comma" xfId="77"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0" builtinId="9" hidden="1"/>
    <cellStyle name="Followed Hyperlink" xfId="1792" builtinId="9" hidden="1"/>
    <cellStyle name="Followed Hyperlink" xfId="1794" builtinId="9" hidden="1"/>
    <cellStyle name="Followed Hyperlink" xfId="1796" builtinId="9" hidden="1"/>
    <cellStyle name="Followed Hyperlink" xfId="1798" builtinId="9" hidden="1"/>
    <cellStyle name="Followed Hyperlink" xfId="1800" builtinId="9" hidden="1"/>
    <cellStyle name="Followed Hyperlink" xfId="1802" builtinId="9" hidden="1"/>
    <cellStyle name="Followed Hyperlink" xfId="1804" builtinId="9" hidden="1"/>
    <cellStyle name="Followed Hyperlink" xfId="1806" builtinId="9" hidden="1"/>
    <cellStyle name="Followed Hyperlink" xfId="1808" builtinId="9" hidden="1"/>
    <cellStyle name="Followed Hyperlink" xfId="1810" builtinId="9" hidden="1"/>
    <cellStyle name="Followed Hyperlink" xfId="1812" builtinId="9" hidden="1"/>
    <cellStyle name="Followed Hyperlink" xfId="1814" builtinId="9" hidden="1"/>
    <cellStyle name="Followed Hyperlink" xfId="1816" builtinId="9" hidden="1"/>
    <cellStyle name="Followed Hyperlink" xfId="1818" builtinId="9" hidden="1"/>
    <cellStyle name="Followed Hyperlink" xfId="1820" builtinId="9" hidden="1"/>
    <cellStyle name="Followed Hyperlink" xfId="1822" builtinId="9" hidden="1"/>
    <cellStyle name="Followed Hyperlink" xfId="1824" builtinId="9" hidden="1"/>
    <cellStyle name="Followed Hyperlink" xfId="1826" builtinId="9" hidden="1"/>
    <cellStyle name="Followed Hyperlink" xfId="1828" builtinId="9" hidden="1"/>
    <cellStyle name="Followed Hyperlink" xfId="1830"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40" builtinId="9" hidden="1"/>
    <cellStyle name="Followed Hyperlink" xfId="1942" builtinId="9" hidden="1"/>
    <cellStyle name="Followed Hyperlink" xfId="1944" builtinId="9" hidden="1"/>
    <cellStyle name="Followed Hyperlink" xfId="1946" builtinId="9" hidden="1"/>
    <cellStyle name="Followed Hyperlink" xfId="1948" builtinId="9" hidden="1"/>
    <cellStyle name="Followed Hyperlink" xfId="1950" builtinId="9" hidden="1"/>
    <cellStyle name="Followed Hyperlink" xfId="1952" builtinId="9" hidden="1"/>
    <cellStyle name="Followed Hyperlink" xfId="1954" builtinId="9" hidden="1"/>
    <cellStyle name="Followed Hyperlink" xfId="1956" builtinId="9" hidden="1"/>
    <cellStyle name="Followed Hyperlink" xfId="1958" builtinId="9" hidden="1"/>
    <cellStyle name="Followed Hyperlink" xfId="1960" builtinId="9" hidden="1"/>
    <cellStyle name="Followed Hyperlink" xfId="1962" builtinId="9" hidden="1"/>
    <cellStyle name="Followed Hyperlink" xfId="1964" builtinId="9" hidden="1"/>
    <cellStyle name="Followed Hyperlink" xfId="1966" builtinId="9" hidden="1"/>
    <cellStyle name="Followed Hyperlink" xfId="1968" builtinId="9" hidden="1"/>
    <cellStyle name="Followed Hyperlink" xfId="1970" builtinId="9" hidden="1"/>
    <cellStyle name="Followed Hyperlink" xfId="1972" builtinId="9" hidden="1"/>
    <cellStyle name="Followed Hyperlink" xfId="1974" builtinId="9" hidden="1"/>
    <cellStyle name="Followed Hyperlink" xfId="1976" builtinId="9" hidden="1"/>
    <cellStyle name="Followed Hyperlink" xfId="1978" builtinId="9" hidden="1"/>
    <cellStyle name="Followed Hyperlink" xfId="1980" builtinId="9" hidden="1"/>
    <cellStyle name="Followed Hyperlink" xfId="1982" builtinId="9" hidden="1"/>
    <cellStyle name="Followed Hyperlink" xfId="1984" builtinId="9" hidden="1"/>
    <cellStyle name="Followed Hyperlink" xfId="1986" builtinId="9" hidden="1"/>
    <cellStyle name="Followed Hyperlink" xfId="1988" builtinId="9" hidden="1"/>
    <cellStyle name="Followed Hyperlink" xfId="1990" builtinId="9" hidden="1"/>
    <cellStyle name="Followed Hyperlink" xfId="1992" builtinId="9" hidden="1"/>
    <cellStyle name="Followed Hyperlink" xfId="1994" builtinId="9" hidden="1"/>
    <cellStyle name="Followed Hyperlink" xfId="1996" builtinId="9" hidden="1"/>
    <cellStyle name="Followed Hyperlink" xfId="1998" builtinId="9" hidden="1"/>
    <cellStyle name="Followed Hyperlink" xfId="2000" builtinId="9" hidden="1"/>
    <cellStyle name="Followed Hyperlink" xfId="2002" builtinId="9" hidden="1"/>
    <cellStyle name="Followed Hyperlink" xfId="2004" builtinId="9" hidden="1"/>
    <cellStyle name="Followed Hyperlink" xfId="2006" builtinId="9" hidden="1"/>
    <cellStyle name="Followed Hyperlink" xfId="2008" builtinId="9" hidden="1"/>
    <cellStyle name="Followed Hyperlink" xfId="2010" builtinId="9" hidden="1"/>
    <cellStyle name="Followed Hyperlink" xfId="2012" builtinId="9" hidden="1"/>
    <cellStyle name="Followed Hyperlink" xfId="2014" builtinId="9" hidden="1"/>
    <cellStyle name="Followed Hyperlink" xfId="2016" builtinId="9" hidden="1"/>
    <cellStyle name="Followed Hyperlink" xfId="2018" builtinId="9" hidden="1"/>
    <cellStyle name="Followed Hyperlink" xfId="2020" builtinId="9" hidden="1"/>
    <cellStyle name="Followed Hyperlink" xfId="2022" builtinId="9" hidden="1"/>
    <cellStyle name="Followed Hyperlink" xfId="2024" builtinId="9" hidden="1"/>
    <cellStyle name="Followed Hyperlink" xfId="2026" builtinId="9" hidden="1"/>
    <cellStyle name="Followed Hyperlink" xfId="2028" builtinId="9" hidden="1"/>
    <cellStyle name="Followed Hyperlink" xfId="2030" builtinId="9" hidden="1"/>
    <cellStyle name="Followed Hyperlink" xfId="2032" builtinId="9" hidden="1"/>
    <cellStyle name="Followed Hyperlink" xfId="2034" builtinId="9" hidden="1"/>
    <cellStyle name="Followed Hyperlink" xfId="2036" builtinId="9" hidden="1"/>
    <cellStyle name="Followed Hyperlink" xfId="2038" builtinId="9" hidden="1"/>
    <cellStyle name="Followed Hyperlink" xfId="2040" builtinId="9" hidden="1"/>
    <cellStyle name="Followed Hyperlink" xfId="2042" builtinId="9" hidden="1"/>
    <cellStyle name="Followed Hyperlink" xfId="2044" builtinId="9" hidden="1"/>
    <cellStyle name="Followed Hyperlink" xfId="204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75" builtinId="8" hidden="1"/>
    <cellStyle name="Hyperlink" xfId="1777"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89" builtinId="8" hidden="1"/>
    <cellStyle name="Hyperlink" xfId="1791" builtinId="8" hidden="1"/>
    <cellStyle name="Hyperlink" xfId="1793" builtinId="8" hidden="1"/>
    <cellStyle name="Hyperlink" xfId="1795" builtinId="8" hidden="1"/>
    <cellStyle name="Hyperlink" xfId="1797" builtinId="8" hidden="1"/>
    <cellStyle name="Hyperlink" xfId="1799" builtinId="8" hidden="1"/>
    <cellStyle name="Hyperlink" xfId="1801" builtinId="8" hidden="1"/>
    <cellStyle name="Hyperlink" xfId="1803" builtinId="8" hidden="1"/>
    <cellStyle name="Hyperlink" xfId="1805" builtinId="8" hidden="1"/>
    <cellStyle name="Hyperlink" xfId="1807" builtinId="8" hidden="1"/>
    <cellStyle name="Hyperlink" xfId="1809" builtinId="8" hidden="1"/>
    <cellStyle name="Hyperlink" xfId="1811" builtinId="8" hidden="1"/>
    <cellStyle name="Hyperlink" xfId="1813" builtinId="8" hidden="1"/>
    <cellStyle name="Hyperlink" xfId="1815" builtinId="8" hidden="1"/>
    <cellStyle name="Hyperlink" xfId="1817" builtinId="8" hidden="1"/>
    <cellStyle name="Hyperlink" xfId="1819" builtinId="8" hidden="1"/>
    <cellStyle name="Hyperlink" xfId="1821" builtinId="8" hidden="1"/>
    <cellStyle name="Hyperlink" xfId="1823" builtinId="8" hidden="1"/>
    <cellStyle name="Hyperlink" xfId="1825" builtinId="8" hidden="1"/>
    <cellStyle name="Hyperlink" xfId="1827" builtinId="8" hidden="1"/>
    <cellStyle name="Hyperlink" xfId="1829" builtinId="8" hidden="1"/>
    <cellStyle name="Hyperlink" xfId="1831" builtinId="8" hidden="1"/>
    <cellStyle name="Hyperlink" xfId="1833"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1925" builtinId="8" hidden="1"/>
    <cellStyle name="Hyperlink" xfId="1927" builtinId="8" hidden="1"/>
    <cellStyle name="Hyperlink" xfId="1929" builtinId="8" hidden="1"/>
    <cellStyle name="Hyperlink" xfId="1931" builtinId="8" hidden="1"/>
    <cellStyle name="Hyperlink" xfId="1933" builtinId="8" hidden="1"/>
    <cellStyle name="Hyperlink" xfId="1935" builtinId="8" hidden="1"/>
    <cellStyle name="Hyperlink" xfId="1937" builtinId="8" hidden="1"/>
    <cellStyle name="Hyperlink" xfId="1939" builtinId="8" hidden="1"/>
    <cellStyle name="Hyperlink" xfId="1941" builtinId="8" hidden="1"/>
    <cellStyle name="Hyperlink" xfId="1943" builtinId="8" hidden="1"/>
    <cellStyle name="Hyperlink" xfId="1945" builtinId="8" hidden="1"/>
    <cellStyle name="Hyperlink" xfId="1947" builtinId="8" hidden="1"/>
    <cellStyle name="Hyperlink" xfId="1949" builtinId="8" hidden="1"/>
    <cellStyle name="Hyperlink" xfId="1951" builtinId="8" hidden="1"/>
    <cellStyle name="Hyperlink" xfId="1953" builtinId="8" hidden="1"/>
    <cellStyle name="Hyperlink" xfId="1955" builtinId="8" hidden="1"/>
    <cellStyle name="Hyperlink" xfId="1957" builtinId="8" hidden="1"/>
    <cellStyle name="Hyperlink" xfId="1959" builtinId="8" hidden="1"/>
    <cellStyle name="Hyperlink" xfId="1961" builtinId="8" hidden="1"/>
    <cellStyle name="Hyperlink" xfId="1963" builtinId="8" hidden="1"/>
    <cellStyle name="Hyperlink" xfId="1965" builtinId="8" hidden="1"/>
    <cellStyle name="Hyperlink" xfId="1967" builtinId="8" hidden="1"/>
    <cellStyle name="Hyperlink" xfId="1969" builtinId="8" hidden="1"/>
    <cellStyle name="Hyperlink" xfId="1971" builtinId="8" hidden="1"/>
    <cellStyle name="Hyperlink" xfId="1973" builtinId="8" hidden="1"/>
    <cellStyle name="Hyperlink" xfId="1975" builtinId="8" hidden="1"/>
    <cellStyle name="Hyperlink" xfId="1977" builtinId="8" hidden="1"/>
    <cellStyle name="Hyperlink" xfId="1979" builtinId="8" hidden="1"/>
    <cellStyle name="Hyperlink" xfId="1981" builtinId="8" hidden="1"/>
    <cellStyle name="Hyperlink" xfId="1983" builtinId="8" hidden="1"/>
    <cellStyle name="Hyperlink" xfId="1985" builtinId="8" hidden="1"/>
    <cellStyle name="Hyperlink" xfId="1987" builtinId="8" hidden="1"/>
    <cellStyle name="Hyperlink" xfId="1989" builtinId="8" hidden="1"/>
    <cellStyle name="Hyperlink" xfId="1991" builtinId="8" hidden="1"/>
    <cellStyle name="Hyperlink" xfId="1993" builtinId="8" hidden="1"/>
    <cellStyle name="Hyperlink" xfId="1995" builtinId="8" hidden="1"/>
    <cellStyle name="Hyperlink" xfId="1997" builtinId="8" hidden="1"/>
    <cellStyle name="Hyperlink" xfId="1999" builtinId="8" hidden="1"/>
    <cellStyle name="Hyperlink" xfId="2001" builtinId="8" hidden="1"/>
    <cellStyle name="Hyperlink" xfId="2003" builtinId="8" hidden="1"/>
    <cellStyle name="Hyperlink" xfId="2005" builtinId="8" hidden="1"/>
    <cellStyle name="Hyperlink" xfId="2007" builtinId="8" hidden="1"/>
    <cellStyle name="Hyperlink" xfId="2009" builtinId="8" hidden="1"/>
    <cellStyle name="Hyperlink" xfId="2011" builtinId="8" hidden="1"/>
    <cellStyle name="Hyperlink" xfId="2013" builtinId="8" hidden="1"/>
    <cellStyle name="Hyperlink" xfId="2015" builtinId="8" hidden="1"/>
    <cellStyle name="Hyperlink" xfId="2017" builtinId="8" hidden="1"/>
    <cellStyle name="Hyperlink" xfId="2019" builtinId="8" hidden="1"/>
    <cellStyle name="Hyperlink" xfId="2021" builtinId="8" hidden="1"/>
    <cellStyle name="Hyperlink" xfId="2023" builtinId="8" hidden="1"/>
    <cellStyle name="Hyperlink" xfId="2025" builtinId="8" hidden="1"/>
    <cellStyle name="Hyperlink" xfId="2027" builtinId="8" hidden="1"/>
    <cellStyle name="Hyperlink" xfId="2029" builtinId="8" hidden="1"/>
    <cellStyle name="Hyperlink" xfId="2031" builtinId="8" hidden="1"/>
    <cellStyle name="Hyperlink" xfId="2033" builtinId="8" hidden="1"/>
    <cellStyle name="Hyperlink" xfId="2035" builtinId="8" hidden="1"/>
    <cellStyle name="Hyperlink" xfId="2037" builtinId="8" hidden="1"/>
    <cellStyle name="Hyperlink" xfId="2039" builtinId="8" hidden="1"/>
    <cellStyle name="Hyperlink" xfId="2041" builtinId="8" hidden="1"/>
    <cellStyle name="Hyperlink" xfId="2043" builtinId="8" hidden="1"/>
    <cellStyle name="Hyperlink" xfId="2045" builtinId="8" hidden="1"/>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46"/>
  <sheetViews>
    <sheetView topLeftCell="A13" workbookViewId="0">
      <selection activeCell="H10" sqref="H10"/>
    </sheetView>
  </sheetViews>
  <sheetFormatPr defaultColWidth="10.625" defaultRowHeight="15.75" x14ac:dyDescent="0.25"/>
  <cols>
    <col min="1" max="1" width="13.5" style="4" customWidth="1"/>
    <col min="2" max="3" width="10.625" style="21" customWidth="1"/>
    <col min="4" max="6" width="10.625" style="4" customWidth="1"/>
    <col min="7" max="7" width="11.5" style="26" customWidth="1"/>
    <col min="8" max="8" width="11.5" style="108" customWidth="1"/>
    <col min="9" max="9" width="9.125" style="109" customWidth="1"/>
    <col min="10" max="12" width="10.625" style="110" customWidth="1"/>
    <col min="13" max="14" width="10" style="110" customWidth="1"/>
    <col min="15" max="15" width="7.875" style="78" customWidth="1"/>
    <col min="16" max="16" width="10" style="4" customWidth="1"/>
    <col min="17" max="17" width="4.625" customWidth="1"/>
    <col min="18" max="18" width="42.375" style="24" customWidth="1"/>
    <col min="19" max="19" width="14.5" style="17" customWidth="1"/>
    <col min="20" max="20" width="21.75" style="17" customWidth="1"/>
    <col min="21" max="21" width="10.625" style="17"/>
    <col min="22" max="22" width="6.5" style="17" customWidth="1"/>
    <col min="23" max="24" width="9.375" style="17" customWidth="1"/>
    <col min="25" max="25" width="7.875" style="17" customWidth="1"/>
    <col min="26" max="26" width="11.125" style="17" customWidth="1"/>
    <col min="27" max="28" width="8.875" style="17" customWidth="1"/>
  </cols>
  <sheetData>
    <row r="1" spans="1:28" s="11" customFormat="1" ht="23.1" customHeight="1" x14ac:dyDescent="0.3">
      <c r="A1" s="9" t="s">
        <v>14</v>
      </c>
      <c r="B1" s="20"/>
      <c r="C1" s="20"/>
      <c r="D1" s="10"/>
      <c r="E1" s="10"/>
      <c r="F1" s="10"/>
      <c r="G1" s="31"/>
      <c r="H1" s="31"/>
      <c r="I1" s="32"/>
      <c r="J1" s="71"/>
      <c r="K1" s="71"/>
      <c r="L1" s="71"/>
      <c r="M1" s="56"/>
      <c r="N1" s="56"/>
      <c r="O1" s="78"/>
      <c r="P1" s="10"/>
      <c r="R1" s="23"/>
      <c r="S1" s="16"/>
      <c r="T1" s="16"/>
      <c r="U1" s="16"/>
      <c r="V1" s="16"/>
      <c r="W1" s="16"/>
      <c r="X1" s="16"/>
      <c r="Y1" s="16"/>
      <c r="Z1" s="16"/>
      <c r="AA1" s="16"/>
      <c r="AB1" s="16"/>
    </row>
    <row r="2" spans="1:28" s="1" customFormat="1" x14ac:dyDescent="0.25">
      <c r="A2" s="3" t="s">
        <v>313</v>
      </c>
      <c r="B2" s="21"/>
      <c r="C2" s="21"/>
      <c r="D2" s="4"/>
      <c r="E2" s="4"/>
      <c r="F2" s="4"/>
      <c r="G2" s="33"/>
      <c r="H2" s="33"/>
      <c r="I2" s="34"/>
      <c r="J2" s="72"/>
      <c r="K2" s="72"/>
      <c r="L2" s="72"/>
      <c r="M2" s="27"/>
      <c r="N2" s="27"/>
      <c r="O2" s="78"/>
      <c r="P2" s="4"/>
      <c r="R2" s="24"/>
      <c r="S2" s="17"/>
      <c r="T2" s="17"/>
      <c r="U2" s="17"/>
      <c r="V2" s="17"/>
      <c r="W2" s="17"/>
      <c r="X2" s="17"/>
      <c r="Y2" s="17"/>
      <c r="Z2" s="17"/>
      <c r="AA2" s="17"/>
      <c r="AB2" s="17"/>
    </row>
    <row r="3" spans="1:28" x14ac:dyDescent="0.25">
      <c r="H3" s="26"/>
      <c r="I3" s="30"/>
      <c r="J3" s="72"/>
      <c r="K3" s="72"/>
      <c r="L3" s="72"/>
      <c r="M3" s="27"/>
      <c r="N3" s="27"/>
    </row>
    <row r="4" spans="1:28" ht="19.5" thickBot="1" x14ac:dyDescent="0.3">
      <c r="H4" s="26"/>
      <c r="I4" s="30"/>
      <c r="J4" s="72"/>
      <c r="K4" s="72"/>
      <c r="L4" s="72"/>
      <c r="M4" s="27"/>
      <c r="N4" s="27"/>
      <c r="R4" s="24" t="s">
        <v>68</v>
      </c>
      <c r="S4" s="18" t="s">
        <v>41</v>
      </c>
      <c r="T4" s="19"/>
      <c r="U4" s="19"/>
      <c r="V4" s="19"/>
      <c r="W4" s="19"/>
      <c r="X4" s="19"/>
      <c r="Y4" s="19"/>
      <c r="Z4" s="19"/>
      <c r="AA4" s="19"/>
      <c r="AB4" s="19"/>
    </row>
    <row r="5" spans="1:28" s="8" customFormat="1" ht="80.099999999999994" customHeight="1" thickBot="1" x14ac:dyDescent="0.3">
      <c r="A5" s="7" t="s">
        <v>0</v>
      </c>
      <c r="B5" s="22" t="s">
        <v>12</v>
      </c>
      <c r="C5" s="22" t="s">
        <v>312</v>
      </c>
      <c r="D5" s="7" t="s">
        <v>15</v>
      </c>
      <c r="E5" s="7" t="s">
        <v>30</v>
      </c>
      <c r="F5" s="7" t="s">
        <v>29</v>
      </c>
      <c r="G5" s="35" t="s">
        <v>282</v>
      </c>
      <c r="H5" s="35" t="s">
        <v>283</v>
      </c>
      <c r="I5" s="36" t="s">
        <v>38</v>
      </c>
      <c r="J5" s="73" t="s">
        <v>32</v>
      </c>
      <c r="K5" s="73" t="s">
        <v>33</v>
      </c>
      <c r="L5" s="73" t="s">
        <v>34</v>
      </c>
      <c r="M5" s="29" t="s">
        <v>35</v>
      </c>
      <c r="N5" s="29" t="s">
        <v>36</v>
      </c>
      <c r="O5" s="79" t="s">
        <v>370</v>
      </c>
      <c r="P5" s="7" t="s">
        <v>300</v>
      </c>
      <c r="R5" s="139" t="s">
        <v>26</v>
      </c>
      <c r="S5" s="15" t="s">
        <v>12</v>
      </c>
      <c r="T5" s="15" t="s">
        <v>42</v>
      </c>
      <c r="U5" s="15" t="s">
        <v>37</v>
      </c>
      <c r="V5" s="15" t="s">
        <v>49</v>
      </c>
      <c r="W5" s="15" t="s">
        <v>43</v>
      </c>
      <c r="X5" s="15" t="s">
        <v>44</v>
      </c>
      <c r="Y5" s="15" t="s">
        <v>45</v>
      </c>
      <c r="Z5" s="15" t="s">
        <v>46</v>
      </c>
      <c r="AA5" s="15" t="s">
        <v>47</v>
      </c>
      <c r="AB5" s="15" t="s">
        <v>48</v>
      </c>
    </row>
    <row r="6" spans="1:28" x14ac:dyDescent="0.25">
      <c r="A6" s="4" t="s">
        <v>433</v>
      </c>
      <c r="B6" s="21" t="s">
        <v>356</v>
      </c>
      <c r="C6" s="50">
        <v>3</v>
      </c>
      <c r="D6" s="4" t="s">
        <v>22</v>
      </c>
      <c r="E6" s="55">
        <v>42302</v>
      </c>
      <c r="F6" s="4" t="s">
        <v>31</v>
      </c>
      <c r="G6" s="26">
        <v>2775</v>
      </c>
      <c r="H6" s="26">
        <v>3104</v>
      </c>
      <c r="I6" s="30">
        <f t="shared" ref="I6:I37" si="0">AVERAGE(G6:H6)</f>
        <v>2939.5</v>
      </c>
      <c r="J6" s="72">
        <v>2.64</v>
      </c>
      <c r="K6" s="72">
        <v>2.58</v>
      </c>
      <c r="L6" s="72">
        <v>2.6</v>
      </c>
      <c r="M6" s="27">
        <f t="shared" ref="M6:M45" si="1">AVERAGE(J6:L6)</f>
        <v>2.6066666666666669</v>
      </c>
      <c r="N6" s="27">
        <f t="shared" ref="N6:N19" si="2">STDEV(J6:L6)</f>
        <v>3.0550504633038961E-2</v>
      </c>
      <c r="P6" s="68">
        <f t="shared" ref="P6:P45" si="3">10^((3.31*(LOG(M6)))+0.611)</f>
        <v>97.329165444954043</v>
      </c>
      <c r="Q6" s="86"/>
      <c r="R6" s="141"/>
      <c r="S6" s="43"/>
      <c r="T6" s="43"/>
      <c r="U6" s="43"/>
      <c r="V6" s="43"/>
      <c r="W6" s="43"/>
      <c r="X6" s="43"/>
      <c r="Y6" s="43"/>
      <c r="Z6" s="43"/>
      <c r="AA6" s="43"/>
      <c r="AB6" s="43"/>
    </row>
    <row r="7" spans="1:28" x14ac:dyDescent="0.25">
      <c r="A7" s="4" t="s">
        <v>355</v>
      </c>
      <c r="B7" s="21" t="s">
        <v>356</v>
      </c>
      <c r="C7" s="50">
        <v>3</v>
      </c>
      <c r="D7" s="4" t="s">
        <v>16</v>
      </c>
      <c r="E7" s="55">
        <v>42298</v>
      </c>
      <c r="F7" s="4" t="s">
        <v>31</v>
      </c>
      <c r="G7" s="26">
        <v>2775</v>
      </c>
      <c r="H7" s="26">
        <v>3104</v>
      </c>
      <c r="I7" s="30">
        <f t="shared" si="0"/>
        <v>2939.5</v>
      </c>
      <c r="J7" s="72"/>
      <c r="K7" s="72">
        <v>2.46</v>
      </c>
      <c r="L7" s="72">
        <v>2.42</v>
      </c>
      <c r="M7" s="27">
        <f t="shared" si="1"/>
        <v>2.44</v>
      </c>
      <c r="N7" s="27">
        <f t="shared" si="2"/>
        <v>2.8284271247461926E-2</v>
      </c>
      <c r="O7" s="78">
        <v>2.35</v>
      </c>
      <c r="P7" s="68">
        <f t="shared" si="3"/>
        <v>78.20964690656038</v>
      </c>
      <c r="Q7" s="83"/>
      <c r="R7" s="138"/>
      <c r="S7" s="43"/>
      <c r="T7" s="43"/>
      <c r="U7" s="43"/>
      <c r="V7" s="43"/>
      <c r="W7" s="43"/>
      <c r="X7" s="43"/>
      <c r="Y7" s="43"/>
      <c r="Z7" s="43"/>
      <c r="AA7" s="43"/>
      <c r="AB7" s="43"/>
    </row>
    <row r="8" spans="1:28" ht="44.1" customHeight="1" x14ac:dyDescent="0.25">
      <c r="A8" s="53" t="s">
        <v>416</v>
      </c>
      <c r="B8" s="63" t="s">
        <v>393</v>
      </c>
      <c r="C8" s="53">
        <v>4</v>
      </c>
      <c r="D8" s="53" t="s">
        <v>22</v>
      </c>
      <c r="E8" s="69">
        <v>42302</v>
      </c>
      <c r="F8" s="53" t="s">
        <v>31</v>
      </c>
      <c r="G8" s="65">
        <v>5081</v>
      </c>
      <c r="H8" s="65">
        <v>5410</v>
      </c>
      <c r="I8" s="66">
        <f t="shared" si="0"/>
        <v>5245.5</v>
      </c>
      <c r="J8" s="75"/>
      <c r="K8" s="75">
        <v>2.2599999999999998</v>
      </c>
      <c r="L8" s="75">
        <v>2.3199999999999998</v>
      </c>
      <c r="M8" s="67">
        <f t="shared" si="1"/>
        <v>2.29</v>
      </c>
      <c r="N8" s="67">
        <f t="shared" si="2"/>
        <v>4.2426406871192889E-2</v>
      </c>
      <c r="O8" s="78">
        <v>2.14</v>
      </c>
      <c r="P8" s="68">
        <f t="shared" si="3"/>
        <v>63.395064281510365</v>
      </c>
      <c r="Q8" s="54"/>
      <c r="R8" s="140"/>
    </row>
    <row r="9" spans="1:28" x14ac:dyDescent="0.25">
      <c r="A9" s="4" t="s">
        <v>417</v>
      </c>
      <c r="B9" s="21" t="s">
        <v>393</v>
      </c>
      <c r="C9" s="53">
        <v>4</v>
      </c>
      <c r="D9" s="4" t="s">
        <v>23</v>
      </c>
      <c r="E9" s="55">
        <v>42302</v>
      </c>
      <c r="F9" s="4" t="s">
        <v>31</v>
      </c>
      <c r="G9" s="26">
        <v>5081</v>
      </c>
      <c r="H9" s="26">
        <v>5410</v>
      </c>
      <c r="I9" s="30">
        <f t="shared" si="0"/>
        <v>5245.5</v>
      </c>
      <c r="J9" s="72">
        <v>2.4</v>
      </c>
      <c r="K9" s="72">
        <v>2.39</v>
      </c>
      <c r="L9" s="72">
        <v>2.46</v>
      </c>
      <c r="M9" s="27">
        <f t="shared" si="1"/>
        <v>2.4166666666666665</v>
      </c>
      <c r="N9" s="27">
        <f t="shared" si="2"/>
        <v>3.7859388972001778E-2</v>
      </c>
      <c r="P9" s="68">
        <f t="shared" si="3"/>
        <v>75.761305310474228</v>
      </c>
      <c r="R9" s="138"/>
      <c r="S9" s="43"/>
      <c r="T9" s="43"/>
      <c r="U9" s="43"/>
      <c r="V9" s="43"/>
      <c r="W9" s="43"/>
      <c r="X9" s="43"/>
      <c r="Y9" s="43"/>
      <c r="Z9" s="43"/>
      <c r="AA9" s="43"/>
      <c r="AB9" s="43"/>
    </row>
    <row r="10" spans="1:28" s="54" customFormat="1" x14ac:dyDescent="0.25">
      <c r="A10" s="4" t="s">
        <v>346</v>
      </c>
      <c r="B10" s="21" t="s">
        <v>323</v>
      </c>
      <c r="C10" s="53">
        <v>2</v>
      </c>
      <c r="D10" s="4" t="s">
        <v>21</v>
      </c>
      <c r="E10" s="55">
        <v>42298</v>
      </c>
      <c r="F10" s="4" t="s">
        <v>31</v>
      </c>
      <c r="G10" s="26">
        <v>1787</v>
      </c>
      <c r="H10" s="26">
        <v>2116</v>
      </c>
      <c r="I10" s="30">
        <f t="shared" si="0"/>
        <v>1951.5</v>
      </c>
      <c r="J10" s="72">
        <v>2.29</v>
      </c>
      <c r="K10" s="72">
        <v>2.2599999999999998</v>
      </c>
      <c r="L10" s="72">
        <v>2.2799999999999998</v>
      </c>
      <c r="M10" s="27">
        <f t="shared" si="1"/>
        <v>2.2766666666666668</v>
      </c>
      <c r="N10" s="27">
        <f t="shared" si="2"/>
        <v>1.5275252316519577E-2</v>
      </c>
      <c r="O10" s="78"/>
      <c r="P10" s="68">
        <f t="shared" si="3"/>
        <v>62.181497390530261</v>
      </c>
      <c r="Q10"/>
      <c r="R10" s="138"/>
      <c r="S10" s="53"/>
      <c r="T10" s="53"/>
      <c r="U10" s="53"/>
      <c r="V10" s="53"/>
      <c r="W10" s="53"/>
      <c r="X10" s="53"/>
      <c r="Y10" s="53"/>
      <c r="Z10" s="53"/>
      <c r="AA10" s="53"/>
      <c r="AB10" s="53"/>
    </row>
    <row r="11" spans="1:28" s="54" customFormat="1" x14ac:dyDescent="0.25">
      <c r="A11" s="53" t="s">
        <v>327</v>
      </c>
      <c r="B11" s="63" t="s">
        <v>323</v>
      </c>
      <c r="C11" s="53">
        <v>2</v>
      </c>
      <c r="D11" s="53" t="s">
        <v>317</v>
      </c>
      <c r="E11" s="69">
        <v>42298</v>
      </c>
      <c r="F11" s="53" t="s">
        <v>31</v>
      </c>
      <c r="G11" s="65">
        <v>1787</v>
      </c>
      <c r="H11" s="65">
        <v>2116</v>
      </c>
      <c r="I11" s="66">
        <f t="shared" si="0"/>
        <v>1951.5</v>
      </c>
      <c r="J11" s="75">
        <v>2.39</v>
      </c>
      <c r="K11" s="75"/>
      <c r="L11" s="75">
        <v>2.3199999999999998</v>
      </c>
      <c r="M11" s="67">
        <f t="shared" si="1"/>
        <v>2.355</v>
      </c>
      <c r="N11" s="67">
        <f t="shared" si="2"/>
        <v>4.9497474683058526E-2</v>
      </c>
      <c r="O11" s="78">
        <v>2.5099999999999998</v>
      </c>
      <c r="P11" s="68">
        <f t="shared" si="3"/>
        <v>69.548844183905089</v>
      </c>
      <c r="R11" s="142"/>
      <c r="S11" s="53"/>
      <c r="T11" s="53"/>
      <c r="U11" s="53"/>
      <c r="V11" s="53"/>
      <c r="W11" s="53"/>
      <c r="X11" s="53"/>
      <c r="Y11" s="53"/>
      <c r="Z11" s="53"/>
      <c r="AA11" s="53"/>
      <c r="AB11" s="53"/>
    </row>
    <row r="12" spans="1:28" s="54" customFormat="1" x14ac:dyDescent="0.25">
      <c r="A12" s="4" t="s">
        <v>344</v>
      </c>
      <c r="B12" s="21" t="s">
        <v>323</v>
      </c>
      <c r="C12" s="53">
        <v>2</v>
      </c>
      <c r="D12" s="4" t="s">
        <v>317</v>
      </c>
      <c r="E12" s="55">
        <v>42298</v>
      </c>
      <c r="F12" s="4" t="s">
        <v>31</v>
      </c>
      <c r="G12" s="26">
        <v>1787</v>
      </c>
      <c r="H12" s="26">
        <v>2116</v>
      </c>
      <c r="I12" s="30">
        <f t="shared" si="0"/>
        <v>1951.5</v>
      </c>
      <c r="J12" s="72">
        <v>2.39</v>
      </c>
      <c r="K12" s="72">
        <v>2.4300000000000002</v>
      </c>
      <c r="L12" s="72"/>
      <c r="M12" s="27">
        <f t="shared" si="1"/>
        <v>2.41</v>
      </c>
      <c r="N12" s="27">
        <f t="shared" si="2"/>
        <v>2.8284271247461926E-2</v>
      </c>
      <c r="O12" s="78">
        <v>2.29</v>
      </c>
      <c r="P12" s="68">
        <f t="shared" si="3"/>
        <v>75.071727715989212</v>
      </c>
      <c r="Q12"/>
      <c r="R12" s="138"/>
      <c r="S12" s="17"/>
      <c r="T12" s="17"/>
      <c r="U12" s="17"/>
      <c r="V12" s="17"/>
      <c r="W12" s="17"/>
      <c r="X12" s="17"/>
      <c r="Y12" s="17"/>
      <c r="Z12" s="17"/>
      <c r="AA12" s="17"/>
      <c r="AB12" s="17"/>
    </row>
    <row r="13" spans="1:28" s="54" customFormat="1" x14ac:dyDescent="0.25">
      <c r="A13" s="53" t="s">
        <v>343</v>
      </c>
      <c r="B13" s="63" t="s">
        <v>323</v>
      </c>
      <c r="C13" s="53">
        <v>2</v>
      </c>
      <c r="D13" s="53" t="s">
        <v>317</v>
      </c>
      <c r="E13" s="69">
        <v>42298</v>
      </c>
      <c r="F13" s="53" t="s">
        <v>31</v>
      </c>
      <c r="G13" s="65">
        <v>1787</v>
      </c>
      <c r="H13" s="65">
        <v>2116</v>
      </c>
      <c r="I13" s="66">
        <f t="shared" si="0"/>
        <v>1951.5</v>
      </c>
      <c r="J13" s="75">
        <v>2.39</v>
      </c>
      <c r="K13" s="75">
        <v>2.39</v>
      </c>
      <c r="L13" s="75"/>
      <c r="M13" s="67">
        <f t="shared" si="1"/>
        <v>2.39</v>
      </c>
      <c r="N13" s="67">
        <f t="shared" si="2"/>
        <v>0</v>
      </c>
      <c r="O13" s="78">
        <v>2.61</v>
      </c>
      <c r="P13" s="68">
        <f t="shared" si="3"/>
        <v>73.029285584602718</v>
      </c>
      <c r="R13" s="140"/>
      <c r="S13" s="17"/>
      <c r="T13" s="17"/>
      <c r="U13" s="17"/>
      <c r="V13" s="17"/>
      <c r="W13" s="17"/>
      <c r="X13" s="17"/>
      <c r="Y13" s="17"/>
      <c r="Z13" s="17"/>
      <c r="AA13" s="17"/>
      <c r="AB13" s="17"/>
    </row>
    <row r="14" spans="1:28" s="54" customFormat="1" x14ac:dyDescent="0.25">
      <c r="A14" s="53" t="s">
        <v>80</v>
      </c>
      <c r="B14" s="63" t="s">
        <v>81</v>
      </c>
      <c r="C14" s="53">
        <v>1</v>
      </c>
      <c r="D14" s="53" t="s">
        <v>53</v>
      </c>
      <c r="E14" s="64">
        <v>42187</v>
      </c>
      <c r="F14" s="53" t="s">
        <v>31</v>
      </c>
      <c r="G14" s="65">
        <v>0</v>
      </c>
      <c r="H14" s="65">
        <v>1787</v>
      </c>
      <c r="I14" s="66">
        <f t="shared" si="0"/>
        <v>893.5</v>
      </c>
      <c r="J14" s="75">
        <v>2.57</v>
      </c>
      <c r="K14" s="75">
        <v>2.4900000000000002</v>
      </c>
      <c r="L14" s="75"/>
      <c r="M14" s="67">
        <f t="shared" si="1"/>
        <v>2.5300000000000002</v>
      </c>
      <c r="N14" s="67">
        <f t="shared" si="2"/>
        <v>5.6568542494923539E-2</v>
      </c>
      <c r="O14" s="78">
        <v>2.68</v>
      </c>
      <c r="P14" s="68">
        <f t="shared" si="3"/>
        <v>88.171641281128387</v>
      </c>
      <c r="R14" s="140" t="s">
        <v>70</v>
      </c>
      <c r="S14" s="53"/>
      <c r="T14" s="53"/>
      <c r="U14" s="53"/>
      <c r="V14" s="53"/>
      <c r="W14" s="53"/>
      <c r="X14" s="53"/>
      <c r="Y14" s="53"/>
      <c r="Z14" s="53"/>
      <c r="AA14" s="53"/>
      <c r="AB14" s="53"/>
    </row>
    <row r="15" spans="1:28" s="54" customFormat="1" x14ac:dyDescent="0.25">
      <c r="A15" s="53" t="s">
        <v>185</v>
      </c>
      <c r="B15" s="63" t="s">
        <v>182</v>
      </c>
      <c r="C15" s="50">
        <v>5</v>
      </c>
      <c r="D15" s="53" t="s">
        <v>21</v>
      </c>
      <c r="E15" s="64">
        <v>42194</v>
      </c>
      <c r="F15" s="53" t="s">
        <v>31</v>
      </c>
      <c r="G15" s="65">
        <v>5739</v>
      </c>
      <c r="H15" s="65">
        <v>6069</v>
      </c>
      <c r="I15" s="66">
        <f t="shared" si="0"/>
        <v>5904</v>
      </c>
      <c r="J15" s="75">
        <v>2.52</v>
      </c>
      <c r="K15" s="75">
        <v>2.5099999999999998</v>
      </c>
      <c r="L15" s="75"/>
      <c r="M15" s="67">
        <f t="shared" si="1"/>
        <v>2.5149999999999997</v>
      </c>
      <c r="N15" s="67">
        <f t="shared" si="2"/>
        <v>7.0710678118656384E-3</v>
      </c>
      <c r="O15" s="78">
        <v>2.36</v>
      </c>
      <c r="P15" s="68">
        <f t="shared" si="3"/>
        <v>86.453134685954439</v>
      </c>
      <c r="R15" s="140"/>
      <c r="S15" s="17"/>
      <c r="T15" s="17"/>
      <c r="U15" s="17"/>
      <c r="V15" s="17"/>
      <c r="W15" s="17"/>
      <c r="X15" s="17"/>
      <c r="Y15" s="17"/>
      <c r="Z15" s="17"/>
      <c r="AA15" s="17"/>
      <c r="AB15" s="17"/>
    </row>
    <row r="16" spans="1:28" s="54" customFormat="1" x14ac:dyDescent="0.25">
      <c r="A16" s="4" t="s">
        <v>225</v>
      </c>
      <c r="B16" s="21" t="s">
        <v>124</v>
      </c>
      <c r="C16" s="53">
        <v>6</v>
      </c>
      <c r="D16" s="4" t="s">
        <v>21</v>
      </c>
      <c r="E16" s="6">
        <v>42196</v>
      </c>
      <c r="F16" s="4" t="s">
        <v>31</v>
      </c>
      <c r="G16" s="26">
        <v>6069</v>
      </c>
      <c r="H16" s="26">
        <v>6398</v>
      </c>
      <c r="I16" s="30">
        <f t="shared" si="0"/>
        <v>6233.5</v>
      </c>
      <c r="J16" s="72">
        <v>2.75</v>
      </c>
      <c r="K16" s="72">
        <v>2.79</v>
      </c>
      <c r="L16" s="72"/>
      <c r="M16" s="27">
        <f t="shared" si="1"/>
        <v>2.77</v>
      </c>
      <c r="N16" s="27">
        <f t="shared" si="2"/>
        <v>2.8284271247461926E-2</v>
      </c>
      <c r="O16" s="78">
        <v>2.83</v>
      </c>
      <c r="P16" s="68">
        <f t="shared" si="3"/>
        <v>119.01673597626414</v>
      </c>
      <c r="Q16"/>
      <c r="R16" s="138"/>
      <c r="S16" s="17"/>
      <c r="T16" s="17"/>
      <c r="U16" s="17"/>
      <c r="V16" s="17"/>
      <c r="W16" s="17"/>
      <c r="X16" s="17"/>
      <c r="Y16" s="17"/>
      <c r="Z16" s="17"/>
      <c r="AA16" s="17"/>
      <c r="AB16" s="17"/>
    </row>
    <row r="17" spans="1:28" s="54" customFormat="1" x14ac:dyDescent="0.25">
      <c r="A17" s="4" t="s">
        <v>84</v>
      </c>
      <c r="B17" s="21" t="s">
        <v>121</v>
      </c>
      <c r="C17" s="53">
        <v>2</v>
      </c>
      <c r="D17" s="4" t="s">
        <v>53</v>
      </c>
      <c r="E17" s="6">
        <v>42187</v>
      </c>
      <c r="F17" s="4" t="s">
        <v>31</v>
      </c>
      <c r="G17" s="26">
        <v>2446</v>
      </c>
      <c r="H17" s="26">
        <v>2775</v>
      </c>
      <c r="I17" s="30">
        <f t="shared" si="0"/>
        <v>2610.5</v>
      </c>
      <c r="J17" s="72">
        <v>2.5</v>
      </c>
      <c r="K17" s="72">
        <v>2.58</v>
      </c>
      <c r="L17" s="72"/>
      <c r="M17" s="27">
        <f t="shared" si="1"/>
        <v>2.54</v>
      </c>
      <c r="N17" s="27">
        <f t="shared" si="2"/>
        <v>5.6568542494923851E-2</v>
      </c>
      <c r="O17" s="78"/>
      <c r="P17" s="68">
        <f t="shared" si="3"/>
        <v>89.330466510741147</v>
      </c>
      <c r="Q17" s="83"/>
      <c r="R17" s="138"/>
      <c r="S17" s="53"/>
      <c r="T17" s="53"/>
      <c r="U17" s="53"/>
      <c r="V17" s="53"/>
      <c r="W17" s="53"/>
      <c r="X17" s="53"/>
      <c r="Y17" s="53"/>
      <c r="Z17" s="53"/>
      <c r="AA17" s="53"/>
      <c r="AB17" s="53"/>
    </row>
    <row r="18" spans="1:28" s="54" customFormat="1" x14ac:dyDescent="0.25">
      <c r="A18" s="4" t="s">
        <v>112</v>
      </c>
      <c r="B18" s="21" t="s">
        <v>123</v>
      </c>
      <c r="C18" s="53">
        <v>4</v>
      </c>
      <c r="D18" s="4" t="s">
        <v>94</v>
      </c>
      <c r="E18" s="6">
        <v>42187</v>
      </c>
      <c r="F18" s="4" t="s">
        <v>31</v>
      </c>
      <c r="G18" s="26">
        <v>4751</v>
      </c>
      <c r="H18" s="26">
        <v>5081</v>
      </c>
      <c r="I18" s="30">
        <f t="shared" si="0"/>
        <v>4916</v>
      </c>
      <c r="J18" s="72"/>
      <c r="K18" s="72">
        <v>2.74</v>
      </c>
      <c r="L18" s="72">
        <v>2.78</v>
      </c>
      <c r="M18" s="27">
        <f t="shared" si="1"/>
        <v>2.76</v>
      </c>
      <c r="N18" s="27">
        <f t="shared" si="2"/>
        <v>2.8284271247461613E-2</v>
      </c>
      <c r="O18" s="78">
        <v>2.57</v>
      </c>
      <c r="P18" s="68">
        <f t="shared" si="3"/>
        <v>117.60047113688682</v>
      </c>
      <c r="R18" s="138" t="s">
        <v>273</v>
      </c>
      <c r="S18" s="17"/>
      <c r="T18" s="17"/>
      <c r="U18" s="17"/>
      <c r="V18" s="17"/>
      <c r="W18" s="17"/>
      <c r="X18" s="17"/>
      <c r="Y18" s="17"/>
      <c r="Z18" s="17"/>
      <c r="AA18" s="17"/>
      <c r="AB18" s="17"/>
    </row>
    <row r="19" spans="1:28" s="54" customFormat="1" x14ac:dyDescent="0.25">
      <c r="A19" s="53" t="s">
        <v>111</v>
      </c>
      <c r="B19" s="63" t="s">
        <v>123</v>
      </c>
      <c r="C19" s="53">
        <v>4</v>
      </c>
      <c r="D19" s="53" t="s">
        <v>94</v>
      </c>
      <c r="E19" s="64">
        <v>42187</v>
      </c>
      <c r="F19" s="53" t="s">
        <v>31</v>
      </c>
      <c r="G19" s="65">
        <v>4751</v>
      </c>
      <c r="H19" s="65">
        <v>5081</v>
      </c>
      <c r="I19" s="66">
        <f t="shared" si="0"/>
        <v>4916</v>
      </c>
      <c r="J19" s="75">
        <v>1.81</v>
      </c>
      <c r="K19" s="75">
        <v>1.97</v>
      </c>
      <c r="L19" s="75"/>
      <c r="M19" s="67">
        <f t="shared" si="1"/>
        <v>1.8900000000000001</v>
      </c>
      <c r="N19" s="67">
        <f t="shared" si="2"/>
        <v>0.11313708498984755</v>
      </c>
      <c r="O19" s="78"/>
      <c r="P19" s="68">
        <f t="shared" si="3"/>
        <v>33.580609294372231</v>
      </c>
      <c r="R19" s="140"/>
      <c r="S19" s="17"/>
      <c r="T19" s="17"/>
      <c r="U19" s="17"/>
      <c r="V19" s="17"/>
      <c r="W19" s="17"/>
      <c r="X19" s="17"/>
      <c r="Y19" s="17"/>
      <c r="Z19" s="17"/>
      <c r="AA19" s="17"/>
      <c r="AB19" s="17"/>
    </row>
    <row r="20" spans="1:28" s="54" customFormat="1" x14ac:dyDescent="0.25">
      <c r="A20" s="4" t="s">
        <v>120</v>
      </c>
      <c r="B20" s="21" t="s">
        <v>123</v>
      </c>
      <c r="C20" s="53">
        <v>4</v>
      </c>
      <c r="D20" s="4" t="s">
        <v>56</v>
      </c>
      <c r="E20" s="6">
        <v>42191</v>
      </c>
      <c r="F20" s="4" t="s">
        <v>31</v>
      </c>
      <c r="G20" s="26">
        <v>4751</v>
      </c>
      <c r="H20" s="26">
        <v>5081</v>
      </c>
      <c r="I20" s="30">
        <f t="shared" si="0"/>
        <v>4916</v>
      </c>
      <c r="J20" s="72">
        <v>2.48</v>
      </c>
      <c r="K20" s="72"/>
      <c r="L20" s="72"/>
      <c r="M20" s="27">
        <f t="shared" si="1"/>
        <v>2.48</v>
      </c>
      <c r="N20" s="27"/>
      <c r="O20" s="78"/>
      <c r="P20" s="68">
        <f t="shared" si="3"/>
        <v>82.53441236984186</v>
      </c>
      <c r="R20" s="138"/>
      <c r="S20" s="53"/>
      <c r="T20" s="53"/>
      <c r="U20" s="53"/>
      <c r="V20" s="53"/>
      <c r="W20" s="53"/>
      <c r="X20" s="53"/>
      <c r="Y20" s="53"/>
      <c r="Z20" s="53"/>
      <c r="AA20" s="53"/>
      <c r="AB20" s="53"/>
    </row>
    <row r="21" spans="1:28" s="54" customFormat="1" x14ac:dyDescent="0.25">
      <c r="A21" s="4" t="s">
        <v>113</v>
      </c>
      <c r="B21" s="21" t="s">
        <v>123</v>
      </c>
      <c r="C21" s="53">
        <v>4</v>
      </c>
      <c r="D21" s="4" t="s">
        <v>94</v>
      </c>
      <c r="E21" s="6">
        <v>42191</v>
      </c>
      <c r="F21" s="4" t="s">
        <v>31</v>
      </c>
      <c r="G21" s="26">
        <v>4751</v>
      </c>
      <c r="H21" s="26">
        <v>5081</v>
      </c>
      <c r="I21" s="30">
        <f t="shared" si="0"/>
        <v>4916</v>
      </c>
      <c r="J21" s="72"/>
      <c r="K21" s="72">
        <v>2.39</v>
      </c>
      <c r="L21" s="72">
        <v>2.37</v>
      </c>
      <c r="M21" s="27">
        <f t="shared" si="1"/>
        <v>2.38</v>
      </c>
      <c r="N21" s="27">
        <f t="shared" ref="N21:N45" si="4">STDEV(J21:L21)</f>
        <v>1.4142135623730963E-2</v>
      </c>
      <c r="O21" s="78">
        <v>2.4500000000000002</v>
      </c>
      <c r="P21" s="68">
        <f t="shared" si="3"/>
        <v>72.022754661441738</v>
      </c>
      <c r="R21" s="138"/>
      <c r="S21" s="53"/>
      <c r="T21" s="53"/>
      <c r="U21" s="53"/>
      <c r="V21" s="53"/>
      <c r="W21" s="53"/>
      <c r="X21" s="53"/>
      <c r="Y21" s="53"/>
      <c r="Z21" s="53"/>
      <c r="AA21" s="53"/>
      <c r="AB21" s="53"/>
    </row>
    <row r="22" spans="1:28" s="54" customFormat="1" x14ac:dyDescent="0.25">
      <c r="A22" s="4" t="s">
        <v>117</v>
      </c>
      <c r="B22" s="21" t="s">
        <v>123</v>
      </c>
      <c r="C22" s="53">
        <v>4</v>
      </c>
      <c r="D22" s="4" t="s">
        <v>94</v>
      </c>
      <c r="E22" s="6">
        <v>42191</v>
      </c>
      <c r="F22" s="4" t="s">
        <v>31</v>
      </c>
      <c r="G22" s="26">
        <v>4751</v>
      </c>
      <c r="H22" s="26">
        <v>5081</v>
      </c>
      <c r="I22" s="30">
        <f t="shared" si="0"/>
        <v>4916</v>
      </c>
      <c r="J22" s="72">
        <v>2.5</v>
      </c>
      <c r="K22" s="72">
        <v>2.5</v>
      </c>
      <c r="L22" s="72">
        <v>2.57</v>
      </c>
      <c r="M22" s="27">
        <f t="shared" si="1"/>
        <v>2.5233333333333334</v>
      </c>
      <c r="N22" s="27">
        <f t="shared" si="4"/>
        <v>4.0414518843273711E-2</v>
      </c>
      <c r="O22" s="78"/>
      <c r="P22" s="68">
        <f t="shared" si="3"/>
        <v>87.404945837073868</v>
      </c>
      <c r="R22" s="138"/>
      <c r="S22" s="53"/>
      <c r="T22" s="53"/>
      <c r="U22" s="53"/>
      <c r="V22" s="53"/>
      <c r="W22" s="53"/>
      <c r="X22" s="53"/>
      <c r="Y22" s="53"/>
      <c r="Z22" s="53"/>
      <c r="AA22" s="53"/>
      <c r="AB22" s="53"/>
    </row>
    <row r="23" spans="1:28" s="54" customFormat="1" x14ac:dyDescent="0.25">
      <c r="A23" s="4" t="s">
        <v>116</v>
      </c>
      <c r="B23" s="21" t="s">
        <v>123</v>
      </c>
      <c r="C23" s="53">
        <v>4</v>
      </c>
      <c r="D23" s="4" t="s">
        <v>22</v>
      </c>
      <c r="E23" s="6">
        <v>42191</v>
      </c>
      <c r="F23" s="4" t="s">
        <v>31</v>
      </c>
      <c r="G23" s="26">
        <v>4751</v>
      </c>
      <c r="H23" s="26">
        <v>5081</v>
      </c>
      <c r="I23" s="30">
        <f t="shared" si="0"/>
        <v>4916</v>
      </c>
      <c r="J23" s="72"/>
      <c r="K23" s="72">
        <v>2.39</v>
      </c>
      <c r="L23" s="72">
        <v>2.38</v>
      </c>
      <c r="M23" s="27">
        <f t="shared" si="1"/>
        <v>2.3849999999999998</v>
      </c>
      <c r="N23" s="27">
        <f t="shared" si="4"/>
        <v>7.0710678118656384E-3</v>
      </c>
      <c r="O23" s="78">
        <v>2.4900000000000002</v>
      </c>
      <c r="P23" s="68">
        <f t="shared" si="3"/>
        <v>72.524801526782966</v>
      </c>
      <c r="R23" s="138"/>
      <c r="S23" s="17"/>
      <c r="T23" s="17"/>
      <c r="U23" s="17"/>
      <c r="V23" s="17"/>
      <c r="W23" s="17"/>
      <c r="X23" s="17"/>
      <c r="Y23" s="17"/>
      <c r="Z23" s="17"/>
      <c r="AA23" s="17"/>
      <c r="AB23" s="17"/>
    </row>
    <row r="24" spans="1:28" s="54" customFormat="1" x14ac:dyDescent="0.25">
      <c r="A24" s="4" t="s">
        <v>118</v>
      </c>
      <c r="B24" s="21" t="s">
        <v>123</v>
      </c>
      <c r="C24" s="53">
        <v>4</v>
      </c>
      <c r="D24" s="4" t="s">
        <v>23</v>
      </c>
      <c r="E24" s="6">
        <v>42191</v>
      </c>
      <c r="F24" s="4" t="s">
        <v>31</v>
      </c>
      <c r="G24" s="26">
        <v>4751</v>
      </c>
      <c r="H24" s="26">
        <v>5081</v>
      </c>
      <c r="I24" s="30">
        <f t="shared" si="0"/>
        <v>4916</v>
      </c>
      <c r="J24" s="72">
        <v>2.62</v>
      </c>
      <c r="K24" s="72">
        <v>2.54</v>
      </c>
      <c r="L24" s="72">
        <v>2.6</v>
      </c>
      <c r="M24" s="27">
        <f t="shared" si="1"/>
        <v>2.5866666666666664</v>
      </c>
      <c r="N24" s="27">
        <f t="shared" si="4"/>
        <v>4.1633319989322695E-2</v>
      </c>
      <c r="O24" s="78"/>
      <c r="P24" s="68">
        <f t="shared" si="3"/>
        <v>94.879184724746622</v>
      </c>
      <c r="R24" s="138"/>
      <c r="S24" s="17"/>
      <c r="T24" s="17"/>
      <c r="U24" s="17"/>
      <c r="V24" s="17"/>
      <c r="W24" s="17"/>
      <c r="X24" s="17"/>
      <c r="Y24" s="17"/>
      <c r="Z24" s="17"/>
      <c r="AA24" s="17"/>
      <c r="AB24" s="17"/>
    </row>
    <row r="25" spans="1:28" s="54" customFormat="1" x14ac:dyDescent="0.25">
      <c r="A25" s="4" t="s">
        <v>114</v>
      </c>
      <c r="B25" s="21" t="s">
        <v>123</v>
      </c>
      <c r="C25" s="53">
        <v>4</v>
      </c>
      <c r="D25" s="4" t="s">
        <v>23</v>
      </c>
      <c r="E25" s="6">
        <v>42191</v>
      </c>
      <c r="F25" s="4" t="s">
        <v>31</v>
      </c>
      <c r="G25" s="26">
        <v>4751</v>
      </c>
      <c r="H25" s="26">
        <v>5081</v>
      </c>
      <c r="I25" s="30">
        <f t="shared" si="0"/>
        <v>4916</v>
      </c>
      <c r="J25" s="72">
        <v>2.27</v>
      </c>
      <c r="K25" s="72">
        <v>2.36</v>
      </c>
      <c r="L25" s="72">
        <v>2.31</v>
      </c>
      <c r="M25" s="27">
        <f t="shared" si="1"/>
        <v>2.313333333333333</v>
      </c>
      <c r="N25" s="27">
        <f t="shared" si="4"/>
        <v>4.5092497528228866E-2</v>
      </c>
      <c r="O25" s="78"/>
      <c r="P25" s="68">
        <f t="shared" si="3"/>
        <v>65.558422390302923</v>
      </c>
      <c r="R25" s="138"/>
      <c r="S25" s="53"/>
      <c r="T25" s="53"/>
      <c r="U25" s="53"/>
      <c r="V25" s="53"/>
      <c r="W25" s="53"/>
      <c r="X25" s="53"/>
      <c r="Y25" s="53"/>
      <c r="Z25" s="53"/>
      <c r="AA25" s="53"/>
      <c r="AB25" s="53"/>
    </row>
    <row r="26" spans="1:28" s="54" customFormat="1" x14ac:dyDescent="0.25">
      <c r="A26" s="4" t="s">
        <v>229</v>
      </c>
      <c r="B26" s="21" t="s">
        <v>124</v>
      </c>
      <c r="C26" s="53">
        <v>6</v>
      </c>
      <c r="D26" s="4" t="s">
        <v>23</v>
      </c>
      <c r="E26" s="6">
        <v>42196</v>
      </c>
      <c r="F26" s="4" t="s">
        <v>31</v>
      </c>
      <c r="G26" s="26">
        <v>6069</v>
      </c>
      <c r="H26" s="26">
        <v>6398</v>
      </c>
      <c r="I26" s="30">
        <f t="shared" si="0"/>
        <v>6233.5</v>
      </c>
      <c r="J26" s="72">
        <v>2.38</v>
      </c>
      <c r="K26" s="72"/>
      <c r="L26" s="72">
        <v>2.38</v>
      </c>
      <c r="M26" s="27">
        <f t="shared" si="1"/>
        <v>2.38</v>
      </c>
      <c r="N26" s="27">
        <f t="shared" si="4"/>
        <v>0</v>
      </c>
      <c r="O26" s="78">
        <v>2.34</v>
      </c>
      <c r="P26" s="68">
        <f t="shared" si="3"/>
        <v>72.022754661441738</v>
      </c>
      <c r="Q26"/>
      <c r="R26" s="138"/>
      <c r="S26" s="17"/>
      <c r="T26" s="17"/>
      <c r="U26" s="17"/>
      <c r="V26" s="17"/>
      <c r="W26" s="17"/>
      <c r="X26" s="17"/>
      <c r="Y26" s="17"/>
      <c r="Z26" s="17"/>
      <c r="AA26" s="17"/>
      <c r="AB26" s="17"/>
    </row>
    <row r="27" spans="1:28" s="54" customFormat="1" x14ac:dyDescent="0.25">
      <c r="A27" s="4" t="s">
        <v>233</v>
      </c>
      <c r="B27" s="21" t="s">
        <v>124</v>
      </c>
      <c r="C27" s="53">
        <v>6</v>
      </c>
      <c r="D27" s="4" t="s">
        <v>23</v>
      </c>
      <c r="E27" s="6">
        <v>42196</v>
      </c>
      <c r="F27" s="4" t="s">
        <v>31</v>
      </c>
      <c r="G27" s="26">
        <v>6069</v>
      </c>
      <c r="H27" s="26">
        <v>6398</v>
      </c>
      <c r="I27" s="30">
        <f t="shared" si="0"/>
        <v>6233.5</v>
      </c>
      <c r="J27" s="72">
        <v>2.64</v>
      </c>
      <c r="K27" s="72">
        <v>2.69</v>
      </c>
      <c r="L27" s="72">
        <v>2.7</v>
      </c>
      <c r="M27" s="27">
        <f t="shared" si="1"/>
        <v>2.6766666666666672</v>
      </c>
      <c r="N27" s="27">
        <f t="shared" si="4"/>
        <v>3.2145502536643167E-2</v>
      </c>
      <c r="O27" s="78"/>
      <c r="P27" s="68">
        <f t="shared" si="3"/>
        <v>106.25199710084418</v>
      </c>
      <c r="Q27"/>
      <c r="R27" s="138"/>
      <c r="S27" s="17"/>
      <c r="T27" s="17"/>
      <c r="U27" s="17"/>
      <c r="V27" s="17"/>
      <c r="W27" s="17"/>
      <c r="X27" s="17"/>
      <c r="Y27" s="17"/>
      <c r="Z27" s="17"/>
      <c r="AA27" s="17"/>
      <c r="AB27" s="17"/>
    </row>
    <row r="28" spans="1:28" s="54" customFormat="1" x14ac:dyDescent="0.25">
      <c r="A28" s="4" t="s">
        <v>232</v>
      </c>
      <c r="B28" s="21" t="s">
        <v>124</v>
      </c>
      <c r="C28" s="53">
        <v>6</v>
      </c>
      <c r="D28" s="4" t="s">
        <v>94</v>
      </c>
      <c r="E28" s="6">
        <v>42196</v>
      </c>
      <c r="F28" s="4" t="s">
        <v>31</v>
      </c>
      <c r="G28" s="26">
        <v>6069</v>
      </c>
      <c r="H28" s="26">
        <v>6398</v>
      </c>
      <c r="I28" s="30">
        <f t="shared" si="0"/>
        <v>6233.5</v>
      </c>
      <c r="J28" s="72"/>
      <c r="K28" s="72">
        <v>2.57</v>
      </c>
      <c r="L28" s="72">
        <v>2.56</v>
      </c>
      <c r="M28" s="27">
        <f t="shared" si="1"/>
        <v>2.5649999999999999</v>
      </c>
      <c r="N28" s="27">
        <f t="shared" si="4"/>
        <v>7.0710678118653244E-3</v>
      </c>
      <c r="O28" s="78">
        <v>2.59</v>
      </c>
      <c r="P28" s="68">
        <f t="shared" si="3"/>
        <v>92.273967185043091</v>
      </c>
      <c r="Q28"/>
      <c r="R28" s="138"/>
      <c r="S28" s="53"/>
      <c r="T28" s="53"/>
      <c r="U28" s="53"/>
      <c r="V28" s="53"/>
      <c r="W28" s="53"/>
      <c r="X28" s="53"/>
      <c r="Y28" s="53"/>
      <c r="Z28" s="53"/>
      <c r="AA28" s="53"/>
      <c r="AB28" s="53"/>
    </row>
    <row r="29" spans="1:28" s="54" customFormat="1" x14ac:dyDescent="0.25">
      <c r="A29" s="4" t="s">
        <v>231</v>
      </c>
      <c r="B29" s="21" t="s">
        <v>124</v>
      </c>
      <c r="C29" s="53">
        <v>6</v>
      </c>
      <c r="D29" s="4" t="s">
        <v>23</v>
      </c>
      <c r="E29" s="6">
        <v>42196</v>
      </c>
      <c r="F29" s="4" t="s">
        <v>31</v>
      </c>
      <c r="G29" s="26">
        <v>6069</v>
      </c>
      <c r="H29" s="26">
        <v>6398</v>
      </c>
      <c r="I29" s="30">
        <f t="shared" si="0"/>
        <v>6233.5</v>
      </c>
      <c r="J29" s="72">
        <v>2.34</v>
      </c>
      <c r="K29" s="72">
        <v>2.33</v>
      </c>
      <c r="L29" s="72"/>
      <c r="M29" s="27">
        <f t="shared" si="1"/>
        <v>2.335</v>
      </c>
      <c r="N29" s="27">
        <f t="shared" si="4"/>
        <v>7.0710678118653244E-3</v>
      </c>
      <c r="O29" s="78">
        <v>2.2599999999999998</v>
      </c>
      <c r="P29" s="68">
        <f t="shared" si="3"/>
        <v>67.61290393395862</v>
      </c>
      <c r="Q29"/>
      <c r="R29" s="138"/>
    </row>
    <row r="30" spans="1:28" s="54" customFormat="1" x14ac:dyDescent="0.25">
      <c r="A30" s="4" t="s">
        <v>230</v>
      </c>
      <c r="B30" s="21" t="s">
        <v>124</v>
      </c>
      <c r="C30" s="53">
        <v>6</v>
      </c>
      <c r="D30" s="4" t="s">
        <v>23</v>
      </c>
      <c r="E30" s="6">
        <v>42196</v>
      </c>
      <c r="F30" s="4" t="s">
        <v>31</v>
      </c>
      <c r="G30" s="26">
        <v>6069</v>
      </c>
      <c r="H30" s="26">
        <v>6398</v>
      </c>
      <c r="I30" s="30">
        <f t="shared" si="0"/>
        <v>6233.5</v>
      </c>
      <c r="J30" s="72">
        <v>2.35</v>
      </c>
      <c r="K30" s="72">
        <v>2.33</v>
      </c>
      <c r="L30" s="72">
        <v>2.31</v>
      </c>
      <c r="M30" s="27">
        <f t="shared" si="1"/>
        <v>2.33</v>
      </c>
      <c r="N30" s="27">
        <f t="shared" si="4"/>
        <v>2.0000000000000018E-2</v>
      </c>
      <c r="O30" s="78"/>
      <c r="P30" s="68">
        <f t="shared" si="3"/>
        <v>67.134861700469955</v>
      </c>
      <c r="Q30"/>
      <c r="R30" s="138"/>
      <c r="S30" s="53"/>
      <c r="T30" s="53"/>
      <c r="U30" s="53"/>
      <c r="V30" s="53"/>
      <c r="W30" s="53"/>
      <c r="X30" s="53"/>
      <c r="Y30" s="53"/>
      <c r="Z30" s="53"/>
      <c r="AA30" s="53"/>
      <c r="AB30" s="53"/>
    </row>
    <row r="31" spans="1:28" s="54" customFormat="1" x14ac:dyDescent="0.25">
      <c r="A31" s="4" t="s">
        <v>289</v>
      </c>
      <c r="B31" s="21" t="s">
        <v>122</v>
      </c>
      <c r="C31" s="53">
        <v>7</v>
      </c>
      <c r="D31" s="4" t="s">
        <v>23</v>
      </c>
      <c r="E31" s="6">
        <v>42199</v>
      </c>
      <c r="F31" s="4" t="s">
        <v>31</v>
      </c>
      <c r="G31" s="26">
        <v>6398</v>
      </c>
      <c r="H31" s="26">
        <v>6728</v>
      </c>
      <c r="I31" s="30">
        <f t="shared" si="0"/>
        <v>6563</v>
      </c>
      <c r="J31" s="72"/>
      <c r="K31" s="72">
        <v>2.5499999999999998</v>
      </c>
      <c r="L31" s="72">
        <v>2.56</v>
      </c>
      <c r="M31" s="27">
        <f t="shared" si="1"/>
        <v>2.5549999999999997</v>
      </c>
      <c r="N31" s="27">
        <f t="shared" si="4"/>
        <v>7.0710678118656384E-3</v>
      </c>
      <c r="O31" s="78">
        <v>2.59</v>
      </c>
      <c r="P31" s="68">
        <f t="shared" si="3"/>
        <v>91.088572026319866</v>
      </c>
      <c r="Q31"/>
      <c r="R31" s="143" t="s">
        <v>290</v>
      </c>
      <c r="S31" s="17"/>
      <c r="T31" s="17"/>
      <c r="U31" s="17"/>
      <c r="V31" s="17"/>
      <c r="W31" s="17"/>
      <c r="X31" s="17"/>
      <c r="Y31" s="17"/>
      <c r="Z31" s="17"/>
      <c r="AA31" s="17"/>
      <c r="AB31" s="17"/>
    </row>
    <row r="32" spans="1:28" s="54" customFormat="1" x14ac:dyDescent="0.25">
      <c r="A32" s="53" t="s">
        <v>291</v>
      </c>
      <c r="B32" s="63" t="s">
        <v>122</v>
      </c>
      <c r="C32" s="53">
        <v>7</v>
      </c>
      <c r="D32" s="53" t="s">
        <v>22</v>
      </c>
      <c r="E32" s="64">
        <v>42199</v>
      </c>
      <c r="F32" s="53" t="s">
        <v>31</v>
      </c>
      <c r="G32" s="65">
        <v>6398</v>
      </c>
      <c r="H32" s="65">
        <v>6728</v>
      </c>
      <c r="I32" s="66">
        <f t="shared" si="0"/>
        <v>6563</v>
      </c>
      <c r="J32" s="75">
        <v>2.3199999999999998</v>
      </c>
      <c r="K32" s="75">
        <v>2.2000000000000002</v>
      </c>
      <c r="L32" s="75"/>
      <c r="M32" s="67">
        <f t="shared" si="1"/>
        <v>2.2599999999999998</v>
      </c>
      <c r="N32" s="67">
        <f t="shared" si="4"/>
        <v>8.4852813742385472E-2</v>
      </c>
      <c r="O32" s="78"/>
      <c r="P32" s="68">
        <f t="shared" si="3"/>
        <v>60.687456167771181</v>
      </c>
      <c r="R32" s="140"/>
      <c r="S32"/>
      <c r="T32"/>
      <c r="U32"/>
      <c r="V32"/>
      <c r="W32"/>
      <c r="X32"/>
      <c r="Y32"/>
      <c r="Z32"/>
      <c r="AA32"/>
      <c r="AB32"/>
    </row>
    <row r="33" spans="1:28" s="54" customFormat="1" x14ac:dyDescent="0.25">
      <c r="A33" s="53" t="s">
        <v>287</v>
      </c>
      <c r="B33" s="63" t="s">
        <v>122</v>
      </c>
      <c r="C33" s="53">
        <v>7</v>
      </c>
      <c r="D33" s="53" t="s">
        <v>94</v>
      </c>
      <c r="E33" s="64">
        <v>42199</v>
      </c>
      <c r="F33" s="53" t="s">
        <v>31</v>
      </c>
      <c r="G33" s="65">
        <v>6398</v>
      </c>
      <c r="H33" s="65">
        <v>6728</v>
      </c>
      <c r="I33" s="66">
        <f t="shared" si="0"/>
        <v>6563</v>
      </c>
      <c r="J33" s="75">
        <v>2.54</v>
      </c>
      <c r="K33" s="75"/>
      <c r="L33" s="75">
        <v>2.4500000000000002</v>
      </c>
      <c r="M33" s="67">
        <f t="shared" si="1"/>
        <v>2.4950000000000001</v>
      </c>
      <c r="N33" s="67">
        <f t="shared" si="4"/>
        <v>6.3639610306789177E-2</v>
      </c>
      <c r="O33" s="78">
        <v>2.36</v>
      </c>
      <c r="P33" s="68">
        <f t="shared" si="3"/>
        <v>84.198338264951687</v>
      </c>
      <c r="R33" s="140"/>
      <c r="S33" s="53"/>
      <c r="T33" s="53"/>
      <c r="U33" s="53"/>
      <c r="V33" s="53"/>
      <c r="W33" s="53"/>
      <c r="X33" s="53"/>
      <c r="Y33" s="53"/>
      <c r="Z33" s="53"/>
      <c r="AA33" s="53"/>
      <c r="AB33" s="53"/>
    </row>
    <row r="34" spans="1:28" s="54" customFormat="1" x14ac:dyDescent="0.25">
      <c r="A34" s="4" t="s">
        <v>284</v>
      </c>
      <c r="B34" s="21" t="s">
        <v>122</v>
      </c>
      <c r="C34" s="53">
        <v>7</v>
      </c>
      <c r="D34" s="4" t="s">
        <v>21</v>
      </c>
      <c r="E34" s="6">
        <v>42199</v>
      </c>
      <c r="F34" s="4" t="s">
        <v>31</v>
      </c>
      <c r="G34" s="26">
        <v>6398</v>
      </c>
      <c r="H34" s="26">
        <v>6728</v>
      </c>
      <c r="I34" s="30">
        <f t="shared" si="0"/>
        <v>6563</v>
      </c>
      <c r="J34" s="72">
        <v>2.48</v>
      </c>
      <c r="K34" s="72">
        <v>2.4900000000000002</v>
      </c>
      <c r="L34" s="72"/>
      <c r="M34" s="27">
        <f t="shared" si="1"/>
        <v>2.4850000000000003</v>
      </c>
      <c r="N34" s="27">
        <f t="shared" si="4"/>
        <v>7.0710678118656384E-3</v>
      </c>
      <c r="O34" s="78">
        <v>2.44</v>
      </c>
      <c r="P34" s="68">
        <f t="shared" si="3"/>
        <v>83.086480153518039</v>
      </c>
      <c r="Q34"/>
      <c r="R34" s="143"/>
      <c r="S34" s="17"/>
      <c r="T34" s="17"/>
      <c r="U34" s="17"/>
      <c r="V34" s="17"/>
      <c r="W34" s="17"/>
      <c r="X34" s="17"/>
      <c r="Y34" s="17"/>
      <c r="Z34" s="17"/>
      <c r="AA34" s="17"/>
      <c r="AB34" s="17"/>
    </row>
    <row r="35" spans="1:28" s="54" customFormat="1" x14ac:dyDescent="0.25">
      <c r="A35" s="4" t="s">
        <v>286</v>
      </c>
      <c r="B35" s="21" t="s">
        <v>122</v>
      </c>
      <c r="C35" s="53">
        <v>7</v>
      </c>
      <c r="D35" s="4" t="s">
        <v>94</v>
      </c>
      <c r="E35" s="6">
        <v>42199</v>
      </c>
      <c r="F35" s="4" t="s">
        <v>31</v>
      </c>
      <c r="G35" s="26">
        <v>6398</v>
      </c>
      <c r="H35" s="26">
        <v>6728</v>
      </c>
      <c r="I35" s="30">
        <f t="shared" si="0"/>
        <v>6563</v>
      </c>
      <c r="J35" s="72">
        <v>2.5</v>
      </c>
      <c r="K35" s="72">
        <v>2.54</v>
      </c>
      <c r="L35" s="72">
        <v>2.4700000000000002</v>
      </c>
      <c r="M35" s="27">
        <f t="shared" si="1"/>
        <v>2.5033333333333334</v>
      </c>
      <c r="N35" s="27">
        <f t="shared" si="4"/>
        <v>3.5118845842842389E-2</v>
      </c>
      <c r="O35" s="78"/>
      <c r="P35" s="68">
        <f t="shared" si="3"/>
        <v>85.132784490402969</v>
      </c>
      <c r="Q35"/>
      <c r="R35" s="143"/>
      <c r="S35" s="53"/>
      <c r="T35" s="53"/>
      <c r="U35" s="53"/>
      <c r="V35" s="53"/>
      <c r="W35" s="53"/>
      <c r="X35" s="53"/>
      <c r="Y35" s="53"/>
      <c r="Z35" s="53"/>
      <c r="AA35" s="53"/>
      <c r="AB35" s="53"/>
    </row>
    <row r="36" spans="1:28" s="54" customFormat="1" x14ac:dyDescent="0.25">
      <c r="A36" s="4" t="s">
        <v>285</v>
      </c>
      <c r="B36" s="21" t="s">
        <v>122</v>
      </c>
      <c r="C36" s="53">
        <v>7</v>
      </c>
      <c r="D36" s="4" t="s">
        <v>94</v>
      </c>
      <c r="E36" s="6">
        <v>42199</v>
      </c>
      <c r="F36" s="4" t="s">
        <v>31</v>
      </c>
      <c r="G36" s="26">
        <v>6398</v>
      </c>
      <c r="H36" s="26">
        <v>6728</v>
      </c>
      <c r="I36" s="30">
        <f t="shared" si="0"/>
        <v>6563</v>
      </c>
      <c r="J36" s="72"/>
      <c r="K36" s="72">
        <v>2.44</v>
      </c>
      <c r="L36" s="72">
        <v>2.4</v>
      </c>
      <c r="M36" s="27">
        <f t="shared" si="1"/>
        <v>2.42</v>
      </c>
      <c r="N36" s="27">
        <f t="shared" si="4"/>
        <v>2.8284271247461926E-2</v>
      </c>
      <c r="O36" s="78">
        <v>2.5299999999999998</v>
      </c>
      <c r="P36" s="68">
        <f t="shared" si="3"/>
        <v>76.107746225851386</v>
      </c>
      <c r="Q36"/>
      <c r="R36" s="143"/>
      <c r="S36" s="17"/>
      <c r="T36" s="17"/>
      <c r="U36" s="17"/>
      <c r="V36" s="17"/>
      <c r="W36" s="17"/>
      <c r="X36" s="17"/>
      <c r="Y36" s="17"/>
      <c r="Z36" s="17"/>
      <c r="AA36" s="17"/>
      <c r="AB36" s="17"/>
    </row>
    <row r="37" spans="1:28" s="54" customFormat="1" x14ac:dyDescent="0.25">
      <c r="A37" s="4" t="s">
        <v>288</v>
      </c>
      <c r="B37" s="21" t="s">
        <v>122</v>
      </c>
      <c r="C37" s="53">
        <v>7</v>
      </c>
      <c r="D37" s="4" t="s">
        <v>23</v>
      </c>
      <c r="E37" s="6">
        <v>42199</v>
      </c>
      <c r="F37" s="4" t="s">
        <v>31</v>
      </c>
      <c r="G37" s="26">
        <v>6398</v>
      </c>
      <c r="H37" s="26">
        <v>6728</v>
      </c>
      <c r="I37" s="30">
        <f t="shared" si="0"/>
        <v>6563</v>
      </c>
      <c r="J37" s="72"/>
      <c r="K37" s="72">
        <v>2.3199999999999998</v>
      </c>
      <c r="L37" s="72">
        <v>2.25</v>
      </c>
      <c r="M37" s="27">
        <f t="shared" si="1"/>
        <v>2.2850000000000001</v>
      </c>
      <c r="N37" s="27">
        <f t="shared" si="4"/>
        <v>4.9497474683058214E-2</v>
      </c>
      <c r="O37" s="78"/>
      <c r="P37" s="68">
        <f t="shared" si="3"/>
        <v>62.938057749963988</v>
      </c>
      <c r="Q37" s="38"/>
      <c r="R37" s="143"/>
      <c r="S37" s="53"/>
      <c r="T37" s="53"/>
      <c r="U37" s="53"/>
      <c r="V37" s="53"/>
      <c r="W37" s="53"/>
      <c r="X37" s="53"/>
      <c r="Y37" s="53"/>
      <c r="Z37" s="53"/>
      <c r="AA37" s="53"/>
      <c r="AB37" s="53"/>
    </row>
    <row r="38" spans="1:28" s="54" customFormat="1" x14ac:dyDescent="0.25">
      <c r="A38" s="4" t="s">
        <v>352</v>
      </c>
      <c r="B38" s="21" t="s">
        <v>350</v>
      </c>
      <c r="C38" s="53">
        <v>1</v>
      </c>
      <c r="D38" s="4" t="s">
        <v>21</v>
      </c>
      <c r="E38" s="55">
        <v>42298</v>
      </c>
      <c r="F38" s="4" t="s">
        <v>31</v>
      </c>
      <c r="G38" s="26">
        <v>0</v>
      </c>
      <c r="H38" s="58">
        <v>1128.129117259552</v>
      </c>
      <c r="I38" s="30">
        <f t="shared" ref="I38:I69" si="5">AVERAGE(G38:H38)</f>
        <v>564.064558629776</v>
      </c>
      <c r="J38" s="72">
        <v>2.66</v>
      </c>
      <c r="K38" s="72">
        <v>2.63</v>
      </c>
      <c r="L38" s="72">
        <v>2.67</v>
      </c>
      <c r="M38" s="27">
        <f t="shared" si="1"/>
        <v>2.6533333333333333</v>
      </c>
      <c r="N38" s="27">
        <f t="shared" si="4"/>
        <v>2.0816659994661382E-2</v>
      </c>
      <c r="O38" s="78"/>
      <c r="P38" s="68">
        <f t="shared" si="3"/>
        <v>103.21692131656427</v>
      </c>
      <c r="Q38"/>
      <c r="R38" s="138"/>
      <c r="S38" s="17"/>
      <c r="T38" s="17"/>
      <c r="U38" s="17"/>
      <c r="V38" s="17"/>
      <c r="W38" s="17"/>
      <c r="X38" s="17"/>
      <c r="Y38" s="17"/>
      <c r="Z38" s="17"/>
      <c r="AA38" s="17"/>
      <c r="AB38" s="17"/>
    </row>
    <row r="39" spans="1:28" s="54" customFormat="1" x14ac:dyDescent="0.25">
      <c r="A39" s="53" t="s">
        <v>353</v>
      </c>
      <c r="B39" s="63" t="s">
        <v>350</v>
      </c>
      <c r="C39" s="53">
        <v>1</v>
      </c>
      <c r="D39" s="53" t="s">
        <v>16</v>
      </c>
      <c r="E39" s="69">
        <v>42298</v>
      </c>
      <c r="F39" s="53" t="s">
        <v>31</v>
      </c>
      <c r="G39" s="65">
        <v>0</v>
      </c>
      <c r="H39" s="70">
        <v>1128.129117259552</v>
      </c>
      <c r="I39" s="66">
        <f t="shared" si="5"/>
        <v>564.064558629776</v>
      </c>
      <c r="J39" s="75"/>
      <c r="K39" s="75">
        <v>2.7</v>
      </c>
      <c r="L39" s="75">
        <v>2.79</v>
      </c>
      <c r="M39" s="67">
        <f t="shared" si="1"/>
        <v>2.7450000000000001</v>
      </c>
      <c r="N39" s="67">
        <f t="shared" si="4"/>
        <v>6.3639610306789177E-2</v>
      </c>
      <c r="O39" s="78">
        <v>2.56</v>
      </c>
      <c r="P39" s="68">
        <f t="shared" si="3"/>
        <v>115.49818897189537</v>
      </c>
      <c r="R39" s="140"/>
      <c r="S39" s="17"/>
      <c r="T39" s="17"/>
      <c r="U39" s="17"/>
      <c r="V39" s="17"/>
      <c r="W39" s="17"/>
      <c r="X39" s="17"/>
      <c r="Y39" s="17"/>
      <c r="Z39" s="17"/>
      <c r="AA39" s="17"/>
      <c r="AB39" s="17"/>
    </row>
    <row r="40" spans="1:28" s="54" customFormat="1" x14ac:dyDescent="0.25">
      <c r="A40" s="4" t="s">
        <v>351</v>
      </c>
      <c r="B40" s="21" t="s">
        <v>350</v>
      </c>
      <c r="C40" s="53">
        <v>1</v>
      </c>
      <c r="D40" s="4" t="s">
        <v>316</v>
      </c>
      <c r="E40" s="55">
        <v>42298</v>
      </c>
      <c r="F40" s="4" t="s">
        <v>31</v>
      </c>
      <c r="G40" s="26">
        <v>0</v>
      </c>
      <c r="H40" s="58">
        <v>1128.129117259552</v>
      </c>
      <c r="I40" s="30">
        <f t="shared" si="5"/>
        <v>564.064558629776</v>
      </c>
      <c r="J40" s="72"/>
      <c r="K40" s="72">
        <v>2.31</v>
      </c>
      <c r="L40" s="72">
        <v>2.27</v>
      </c>
      <c r="M40" s="27">
        <f t="shared" si="1"/>
        <v>2.29</v>
      </c>
      <c r="N40" s="27">
        <f t="shared" si="4"/>
        <v>2.8284271247461926E-2</v>
      </c>
      <c r="O40" s="78">
        <v>2.21</v>
      </c>
      <c r="P40" s="68">
        <f t="shared" si="3"/>
        <v>63.395064281510365</v>
      </c>
      <c r="Q40" s="38"/>
      <c r="R40" s="138"/>
      <c r="S40" s="17"/>
      <c r="T40" s="17"/>
      <c r="U40" s="17"/>
      <c r="V40" s="17"/>
      <c r="W40" s="17"/>
      <c r="X40" s="17"/>
      <c r="Y40" s="17"/>
      <c r="Z40" s="17"/>
      <c r="AA40" s="17"/>
      <c r="AB40" s="17"/>
    </row>
    <row r="41" spans="1:28" s="54" customFormat="1" x14ac:dyDescent="0.25">
      <c r="A41" s="53" t="s">
        <v>362</v>
      </c>
      <c r="B41" s="63" t="s">
        <v>332</v>
      </c>
      <c r="C41" s="53">
        <v>1</v>
      </c>
      <c r="D41" s="53" t="s">
        <v>21</v>
      </c>
      <c r="E41" s="69">
        <v>42298</v>
      </c>
      <c r="F41" s="53" t="s">
        <v>31</v>
      </c>
      <c r="G41" s="70">
        <v>1128.129117259552</v>
      </c>
      <c r="H41" s="65">
        <v>1458</v>
      </c>
      <c r="I41" s="66">
        <f t="shared" si="5"/>
        <v>1293.064558629776</v>
      </c>
      <c r="J41" s="75"/>
      <c r="K41" s="75">
        <v>2.65</v>
      </c>
      <c r="L41" s="75">
        <v>2.68</v>
      </c>
      <c r="M41" s="67">
        <f t="shared" si="1"/>
        <v>2.665</v>
      </c>
      <c r="N41" s="67">
        <f t="shared" si="4"/>
        <v>2.12132034355966E-2</v>
      </c>
      <c r="O41" s="78">
        <v>2.5099999999999998</v>
      </c>
      <c r="P41" s="68">
        <f t="shared" si="3"/>
        <v>104.72678617354116</v>
      </c>
      <c r="R41" s="140"/>
      <c r="S41" s="17"/>
      <c r="T41" s="17"/>
      <c r="U41" s="17"/>
      <c r="V41" s="17"/>
      <c r="W41" s="17"/>
      <c r="X41" s="17"/>
      <c r="Y41" s="17"/>
      <c r="Z41" s="17"/>
      <c r="AA41" s="17"/>
      <c r="AB41" s="17"/>
    </row>
    <row r="42" spans="1:28" s="54" customFormat="1" x14ac:dyDescent="0.25">
      <c r="A42" s="53" t="s">
        <v>363</v>
      </c>
      <c r="B42" s="63" t="s">
        <v>332</v>
      </c>
      <c r="C42" s="53">
        <v>1</v>
      </c>
      <c r="D42" s="53" t="s">
        <v>316</v>
      </c>
      <c r="E42" s="69">
        <v>42298</v>
      </c>
      <c r="F42" s="53" t="s">
        <v>31</v>
      </c>
      <c r="G42" s="70">
        <v>1128.129117259552</v>
      </c>
      <c r="H42" s="65">
        <v>1458</v>
      </c>
      <c r="I42" s="66">
        <f t="shared" si="5"/>
        <v>1293.064558629776</v>
      </c>
      <c r="J42" s="75"/>
      <c r="K42" s="75">
        <v>2.23</v>
      </c>
      <c r="L42" s="75">
        <v>2.29</v>
      </c>
      <c r="M42" s="67">
        <f t="shared" si="1"/>
        <v>2.2599999999999998</v>
      </c>
      <c r="N42" s="67">
        <f t="shared" si="4"/>
        <v>4.2426406871192889E-2</v>
      </c>
      <c r="O42" s="78">
        <v>2.46</v>
      </c>
      <c r="P42" s="68">
        <f t="shared" si="3"/>
        <v>60.687456167771181</v>
      </c>
      <c r="R42" s="140"/>
      <c r="S42" s="53"/>
      <c r="T42" s="53"/>
      <c r="U42" s="53"/>
      <c r="V42" s="53"/>
      <c r="W42" s="53"/>
      <c r="X42" s="53"/>
      <c r="Y42" s="53"/>
      <c r="Z42" s="53"/>
      <c r="AA42" s="53"/>
      <c r="AB42" s="53"/>
    </row>
    <row r="43" spans="1:28" s="54" customFormat="1" x14ac:dyDescent="0.25">
      <c r="A43" s="4" t="s">
        <v>361</v>
      </c>
      <c r="B43" s="21" t="s">
        <v>332</v>
      </c>
      <c r="C43" s="53">
        <v>1</v>
      </c>
      <c r="D43" s="4" t="s">
        <v>21</v>
      </c>
      <c r="E43" s="55">
        <v>42298</v>
      </c>
      <c r="F43" s="4" t="s">
        <v>31</v>
      </c>
      <c r="G43" s="58">
        <v>1128.129117259552</v>
      </c>
      <c r="H43" s="26">
        <v>1458</v>
      </c>
      <c r="I43" s="30">
        <f t="shared" si="5"/>
        <v>1293.064558629776</v>
      </c>
      <c r="J43" s="72">
        <v>2.34</v>
      </c>
      <c r="K43" s="72">
        <v>2.39</v>
      </c>
      <c r="L43" s="72">
        <v>2.33</v>
      </c>
      <c r="M43" s="27">
        <f t="shared" si="1"/>
        <v>2.3533333333333335</v>
      </c>
      <c r="N43" s="27">
        <f t="shared" si="4"/>
        <v>3.2145502536643257E-2</v>
      </c>
      <c r="O43" s="78"/>
      <c r="P43" s="68">
        <f t="shared" si="3"/>
        <v>69.386056810080703</v>
      </c>
      <c r="Q43"/>
      <c r="R43" s="138"/>
    </row>
    <row r="44" spans="1:28" s="54" customFormat="1" x14ac:dyDescent="0.25">
      <c r="A44" s="4" t="s">
        <v>360</v>
      </c>
      <c r="B44" s="21" t="s">
        <v>332</v>
      </c>
      <c r="C44" s="53">
        <v>1</v>
      </c>
      <c r="D44" s="4" t="s">
        <v>21</v>
      </c>
      <c r="E44" s="55">
        <v>42298</v>
      </c>
      <c r="F44" s="4" t="s">
        <v>31</v>
      </c>
      <c r="G44" s="58">
        <v>1128.129117259552</v>
      </c>
      <c r="H44" s="26">
        <v>1458</v>
      </c>
      <c r="I44" s="30">
        <f t="shared" si="5"/>
        <v>1293.064558629776</v>
      </c>
      <c r="J44" s="72"/>
      <c r="K44" s="72">
        <v>2.38</v>
      </c>
      <c r="L44" s="72">
        <v>2.44</v>
      </c>
      <c r="M44" s="27">
        <f t="shared" si="1"/>
        <v>2.41</v>
      </c>
      <c r="N44" s="27">
        <f t="shared" si="4"/>
        <v>4.2426406871192889E-2</v>
      </c>
      <c r="O44" s="78">
        <v>2.31</v>
      </c>
      <c r="P44" s="68">
        <f t="shared" si="3"/>
        <v>75.071727715989212</v>
      </c>
      <c r="Q44"/>
      <c r="R44" s="138"/>
      <c r="S44"/>
      <c r="T44"/>
      <c r="U44"/>
      <c r="V44"/>
      <c r="W44"/>
      <c r="X44"/>
      <c r="Y44"/>
      <c r="Z44"/>
      <c r="AA44"/>
      <c r="AB44"/>
    </row>
    <row r="45" spans="1:28" s="54" customFormat="1" x14ac:dyDescent="0.25">
      <c r="A45" s="53" t="s">
        <v>373</v>
      </c>
      <c r="B45" s="63" t="s">
        <v>359</v>
      </c>
      <c r="C45" s="50">
        <v>3</v>
      </c>
      <c r="D45" s="53" t="s">
        <v>23</v>
      </c>
      <c r="E45" s="69">
        <v>42298</v>
      </c>
      <c r="F45" s="53" t="s">
        <v>31</v>
      </c>
      <c r="G45" s="65">
        <v>4422</v>
      </c>
      <c r="H45" s="65">
        <v>4751</v>
      </c>
      <c r="I45" s="66">
        <f t="shared" si="5"/>
        <v>4586.5</v>
      </c>
      <c r="J45" s="75"/>
      <c r="K45" s="75">
        <v>2.5</v>
      </c>
      <c r="L45" s="75">
        <v>2.42</v>
      </c>
      <c r="M45" s="67">
        <f t="shared" si="1"/>
        <v>2.46</v>
      </c>
      <c r="N45" s="67">
        <f t="shared" si="4"/>
        <v>5.6568542494923851E-2</v>
      </c>
      <c r="O45" s="78">
        <v>2.67</v>
      </c>
      <c r="P45" s="68">
        <f t="shared" si="3"/>
        <v>80.351724968409059</v>
      </c>
      <c r="Q45" s="83"/>
      <c r="R45" s="140"/>
      <c r="S45" s="17"/>
      <c r="T45" s="17"/>
      <c r="U45" s="17"/>
      <c r="V45" s="17"/>
      <c r="W45" s="17"/>
      <c r="X45" s="17"/>
      <c r="Y45" s="17"/>
      <c r="Z45" s="17"/>
      <c r="AA45" s="17"/>
      <c r="AB45" s="17"/>
    </row>
    <row r="46" spans="1:28" s="54" customFormat="1" x14ac:dyDescent="0.25">
      <c r="A46" s="4" t="s">
        <v>371</v>
      </c>
      <c r="B46" s="21" t="s">
        <v>123</v>
      </c>
      <c r="C46" s="53">
        <v>4</v>
      </c>
      <c r="D46" s="4" t="s">
        <v>94</v>
      </c>
      <c r="E46" s="55">
        <v>42298</v>
      </c>
      <c r="F46" s="4" t="s">
        <v>31</v>
      </c>
      <c r="G46" s="26">
        <v>4751</v>
      </c>
      <c r="H46" s="26">
        <v>5081</v>
      </c>
      <c r="I46" s="30">
        <f t="shared" si="5"/>
        <v>4916</v>
      </c>
      <c r="J46" s="72"/>
      <c r="K46" s="72"/>
      <c r="L46" s="72"/>
      <c r="M46" s="27"/>
      <c r="N46" s="27"/>
      <c r="O46" s="78"/>
      <c r="P46" s="68"/>
      <c r="R46" s="138" t="s">
        <v>372</v>
      </c>
      <c r="S46" s="17"/>
      <c r="T46" s="17"/>
      <c r="U46" s="17"/>
      <c r="V46" s="17"/>
      <c r="W46" s="17"/>
      <c r="X46" s="17"/>
      <c r="Y46" s="17"/>
      <c r="Z46" s="17"/>
      <c r="AA46" s="17"/>
      <c r="AB46" s="17"/>
    </row>
    <row r="47" spans="1:28" s="54" customFormat="1" x14ac:dyDescent="0.25">
      <c r="A47" s="4" t="s">
        <v>391</v>
      </c>
      <c r="B47" s="21" t="s">
        <v>389</v>
      </c>
      <c r="C47" s="53">
        <v>8</v>
      </c>
      <c r="D47" s="4" t="s">
        <v>94</v>
      </c>
      <c r="E47" s="55">
        <v>42302</v>
      </c>
      <c r="F47" s="4" t="s">
        <v>31</v>
      </c>
      <c r="G47" s="26">
        <v>7386</v>
      </c>
      <c r="H47" s="26">
        <v>7716</v>
      </c>
      <c r="I47" s="30">
        <f t="shared" si="5"/>
        <v>7551</v>
      </c>
      <c r="J47" s="72">
        <v>2.77</v>
      </c>
      <c r="K47" s="72">
        <v>2.77</v>
      </c>
      <c r="L47" s="72"/>
      <c r="M47" s="27">
        <f t="shared" ref="M47:M78" si="6">AVERAGE(J47:L47)</f>
        <v>2.77</v>
      </c>
      <c r="N47" s="27">
        <f t="shared" ref="N47:N78" si="7">STDEV(J47:L47)</f>
        <v>0</v>
      </c>
      <c r="O47" s="78">
        <v>2.75</v>
      </c>
      <c r="P47" s="68">
        <f t="shared" ref="P47:P78" si="8">10^((3.31*(LOG(M47)))+0.611)</f>
        <v>119.01673597626414</v>
      </c>
      <c r="Q47"/>
      <c r="R47" s="138"/>
      <c r="S47" s="53"/>
      <c r="T47" s="53"/>
      <c r="U47" s="53"/>
      <c r="V47" s="53"/>
      <c r="W47" s="53"/>
      <c r="X47" s="53"/>
      <c r="Y47" s="53"/>
      <c r="Z47" s="53"/>
      <c r="AA47" s="53"/>
      <c r="AB47" s="53"/>
    </row>
    <row r="48" spans="1:28" s="54" customFormat="1" x14ac:dyDescent="0.25">
      <c r="A48" s="4" t="s">
        <v>392</v>
      </c>
      <c r="B48" s="21" t="s">
        <v>389</v>
      </c>
      <c r="C48" s="53">
        <v>8</v>
      </c>
      <c r="D48" s="4" t="s">
        <v>21</v>
      </c>
      <c r="E48" s="55">
        <v>42302</v>
      </c>
      <c r="F48" s="4" t="s">
        <v>31</v>
      </c>
      <c r="G48" s="26">
        <v>7386</v>
      </c>
      <c r="H48" s="26">
        <v>7716</v>
      </c>
      <c r="I48" s="30">
        <f t="shared" si="5"/>
        <v>7551</v>
      </c>
      <c r="J48" s="72">
        <v>2.71</v>
      </c>
      <c r="K48" s="72">
        <v>2.7</v>
      </c>
      <c r="L48" s="72"/>
      <c r="M48" s="27">
        <f t="shared" si="6"/>
        <v>2.7050000000000001</v>
      </c>
      <c r="N48" s="27">
        <f t="shared" si="7"/>
        <v>7.0710678118653244E-3</v>
      </c>
      <c r="O48" s="78">
        <v>2.66</v>
      </c>
      <c r="P48" s="68">
        <f t="shared" si="8"/>
        <v>110.02051204306248</v>
      </c>
      <c r="Q48" s="83"/>
      <c r="R48" s="138"/>
      <c r="S48"/>
      <c r="T48"/>
      <c r="U48"/>
      <c r="V48"/>
      <c r="W48"/>
      <c r="X48"/>
      <c r="Y48"/>
      <c r="Z48"/>
      <c r="AA48"/>
      <c r="AB48"/>
    </row>
    <row r="49" spans="1:28" s="54" customFormat="1" x14ac:dyDescent="0.25">
      <c r="A49" s="4" t="s">
        <v>396</v>
      </c>
      <c r="B49" s="21" t="s">
        <v>394</v>
      </c>
      <c r="C49" s="53">
        <v>9</v>
      </c>
      <c r="D49" s="4" t="s">
        <v>94</v>
      </c>
      <c r="E49" s="55">
        <v>42302</v>
      </c>
      <c r="F49" s="4" t="s">
        <v>31</v>
      </c>
      <c r="G49" s="26">
        <v>7716</v>
      </c>
      <c r="H49" s="26">
        <v>8045</v>
      </c>
      <c r="I49" s="30">
        <f t="shared" si="5"/>
        <v>7880.5</v>
      </c>
      <c r="J49" s="72">
        <v>2.58</v>
      </c>
      <c r="K49" s="72"/>
      <c r="L49" s="72">
        <v>2.59</v>
      </c>
      <c r="M49" s="27">
        <f t="shared" si="6"/>
        <v>2.585</v>
      </c>
      <c r="N49" s="27">
        <f t="shared" si="7"/>
        <v>7.0710678118653244E-3</v>
      </c>
      <c r="O49" s="78">
        <v>2.46</v>
      </c>
      <c r="P49" s="68">
        <f t="shared" si="8"/>
        <v>94.676983403365128</v>
      </c>
      <c r="Q49"/>
      <c r="R49" s="138"/>
      <c r="S49" s="53"/>
      <c r="T49" s="53"/>
      <c r="U49" s="53"/>
      <c r="V49" s="53"/>
      <c r="W49" s="53"/>
      <c r="X49" s="53"/>
      <c r="Y49" s="53"/>
      <c r="Z49" s="53"/>
      <c r="AA49" s="53"/>
      <c r="AB49" s="53"/>
    </row>
    <row r="50" spans="1:28" s="54" customFormat="1" x14ac:dyDescent="0.25">
      <c r="A50" s="4" t="s">
        <v>397</v>
      </c>
      <c r="B50" s="21" t="s">
        <v>394</v>
      </c>
      <c r="C50" s="53">
        <v>9</v>
      </c>
      <c r="D50" s="4" t="s">
        <v>398</v>
      </c>
      <c r="E50" s="55">
        <v>42302</v>
      </c>
      <c r="F50" s="4" t="s">
        <v>31</v>
      </c>
      <c r="G50" s="26">
        <v>7716</v>
      </c>
      <c r="H50" s="26">
        <v>8045</v>
      </c>
      <c r="I50" s="30">
        <f t="shared" si="5"/>
        <v>7880.5</v>
      </c>
      <c r="J50" s="72">
        <v>1.97</v>
      </c>
      <c r="K50" s="72">
        <v>2.0099999999999998</v>
      </c>
      <c r="L50" s="72">
        <v>2.06</v>
      </c>
      <c r="M50" s="27">
        <f t="shared" si="6"/>
        <v>2.0133333333333332</v>
      </c>
      <c r="N50" s="27">
        <f t="shared" si="7"/>
        <v>4.5092497528228991E-2</v>
      </c>
      <c r="O50" s="78"/>
      <c r="P50" s="68">
        <f t="shared" si="8"/>
        <v>41.396241673270971</v>
      </c>
      <c r="Q50"/>
      <c r="R50" s="138"/>
      <c r="S50" s="17"/>
      <c r="T50" s="17"/>
      <c r="U50" s="17"/>
      <c r="V50" s="17"/>
      <c r="W50" s="17"/>
      <c r="X50" s="17"/>
      <c r="Y50" s="17"/>
      <c r="Z50" s="17"/>
      <c r="AA50" s="17"/>
      <c r="AB50" s="17"/>
    </row>
    <row r="51" spans="1:28" s="54" customFormat="1" x14ac:dyDescent="0.25">
      <c r="A51" s="4" t="s">
        <v>395</v>
      </c>
      <c r="B51" s="21" t="s">
        <v>394</v>
      </c>
      <c r="C51" s="53">
        <v>9</v>
      </c>
      <c r="D51" s="4" t="s">
        <v>21</v>
      </c>
      <c r="E51" s="55">
        <v>42302</v>
      </c>
      <c r="F51" s="4" t="s">
        <v>31</v>
      </c>
      <c r="G51" s="26">
        <v>7716</v>
      </c>
      <c r="H51" s="26">
        <v>8045</v>
      </c>
      <c r="I51" s="30">
        <f t="shared" si="5"/>
        <v>7880.5</v>
      </c>
      <c r="J51" s="72">
        <v>2.59</v>
      </c>
      <c r="K51" s="72"/>
      <c r="L51" s="72">
        <v>2.58</v>
      </c>
      <c r="M51" s="27">
        <f t="shared" si="6"/>
        <v>2.585</v>
      </c>
      <c r="N51" s="27">
        <f t="shared" si="7"/>
        <v>7.0710678118653244E-3</v>
      </c>
      <c r="O51" s="78">
        <v>2.65</v>
      </c>
      <c r="P51" s="68">
        <f t="shared" si="8"/>
        <v>94.676983403365128</v>
      </c>
      <c r="Q51"/>
      <c r="R51" s="138"/>
      <c r="S51" s="17"/>
      <c r="T51" s="17"/>
      <c r="U51" s="17"/>
      <c r="V51" s="17"/>
      <c r="W51" s="17"/>
      <c r="X51" s="17"/>
      <c r="Y51" s="17"/>
      <c r="Z51" s="17"/>
      <c r="AA51" s="17"/>
      <c r="AB51" s="17"/>
    </row>
    <row r="52" spans="1:28" s="54" customFormat="1" x14ac:dyDescent="0.25">
      <c r="A52" s="4" t="s">
        <v>387</v>
      </c>
      <c r="B52" s="21" t="s">
        <v>383</v>
      </c>
      <c r="C52" s="21" t="s">
        <v>468</v>
      </c>
      <c r="D52" s="4" t="s">
        <v>23</v>
      </c>
      <c r="E52" s="55">
        <v>42302</v>
      </c>
      <c r="F52" s="4" t="s">
        <v>31</v>
      </c>
      <c r="G52" s="26">
        <v>8045</v>
      </c>
      <c r="H52" s="26">
        <v>8375</v>
      </c>
      <c r="I52" s="30">
        <f t="shared" si="5"/>
        <v>8210</v>
      </c>
      <c r="J52" s="72">
        <v>2.7</v>
      </c>
      <c r="K52" s="72">
        <v>2.78</v>
      </c>
      <c r="L52" s="72">
        <v>2.73</v>
      </c>
      <c r="M52" s="27">
        <f t="shared" si="6"/>
        <v>2.7366666666666668</v>
      </c>
      <c r="N52" s="27">
        <f t="shared" si="7"/>
        <v>4.0414518843273621E-2</v>
      </c>
      <c r="O52" s="78"/>
      <c r="P52" s="68">
        <f t="shared" si="8"/>
        <v>114.34166104743082</v>
      </c>
      <c r="Q52"/>
      <c r="R52" s="138"/>
      <c r="S52"/>
      <c r="T52"/>
      <c r="U52"/>
      <c r="V52"/>
      <c r="W52"/>
      <c r="X52"/>
      <c r="Y52"/>
      <c r="Z52"/>
      <c r="AA52"/>
      <c r="AB52"/>
    </row>
    <row r="53" spans="1:28" s="54" customFormat="1" x14ac:dyDescent="0.25">
      <c r="A53" s="4" t="s">
        <v>386</v>
      </c>
      <c r="B53" s="21" t="s">
        <v>383</v>
      </c>
      <c r="C53" s="21" t="s">
        <v>468</v>
      </c>
      <c r="D53" s="4" t="s">
        <v>22</v>
      </c>
      <c r="E53" s="55">
        <v>42302</v>
      </c>
      <c r="F53" s="4" t="s">
        <v>31</v>
      </c>
      <c r="G53" s="26">
        <v>8045</v>
      </c>
      <c r="H53" s="26">
        <v>8375</v>
      </c>
      <c r="I53" s="30">
        <f t="shared" si="5"/>
        <v>8210</v>
      </c>
      <c r="J53" s="72">
        <v>2.3199999999999998</v>
      </c>
      <c r="K53" s="72">
        <v>2.37</v>
      </c>
      <c r="L53" s="72"/>
      <c r="M53" s="27">
        <f t="shared" si="6"/>
        <v>2.3449999999999998</v>
      </c>
      <c r="N53" s="27">
        <f t="shared" si="7"/>
        <v>3.5355339059327563E-2</v>
      </c>
      <c r="O53" s="78">
        <v>2.44</v>
      </c>
      <c r="P53" s="68">
        <f t="shared" si="8"/>
        <v>68.576106485675794</v>
      </c>
      <c r="Q53"/>
      <c r="R53" s="138"/>
    </row>
    <row r="54" spans="1:28" s="54" customFormat="1" x14ac:dyDescent="0.25">
      <c r="A54" s="53" t="s">
        <v>388</v>
      </c>
      <c r="B54" s="63" t="s">
        <v>383</v>
      </c>
      <c r="C54" s="21" t="s">
        <v>468</v>
      </c>
      <c r="D54" s="53" t="s">
        <v>23</v>
      </c>
      <c r="E54" s="69">
        <v>42302</v>
      </c>
      <c r="F54" s="53" t="s">
        <v>31</v>
      </c>
      <c r="G54" s="65">
        <v>8045</v>
      </c>
      <c r="H54" s="65">
        <v>8375</v>
      </c>
      <c r="I54" s="66">
        <f t="shared" si="5"/>
        <v>8210</v>
      </c>
      <c r="J54" s="75">
        <v>2.66</v>
      </c>
      <c r="K54" s="75">
        <v>2.69</v>
      </c>
      <c r="L54" s="75"/>
      <c r="M54" s="67">
        <f t="shared" si="6"/>
        <v>2.6749999999999998</v>
      </c>
      <c r="N54" s="67">
        <f t="shared" si="7"/>
        <v>2.1213203435596288E-2</v>
      </c>
      <c r="O54" s="78">
        <v>2.44</v>
      </c>
      <c r="P54" s="68">
        <f t="shared" si="8"/>
        <v>106.03316693367366</v>
      </c>
      <c r="R54" s="140"/>
      <c r="S54" s="17"/>
      <c r="T54" s="17"/>
      <c r="U54" s="17"/>
      <c r="V54" s="17"/>
      <c r="W54" s="17"/>
      <c r="X54" s="17"/>
      <c r="Y54" s="17"/>
      <c r="Z54" s="17"/>
      <c r="AA54" s="17"/>
      <c r="AB54" s="17"/>
    </row>
    <row r="55" spans="1:28" s="54" customFormat="1" x14ac:dyDescent="0.25">
      <c r="A55" s="4" t="s">
        <v>385</v>
      </c>
      <c r="B55" s="21" t="s">
        <v>383</v>
      </c>
      <c r="C55" s="21" t="s">
        <v>468</v>
      </c>
      <c r="D55" s="4" t="s">
        <v>94</v>
      </c>
      <c r="E55" s="55">
        <v>42302</v>
      </c>
      <c r="F55" s="4" t="s">
        <v>31</v>
      </c>
      <c r="G55" s="26">
        <v>8045</v>
      </c>
      <c r="H55" s="26">
        <v>8375</v>
      </c>
      <c r="I55" s="30">
        <f t="shared" si="5"/>
        <v>8210</v>
      </c>
      <c r="J55" s="72">
        <v>2.63</v>
      </c>
      <c r="K55" s="72">
        <v>2.7</v>
      </c>
      <c r="L55" s="72">
        <v>2.66</v>
      </c>
      <c r="M55" s="27">
        <f t="shared" si="6"/>
        <v>2.6633333333333336</v>
      </c>
      <c r="N55" s="27">
        <f t="shared" si="7"/>
        <v>3.5118845842842597E-2</v>
      </c>
      <c r="O55" s="78"/>
      <c r="P55" s="68">
        <f t="shared" si="8"/>
        <v>104.51015369119114</v>
      </c>
      <c r="Q55"/>
      <c r="R55" s="138"/>
      <c r="S55" s="53"/>
      <c r="T55" s="53"/>
      <c r="U55" s="53"/>
      <c r="V55" s="53"/>
      <c r="W55" s="53"/>
      <c r="X55" s="53"/>
      <c r="Y55" s="53"/>
      <c r="Z55" s="53"/>
      <c r="AA55" s="53"/>
      <c r="AB55" s="53"/>
    </row>
    <row r="56" spans="1:28" s="54" customFormat="1" x14ac:dyDescent="0.25">
      <c r="A56" s="4" t="s">
        <v>384</v>
      </c>
      <c r="B56" s="21" t="s">
        <v>383</v>
      </c>
      <c r="C56" s="21" t="s">
        <v>468</v>
      </c>
      <c r="D56" s="4" t="s">
        <v>21</v>
      </c>
      <c r="E56" s="55">
        <v>42302</v>
      </c>
      <c r="F56" s="4" t="s">
        <v>31</v>
      </c>
      <c r="G56" s="26">
        <v>8045</v>
      </c>
      <c r="H56" s="26">
        <v>8375</v>
      </c>
      <c r="I56" s="30">
        <f t="shared" si="5"/>
        <v>8210</v>
      </c>
      <c r="J56" s="72"/>
      <c r="K56" s="72">
        <v>2.48</v>
      </c>
      <c r="L56" s="72">
        <v>2.52</v>
      </c>
      <c r="M56" s="27">
        <f t="shared" si="6"/>
        <v>2.5</v>
      </c>
      <c r="N56" s="27">
        <f t="shared" si="7"/>
        <v>2.8284271247461926E-2</v>
      </c>
      <c r="O56" s="78">
        <v>2.59</v>
      </c>
      <c r="P56" s="68">
        <f t="shared" si="8"/>
        <v>84.758142159370664</v>
      </c>
      <c r="Q56"/>
      <c r="R56" s="138"/>
      <c r="S56" s="53"/>
      <c r="T56" s="53"/>
      <c r="U56" s="53"/>
      <c r="V56" s="53"/>
      <c r="W56" s="53"/>
      <c r="X56" s="53"/>
      <c r="Y56" s="53"/>
      <c r="Z56" s="53"/>
      <c r="AA56" s="53"/>
      <c r="AB56" s="53"/>
    </row>
    <row r="57" spans="1:28" s="54" customFormat="1" x14ac:dyDescent="0.25">
      <c r="A57" s="4" t="s">
        <v>319</v>
      </c>
      <c r="B57" s="21" t="s">
        <v>182</v>
      </c>
      <c r="C57" s="50">
        <v>5</v>
      </c>
      <c r="D57" s="4" t="s">
        <v>316</v>
      </c>
      <c r="E57" s="55">
        <v>42298</v>
      </c>
      <c r="F57" s="4" t="s">
        <v>31</v>
      </c>
      <c r="G57" s="26">
        <v>5739</v>
      </c>
      <c r="H57" s="26">
        <v>6069</v>
      </c>
      <c r="I57" s="30">
        <f t="shared" si="5"/>
        <v>5904</v>
      </c>
      <c r="J57" s="72">
        <v>2.4</v>
      </c>
      <c r="K57" s="72">
        <v>2.4700000000000002</v>
      </c>
      <c r="L57" s="72">
        <v>2.41</v>
      </c>
      <c r="M57" s="27">
        <f t="shared" si="6"/>
        <v>2.4266666666666667</v>
      </c>
      <c r="N57" s="27">
        <f t="shared" si="7"/>
        <v>3.7859388972001938E-2</v>
      </c>
      <c r="O57" s="78"/>
      <c r="P57" s="68">
        <f t="shared" si="8"/>
        <v>76.803942251685285</v>
      </c>
      <c r="Q57"/>
      <c r="R57" s="141"/>
      <c r="S57" s="53"/>
      <c r="T57" s="53"/>
      <c r="U57" s="53"/>
      <c r="V57" s="53"/>
      <c r="W57" s="53"/>
      <c r="X57" s="53"/>
      <c r="Y57" s="53"/>
      <c r="Z57" s="53"/>
      <c r="AA57" s="53"/>
      <c r="AB57" s="53"/>
    </row>
    <row r="58" spans="1:28" s="54" customFormat="1" x14ac:dyDescent="0.25">
      <c r="A58" s="53" t="s">
        <v>318</v>
      </c>
      <c r="B58" s="63" t="s">
        <v>182</v>
      </c>
      <c r="C58" s="50">
        <v>5</v>
      </c>
      <c r="D58" s="53" t="s">
        <v>316</v>
      </c>
      <c r="E58" s="69">
        <v>42298</v>
      </c>
      <c r="F58" s="53" t="s">
        <v>31</v>
      </c>
      <c r="G58" s="65">
        <v>5739</v>
      </c>
      <c r="H58" s="65">
        <v>6069</v>
      </c>
      <c r="I58" s="66">
        <f t="shared" si="5"/>
        <v>5904</v>
      </c>
      <c r="J58" s="75">
        <v>2.48</v>
      </c>
      <c r="K58" s="75"/>
      <c r="L58" s="75">
        <v>2.52</v>
      </c>
      <c r="M58" s="67">
        <f t="shared" si="6"/>
        <v>2.5</v>
      </c>
      <c r="N58" s="67">
        <f t="shared" si="7"/>
        <v>2.8284271247461926E-2</v>
      </c>
      <c r="O58" s="78">
        <v>2.68</v>
      </c>
      <c r="P58" s="68">
        <f t="shared" si="8"/>
        <v>84.758142159370664</v>
      </c>
      <c r="R58" s="142"/>
      <c r="S58" s="53"/>
      <c r="T58" s="53"/>
      <c r="U58" s="53"/>
      <c r="V58" s="53"/>
      <c r="W58" s="53"/>
      <c r="X58" s="53"/>
      <c r="Y58" s="53"/>
      <c r="Z58" s="53"/>
      <c r="AA58" s="53"/>
      <c r="AB58" s="53"/>
    </row>
    <row r="59" spans="1:28" s="54" customFormat="1" x14ac:dyDescent="0.25">
      <c r="A59" s="4" t="s">
        <v>320</v>
      </c>
      <c r="B59" s="21" t="s">
        <v>182</v>
      </c>
      <c r="C59" s="50">
        <v>5</v>
      </c>
      <c r="D59" s="4" t="s">
        <v>321</v>
      </c>
      <c r="E59" s="55">
        <v>42298</v>
      </c>
      <c r="F59" s="4" t="s">
        <v>31</v>
      </c>
      <c r="G59" s="26">
        <v>5739</v>
      </c>
      <c r="H59" s="26">
        <v>6069</v>
      </c>
      <c r="I59" s="30">
        <f t="shared" si="5"/>
        <v>5904</v>
      </c>
      <c r="J59" s="72">
        <v>2.4500000000000002</v>
      </c>
      <c r="K59" s="72">
        <v>2.4</v>
      </c>
      <c r="L59" s="72"/>
      <c r="M59" s="27">
        <f t="shared" si="6"/>
        <v>2.4249999999999998</v>
      </c>
      <c r="N59" s="27">
        <f t="shared" si="7"/>
        <v>3.5355339059327563E-2</v>
      </c>
      <c r="O59" s="78">
        <v>2.52</v>
      </c>
      <c r="P59" s="68">
        <f t="shared" si="8"/>
        <v>76.629478348117118</v>
      </c>
      <c r="Q59"/>
      <c r="R59" s="141"/>
      <c r="S59" s="17"/>
      <c r="T59" s="17"/>
      <c r="U59" s="17"/>
      <c r="V59" s="17"/>
      <c r="W59" s="17"/>
      <c r="X59" s="17"/>
      <c r="Y59" s="17"/>
      <c r="Z59" s="17"/>
      <c r="AA59" s="17"/>
      <c r="AB59" s="17"/>
    </row>
    <row r="60" spans="1:28" s="54" customFormat="1" x14ac:dyDescent="0.25">
      <c r="A60" s="53" t="s">
        <v>315</v>
      </c>
      <c r="B60" s="63" t="s">
        <v>182</v>
      </c>
      <c r="C60" s="50">
        <v>5</v>
      </c>
      <c r="D60" s="53" t="s">
        <v>317</v>
      </c>
      <c r="E60" s="69">
        <v>42298</v>
      </c>
      <c r="F60" s="53" t="s">
        <v>31</v>
      </c>
      <c r="G60" s="65">
        <v>5739</v>
      </c>
      <c r="H60" s="65">
        <v>6069</v>
      </c>
      <c r="I60" s="66">
        <f t="shared" si="5"/>
        <v>5904</v>
      </c>
      <c r="J60" s="75"/>
      <c r="K60" s="75">
        <v>2.38</v>
      </c>
      <c r="L60" s="75">
        <v>2.41</v>
      </c>
      <c r="M60" s="67">
        <f t="shared" si="6"/>
        <v>2.395</v>
      </c>
      <c r="N60" s="67">
        <f t="shared" si="7"/>
        <v>2.12132034355966E-2</v>
      </c>
      <c r="O60" s="78">
        <v>2.27</v>
      </c>
      <c r="P60" s="68">
        <f t="shared" si="8"/>
        <v>73.536213530411189</v>
      </c>
      <c r="R60" s="142"/>
      <c r="S60" s="17"/>
      <c r="T60" s="17"/>
      <c r="U60" s="17"/>
      <c r="V60" s="17"/>
      <c r="W60" s="17"/>
      <c r="X60" s="17"/>
      <c r="Y60" s="17"/>
      <c r="Z60" s="17"/>
      <c r="AA60" s="17"/>
      <c r="AB60" s="17"/>
    </row>
    <row r="61" spans="1:28" s="54" customFormat="1" x14ac:dyDescent="0.25">
      <c r="A61" s="4" t="s">
        <v>322</v>
      </c>
      <c r="B61" s="21" t="s">
        <v>182</v>
      </c>
      <c r="C61" s="50">
        <v>5</v>
      </c>
      <c r="D61" s="4" t="s">
        <v>316</v>
      </c>
      <c r="E61" s="55">
        <v>42298</v>
      </c>
      <c r="F61" s="4" t="s">
        <v>31</v>
      </c>
      <c r="G61" s="26">
        <v>5739</v>
      </c>
      <c r="H61" s="26">
        <v>6069</v>
      </c>
      <c r="I61" s="30">
        <f t="shared" si="5"/>
        <v>5904</v>
      </c>
      <c r="J61" s="72">
        <v>2.5</v>
      </c>
      <c r="K61" s="72">
        <v>2.48</v>
      </c>
      <c r="L61" s="72">
        <v>2.5299999999999998</v>
      </c>
      <c r="M61" s="27">
        <f t="shared" si="6"/>
        <v>2.5033333333333334</v>
      </c>
      <c r="N61" s="27">
        <f t="shared" si="7"/>
        <v>2.5166114784235735E-2</v>
      </c>
      <c r="O61" s="78"/>
      <c r="P61" s="68">
        <f t="shared" si="8"/>
        <v>85.132784490402969</v>
      </c>
      <c r="Q61"/>
      <c r="R61" s="141"/>
      <c r="S61" s="17"/>
      <c r="T61" s="17"/>
      <c r="U61" s="17"/>
      <c r="V61" s="17"/>
      <c r="W61" s="17"/>
      <c r="X61" s="17"/>
      <c r="Y61" s="17"/>
      <c r="Z61" s="17"/>
      <c r="AA61" s="17"/>
      <c r="AB61" s="17"/>
    </row>
    <row r="62" spans="1:28" s="54" customFormat="1" x14ac:dyDescent="0.25">
      <c r="A62" s="4" t="s">
        <v>443</v>
      </c>
      <c r="B62" s="21" t="s">
        <v>442</v>
      </c>
      <c r="C62" s="53">
        <v>8</v>
      </c>
      <c r="D62" s="4" t="s">
        <v>94</v>
      </c>
      <c r="E62" s="55">
        <v>42302</v>
      </c>
      <c r="F62" s="4" t="s">
        <v>31</v>
      </c>
      <c r="G62" s="26">
        <v>6728</v>
      </c>
      <c r="H62" s="26">
        <v>7057</v>
      </c>
      <c r="I62" s="30">
        <f t="shared" si="5"/>
        <v>6892.5</v>
      </c>
      <c r="J62" s="72"/>
      <c r="K62" s="72">
        <v>2.4900000000000002</v>
      </c>
      <c r="L62" s="72">
        <v>2.4700000000000002</v>
      </c>
      <c r="M62" s="27">
        <f t="shared" si="6"/>
        <v>2.4800000000000004</v>
      </c>
      <c r="N62" s="27">
        <f t="shared" si="7"/>
        <v>1.4142135623730963E-2</v>
      </c>
      <c r="O62" s="78">
        <v>2.54</v>
      </c>
      <c r="P62" s="68">
        <f t="shared" si="8"/>
        <v>82.534412369841931</v>
      </c>
      <c r="Q62"/>
      <c r="R62" s="141"/>
      <c r="S62" s="17"/>
      <c r="T62" s="17"/>
      <c r="U62" s="17"/>
      <c r="V62" s="17"/>
      <c r="W62" s="17"/>
      <c r="X62" s="17"/>
      <c r="Y62" s="17"/>
      <c r="Z62" s="17"/>
      <c r="AA62" s="17"/>
      <c r="AB62" s="17"/>
    </row>
    <row r="63" spans="1:28" s="54" customFormat="1" x14ac:dyDescent="0.25">
      <c r="A63" s="4" t="s">
        <v>409</v>
      </c>
      <c r="B63" s="21" t="s">
        <v>383</v>
      </c>
      <c r="C63" s="21" t="s">
        <v>468</v>
      </c>
      <c r="D63" s="4" t="s">
        <v>53</v>
      </c>
      <c r="E63" s="55">
        <v>42302</v>
      </c>
      <c r="F63" s="4" t="s">
        <v>31</v>
      </c>
      <c r="G63" s="26">
        <v>8045</v>
      </c>
      <c r="H63" s="26">
        <v>8375</v>
      </c>
      <c r="I63" s="30">
        <f t="shared" si="5"/>
        <v>8210</v>
      </c>
      <c r="J63" s="72">
        <v>2.3199999999999998</v>
      </c>
      <c r="K63" s="72">
        <v>2.2000000000000002</v>
      </c>
      <c r="L63" s="72">
        <v>2.31</v>
      </c>
      <c r="M63" s="27">
        <f t="shared" si="6"/>
        <v>2.2766666666666668</v>
      </c>
      <c r="N63" s="27">
        <f t="shared" si="7"/>
        <v>6.6583281184793786E-2</v>
      </c>
      <c r="O63" s="78"/>
      <c r="P63" s="68">
        <f t="shared" si="8"/>
        <v>62.181497390530261</v>
      </c>
      <c r="Q63"/>
      <c r="R63" s="138"/>
      <c r="S63" s="17"/>
      <c r="T63" s="17"/>
      <c r="U63" s="17"/>
      <c r="V63" s="17"/>
      <c r="W63" s="17"/>
      <c r="X63" s="17"/>
      <c r="Y63" s="17"/>
      <c r="Z63" s="17"/>
      <c r="AA63" s="17"/>
      <c r="AB63" s="17"/>
    </row>
    <row r="64" spans="1:28" s="54" customFormat="1" x14ac:dyDescent="0.25">
      <c r="A64" s="4" t="s">
        <v>410</v>
      </c>
      <c r="B64" s="21" t="s">
        <v>383</v>
      </c>
      <c r="C64" s="21" t="s">
        <v>468</v>
      </c>
      <c r="D64" s="4" t="s">
        <v>21</v>
      </c>
      <c r="E64" s="55">
        <v>42302</v>
      </c>
      <c r="F64" s="4" t="s">
        <v>31</v>
      </c>
      <c r="G64" s="26">
        <v>8045</v>
      </c>
      <c r="H64" s="26">
        <v>8375</v>
      </c>
      <c r="I64" s="30">
        <f t="shared" si="5"/>
        <v>8210</v>
      </c>
      <c r="J64" s="72">
        <v>2.4700000000000002</v>
      </c>
      <c r="K64" s="72">
        <v>2.5</v>
      </c>
      <c r="L64" s="72">
        <v>2.54</v>
      </c>
      <c r="M64" s="27">
        <f t="shared" si="6"/>
        <v>2.5033333333333334</v>
      </c>
      <c r="N64" s="27">
        <f t="shared" si="7"/>
        <v>3.5118845842842389E-2</v>
      </c>
      <c r="O64" s="78"/>
      <c r="P64" s="68">
        <f t="shared" si="8"/>
        <v>85.132784490402969</v>
      </c>
      <c r="Q64"/>
      <c r="R64" s="138"/>
      <c r="S64" s="17"/>
      <c r="T64" s="17"/>
      <c r="U64" s="17"/>
      <c r="V64" s="17"/>
      <c r="W64" s="17"/>
      <c r="X64" s="17"/>
      <c r="Y64" s="17"/>
      <c r="Z64" s="17"/>
      <c r="AA64" s="17"/>
      <c r="AB64" s="17"/>
    </row>
    <row r="65" spans="1:28" s="54" customFormat="1" x14ac:dyDescent="0.25">
      <c r="A65" s="53" t="s">
        <v>411</v>
      </c>
      <c r="B65" s="63" t="s">
        <v>383</v>
      </c>
      <c r="C65" s="21" t="s">
        <v>468</v>
      </c>
      <c r="D65" s="53" t="s">
        <v>21</v>
      </c>
      <c r="E65" s="69">
        <v>42302</v>
      </c>
      <c r="F65" s="53" t="s">
        <v>31</v>
      </c>
      <c r="G65" s="65">
        <v>8045</v>
      </c>
      <c r="H65" s="65">
        <v>8375</v>
      </c>
      <c r="I65" s="66">
        <f t="shared" si="5"/>
        <v>8210</v>
      </c>
      <c r="J65" s="75"/>
      <c r="K65" s="75">
        <v>2.33</v>
      </c>
      <c r="L65" s="75">
        <v>2.29</v>
      </c>
      <c r="M65" s="67">
        <f t="shared" si="6"/>
        <v>2.31</v>
      </c>
      <c r="N65" s="67">
        <f t="shared" si="7"/>
        <v>2.8284271247461926E-2</v>
      </c>
      <c r="O65" s="78">
        <v>2.4500000000000002</v>
      </c>
      <c r="P65" s="68">
        <f t="shared" si="8"/>
        <v>65.246264663379819</v>
      </c>
      <c r="R65" s="140"/>
      <c r="S65" s="17"/>
      <c r="T65" s="17"/>
      <c r="U65" s="17"/>
      <c r="V65" s="17"/>
      <c r="W65" s="17"/>
      <c r="X65" s="17"/>
      <c r="Y65" s="17"/>
      <c r="Z65" s="17"/>
      <c r="AA65" s="17"/>
      <c r="AB65" s="17"/>
    </row>
    <row r="66" spans="1:28" s="54" customFormat="1" x14ac:dyDescent="0.25">
      <c r="A66" s="53" t="s">
        <v>406</v>
      </c>
      <c r="B66" s="63" t="s">
        <v>383</v>
      </c>
      <c r="C66" s="21" t="s">
        <v>468</v>
      </c>
      <c r="D66" s="53" t="s">
        <v>21</v>
      </c>
      <c r="E66" s="69">
        <v>42302</v>
      </c>
      <c r="F66" s="53" t="s">
        <v>31</v>
      </c>
      <c r="G66" s="65">
        <v>8045</v>
      </c>
      <c r="H66" s="65">
        <v>8375</v>
      </c>
      <c r="I66" s="66">
        <f t="shared" si="5"/>
        <v>8210</v>
      </c>
      <c r="J66" s="75"/>
      <c r="K66" s="75">
        <v>2.44</v>
      </c>
      <c r="L66" s="75">
        <v>2.4500000000000002</v>
      </c>
      <c r="M66" s="67">
        <f t="shared" si="6"/>
        <v>2.4450000000000003</v>
      </c>
      <c r="N66" s="67">
        <f t="shared" si="7"/>
        <v>7.0710678118656384E-3</v>
      </c>
      <c r="O66" s="78">
        <v>2.2799999999999998</v>
      </c>
      <c r="P66" s="68">
        <f t="shared" si="8"/>
        <v>78.741382937850688</v>
      </c>
      <c r="R66" s="140"/>
      <c r="S66" s="17"/>
      <c r="T66" s="17"/>
      <c r="U66" s="17"/>
      <c r="V66" s="17"/>
      <c r="W66" s="17"/>
      <c r="X66" s="17"/>
      <c r="Y66" s="17"/>
      <c r="Z66" s="17"/>
      <c r="AA66" s="17"/>
      <c r="AB66" s="17"/>
    </row>
    <row r="67" spans="1:28" s="54" customFormat="1" x14ac:dyDescent="0.25">
      <c r="A67" s="4" t="s">
        <v>407</v>
      </c>
      <c r="B67" s="21" t="s">
        <v>383</v>
      </c>
      <c r="C67" s="21" t="s">
        <v>468</v>
      </c>
      <c r="D67" s="4" t="s">
        <v>21</v>
      </c>
      <c r="E67" s="55">
        <v>42302</v>
      </c>
      <c r="F67" s="4" t="s">
        <v>31</v>
      </c>
      <c r="G67" s="26">
        <v>8045</v>
      </c>
      <c r="H67" s="26">
        <v>8375</v>
      </c>
      <c r="I67" s="30">
        <f t="shared" si="5"/>
        <v>8210</v>
      </c>
      <c r="J67" s="72">
        <v>2.4900000000000002</v>
      </c>
      <c r="K67" s="72"/>
      <c r="L67" s="72">
        <v>2.48</v>
      </c>
      <c r="M67" s="27">
        <f t="shared" si="6"/>
        <v>2.4850000000000003</v>
      </c>
      <c r="N67" s="27">
        <f t="shared" si="7"/>
        <v>7.0710678118656384E-3</v>
      </c>
      <c r="O67" s="78">
        <v>2.56</v>
      </c>
      <c r="P67" s="68">
        <f t="shared" si="8"/>
        <v>83.086480153518039</v>
      </c>
      <c r="Q67"/>
      <c r="R67" s="138"/>
      <c r="S67" s="17"/>
      <c r="T67" s="17"/>
      <c r="U67" s="17"/>
      <c r="V67" s="17"/>
      <c r="W67" s="17"/>
      <c r="X67" s="17"/>
      <c r="Y67" s="17"/>
      <c r="Z67" s="17"/>
      <c r="AA67" s="17"/>
      <c r="AB67" s="17"/>
    </row>
    <row r="68" spans="1:28" s="54" customFormat="1" x14ac:dyDescent="0.25">
      <c r="A68" s="4" t="s">
        <v>408</v>
      </c>
      <c r="B68" s="21" t="s">
        <v>383</v>
      </c>
      <c r="C68" s="21" t="s">
        <v>468</v>
      </c>
      <c r="D68" s="4" t="s">
        <v>94</v>
      </c>
      <c r="E68" s="55">
        <v>42302</v>
      </c>
      <c r="F68" s="4" t="s">
        <v>31</v>
      </c>
      <c r="G68" s="26">
        <v>8045</v>
      </c>
      <c r="H68" s="26">
        <v>8375</v>
      </c>
      <c r="I68" s="30">
        <f t="shared" si="5"/>
        <v>8210</v>
      </c>
      <c r="J68" s="72"/>
      <c r="K68" s="72">
        <v>2.61</v>
      </c>
      <c r="L68" s="72">
        <v>2.58</v>
      </c>
      <c r="M68" s="27">
        <f t="shared" si="6"/>
        <v>2.5949999999999998</v>
      </c>
      <c r="N68" s="27">
        <f t="shared" si="7"/>
        <v>2.1213203435596288E-2</v>
      </c>
      <c r="O68" s="78">
        <v>2.4900000000000002</v>
      </c>
      <c r="P68" s="68">
        <f t="shared" si="8"/>
        <v>95.894714131452233</v>
      </c>
      <c r="Q68"/>
      <c r="R68" s="138"/>
      <c r="S68" s="17"/>
      <c r="T68" s="17"/>
      <c r="U68" s="17"/>
      <c r="V68" s="17"/>
      <c r="W68" s="17"/>
      <c r="X68" s="17"/>
      <c r="Y68" s="17"/>
      <c r="Z68" s="17"/>
      <c r="AA68" s="17"/>
      <c r="AB68" s="17"/>
    </row>
    <row r="69" spans="1:28" s="54" customFormat="1" x14ac:dyDescent="0.25">
      <c r="A69" s="4" t="s">
        <v>401</v>
      </c>
      <c r="B69" s="21" t="s">
        <v>394</v>
      </c>
      <c r="C69" s="53">
        <v>9</v>
      </c>
      <c r="D69" s="4" t="s">
        <v>21</v>
      </c>
      <c r="E69" s="55">
        <v>42302</v>
      </c>
      <c r="F69" s="4" t="s">
        <v>31</v>
      </c>
      <c r="G69" s="26">
        <v>7716</v>
      </c>
      <c r="H69" s="26">
        <v>8045</v>
      </c>
      <c r="I69" s="30">
        <f t="shared" si="5"/>
        <v>7880.5</v>
      </c>
      <c r="J69" s="72">
        <v>2.41</v>
      </c>
      <c r="K69" s="72"/>
      <c r="L69" s="72">
        <v>2.39</v>
      </c>
      <c r="M69" s="27">
        <f t="shared" si="6"/>
        <v>2.4000000000000004</v>
      </c>
      <c r="N69" s="27">
        <f t="shared" si="7"/>
        <v>1.4142135623730963E-2</v>
      </c>
      <c r="O69" s="78">
        <v>2.48</v>
      </c>
      <c r="P69" s="68">
        <f t="shared" si="8"/>
        <v>74.045592064062333</v>
      </c>
      <c r="Q69"/>
      <c r="R69" s="138"/>
      <c r="S69" s="17"/>
      <c r="T69" s="17"/>
      <c r="U69" s="17"/>
      <c r="V69" s="17"/>
      <c r="W69" s="17"/>
      <c r="X69" s="17"/>
      <c r="Y69" s="17"/>
      <c r="Z69" s="17"/>
      <c r="AA69" s="17"/>
      <c r="AB69" s="17"/>
    </row>
    <row r="70" spans="1:28" s="54" customFormat="1" x14ac:dyDescent="0.25">
      <c r="A70" s="4" t="s">
        <v>403</v>
      </c>
      <c r="B70" s="21" t="s">
        <v>394</v>
      </c>
      <c r="C70" s="53">
        <v>9</v>
      </c>
      <c r="D70" s="4" t="s">
        <v>144</v>
      </c>
      <c r="E70" s="55">
        <v>42302</v>
      </c>
      <c r="F70" s="4" t="s">
        <v>31</v>
      </c>
      <c r="G70" s="26">
        <v>7716</v>
      </c>
      <c r="H70" s="26">
        <v>8045</v>
      </c>
      <c r="I70" s="30">
        <f t="shared" ref="I70:I101" si="9">AVERAGE(G70:H70)</f>
        <v>7880.5</v>
      </c>
      <c r="J70" s="72">
        <v>2.2799999999999998</v>
      </c>
      <c r="K70" s="72">
        <v>2.27</v>
      </c>
      <c r="L70" s="72">
        <v>2.23</v>
      </c>
      <c r="M70" s="27">
        <f t="shared" si="6"/>
        <v>2.2599999999999998</v>
      </c>
      <c r="N70" s="27">
        <f t="shared" si="7"/>
        <v>2.6457513110645845E-2</v>
      </c>
      <c r="O70" s="78"/>
      <c r="P70" s="68">
        <f t="shared" si="8"/>
        <v>60.687456167771181</v>
      </c>
      <c r="Q70"/>
      <c r="R70" s="138"/>
      <c r="S70" s="53"/>
      <c r="T70" s="53"/>
      <c r="U70" s="53"/>
      <c r="V70" s="53"/>
      <c r="W70" s="53"/>
      <c r="X70" s="53"/>
      <c r="Y70" s="53"/>
      <c r="Z70" s="53"/>
      <c r="AA70" s="53"/>
      <c r="AB70" s="53"/>
    </row>
    <row r="71" spans="1:28" s="54" customFormat="1" x14ac:dyDescent="0.25">
      <c r="A71" s="4" t="s">
        <v>400</v>
      </c>
      <c r="B71" s="21" t="s">
        <v>394</v>
      </c>
      <c r="C71" s="53">
        <v>9</v>
      </c>
      <c r="D71" s="4" t="s">
        <v>21</v>
      </c>
      <c r="E71" s="55">
        <v>42302</v>
      </c>
      <c r="F71" s="4" t="s">
        <v>31</v>
      </c>
      <c r="G71" s="26">
        <v>7716</v>
      </c>
      <c r="H71" s="26">
        <v>8045</v>
      </c>
      <c r="I71" s="30">
        <f t="shared" si="9"/>
        <v>7880.5</v>
      </c>
      <c r="J71" s="72">
        <v>2.2200000000000002</v>
      </c>
      <c r="K71" s="72">
        <v>2.2200000000000002</v>
      </c>
      <c r="L71" s="72">
        <v>2.2200000000000002</v>
      </c>
      <c r="M71" s="27">
        <f t="shared" si="6"/>
        <v>2.2200000000000002</v>
      </c>
      <c r="N71" s="27">
        <f t="shared" si="7"/>
        <v>0</v>
      </c>
      <c r="O71" s="78"/>
      <c r="P71" s="68">
        <f t="shared" si="8"/>
        <v>57.204256513913116</v>
      </c>
      <c r="Q71"/>
      <c r="R71" s="138"/>
      <c r="S71" s="17"/>
      <c r="T71" s="17"/>
      <c r="U71" s="17"/>
      <c r="V71" s="17"/>
      <c r="W71" s="17"/>
      <c r="X71" s="17"/>
      <c r="Y71" s="17"/>
      <c r="Z71" s="17"/>
      <c r="AA71" s="17"/>
      <c r="AB71" s="17"/>
    </row>
    <row r="72" spans="1:28" s="54" customFormat="1" x14ac:dyDescent="0.25">
      <c r="A72" s="53" t="s">
        <v>402</v>
      </c>
      <c r="B72" s="63" t="s">
        <v>394</v>
      </c>
      <c r="C72" s="53">
        <v>9</v>
      </c>
      <c r="D72" s="53" t="s">
        <v>23</v>
      </c>
      <c r="E72" s="69">
        <v>42302</v>
      </c>
      <c r="F72" s="53" t="s">
        <v>31</v>
      </c>
      <c r="G72" s="65">
        <v>7716</v>
      </c>
      <c r="H72" s="65">
        <v>8045</v>
      </c>
      <c r="I72" s="66">
        <f t="shared" si="9"/>
        <v>7880.5</v>
      </c>
      <c r="J72" s="75">
        <v>2.41</v>
      </c>
      <c r="K72" s="75">
        <v>2.34</v>
      </c>
      <c r="L72" s="75"/>
      <c r="M72" s="67">
        <f t="shared" si="6"/>
        <v>2.375</v>
      </c>
      <c r="N72" s="67">
        <f t="shared" si="7"/>
        <v>4.9497474683058526E-2</v>
      </c>
      <c r="O72" s="78">
        <v>2.2200000000000002</v>
      </c>
      <c r="P72" s="68">
        <f t="shared" si="8"/>
        <v>71.523138297418626</v>
      </c>
      <c r="Q72"/>
      <c r="R72" s="140"/>
      <c r="S72" s="17"/>
      <c r="T72" s="17"/>
      <c r="U72" s="17"/>
      <c r="V72" s="17"/>
      <c r="W72" s="17"/>
      <c r="X72" s="17"/>
      <c r="Y72" s="17"/>
      <c r="Z72" s="17"/>
      <c r="AA72" s="17"/>
      <c r="AB72" s="17"/>
    </row>
    <row r="73" spans="1:28" s="54" customFormat="1" x14ac:dyDescent="0.25">
      <c r="A73" s="4" t="s">
        <v>415</v>
      </c>
      <c r="B73" s="21" t="s">
        <v>383</v>
      </c>
      <c r="C73" s="21" t="s">
        <v>468</v>
      </c>
      <c r="D73" s="4" t="s">
        <v>23</v>
      </c>
      <c r="E73" s="55">
        <v>42302</v>
      </c>
      <c r="F73" s="4" t="s">
        <v>31</v>
      </c>
      <c r="G73" s="26">
        <v>8045</v>
      </c>
      <c r="H73" s="26">
        <v>8375</v>
      </c>
      <c r="I73" s="30">
        <f t="shared" si="9"/>
        <v>8210</v>
      </c>
      <c r="J73" s="72">
        <v>2.38</v>
      </c>
      <c r="K73" s="72">
        <v>2.4500000000000002</v>
      </c>
      <c r="L73" s="72">
        <v>2.31</v>
      </c>
      <c r="M73" s="27">
        <f t="shared" si="6"/>
        <v>2.3800000000000003</v>
      </c>
      <c r="N73" s="27">
        <f t="shared" si="7"/>
        <v>7.0000000000000062E-2</v>
      </c>
      <c r="O73" s="78"/>
      <c r="P73" s="68">
        <f t="shared" si="8"/>
        <v>72.022754661441738</v>
      </c>
      <c r="Q73"/>
      <c r="R73" s="138"/>
      <c r="S73"/>
      <c r="T73"/>
      <c r="U73"/>
      <c r="V73"/>
      <c r="W73"/>
      <c r="X73"/>
      <c r="Y73"/>
      <c r="Z73"/>
      <c r="AA73"/>
      <c r="AB73"/>
    </row>
    <row r="74" spans="1:28" s="54" customFormat="1" x14ac:dyDescent="0.25">
      <c r="A74" s="53" t="s">
        <v>414</v>
      </c>
      <c r="B74" s="63" t="s">
        <v>394</v>
      </c>
      <c r="C74" s="53">
        <v>9</v>
      </c>
      <c r="D74" s="53" t="s">
        <v>23</v>
      </c>
      <c r="E74" s="69">
        <v>42302</v>
      </c>
      <c r="F74" s="53" t="s">
        <v>31</v>
      </c>
      <c r="G74" s="65">
        <v>7716</v>
      </c>
      <c r="H74" s="65">
        <v>8045</v>
      </c>
      <c r="I74" s="66">
        <f t="shared" si="9"/>
        <v>7880.5</v>
      </c>
      <c r="J74" s="75"/>
      <c r="K74" s="75">
        <v>2.5099999999999998</v>
      </c>
      <c r="L74" s="75">
        <v>2.54</v>
      </c>
      <c r="M74" s="67">
        <f t="shared" si="6"/>
        <v>2.5249999999999999</v>
      </c>
      <c r="N74" s="67">
        <f t="shared" si="7"/>
        <v>2.12132034355966E-2</v>
      </c>
      <c r="O74" s="78">
        <v>2.7</v>
      </c>
      <c r="P74" s="68">
        <f t="shared" si="8"/>
        <v>87.596181731007292</v>
      </c>
      <c r="Q74"/>
      <c r="R74" s="140"/>
    </row>
    <row r="75" spans="1:28" s="54" customFormat="1" x14ac:dyDescent="0.25">
      <c r="A75" s="4" t="s">
        <v>531</v>
      </c>
      <c r="B75" s="21" t="s">
        <v>332</v>
      </c>
      <c r="C75" s="53">
        <v>1</v>
      </c>
      <c r="D75" s="4" t="s">
        <v>316</v>
      </c>
      <c r="E75" s="55">
        <v>42298</v>
      </c>
      <c r="F75" s="4" t="s">
        <v>31</v>
      </c>
      <c r="G75" s="58">
        <v>1128.129117259552</v>
      </c>
      <c r="H75" s="26">
        <v>1458</v>
      </c>
      <c r="I75" s="30">
        <f t="shared" si="9"/>
        <v>1293.064558629776</v>
      </c>
      <c r="J75" s="72">
        <v>2.4300000000000002</v>
      </c>
      <c r="K75" s="72">
        <v>2.4</v>
      </c>
      <c r="L75" s="72">
        <v>2.48</v>
      </c>
      <c r="M75" s="27">
        <f t="shared" si="6"/>
        <v>2.436666666666667</v>
      </c>
      <c r="N75" s="27">
        <f t="shared" si="7"/>
        <v>4.0414518843273822E-2</v>
      </c>
      <c r="O75" s="78"/>
      <c r="P75" s="68">
        <f t="shared" si="8"/>
        <v>77.856551680071533</v>
      </c>
      <c r="Q75"/>
      <c r="R75" s="141" t="s">
        <v>530</v>
      </c>
      <c r="S75" s="17"/>
      <c r="T75" s="17"/>
      <c r="U75" s="17"/>
      <c r="V75" s="17"/>
      <c r="W75" s="17"/>
      <c r="X75" s="17"/>
      <c r="Y75" s="17"/>
      <c r="Z75" s="17"/>
      <c r="AA75" s="17"/>
      <c r="AB75" s="17"/>
    </row>
    <row r="76" spans="1:28" s="54" customFormat="1" x14ac:dyDescent="0.25">
      <c r="A76" s="53" t="s">
        <v>532</v>
      </c>
      <c r="B76" s="63" t="s">
        <v>332</v>
      </c>
      <c r="C76" s="53">
        <v>1</v>
      </c>
      <c r="D76" s="53" t="s">
        <v>317</v>
      </c>
      <c r="E76" s="69">
        <v>42298</v>
      </c>
      <c r="F76" s="53" t="s">
        <v>31</v>
      </c>
      <c r="G76" s="70">
        <v>1128.129117259552</v>
      </c>
      <c r="H76" s="65">
        <v>1458</v>
      </c>
      <c r="I76" s="66">
        <f t="shared" si="9"/>
        <v>1293.064558629776</v>
      </c>
      <c r="J76" s="75"/>
      <c r="K76" s="75">
        <v>2.12</v>
      </c>
      <c r="L76" s="75">
        <v>2.17</v>
      </c>
      <c r="M76" s="67">
        <f t="shared" si="6"/>
        <v>2.145</v>
      </c>
      <c r="N76" s="67">
        <f t="shared" si="7"/>
        <v>3.5355339059327251E-2</v>
      </c>
      <c r="O76" s="78">
        <v>2.3199999999999998</v>
      </c>
      <c r="P76" s="68">
        <f t="shared" si="8"/>
        <v>51.053362548923786</v>
      </c>
      <c r="R76" s="141" t="s">
        <v>529</v>
      </c>
      <c r="S76" s="17"/>
      <c r="T76" s="17"/>
      <c r="U76" s="17"/>
      <c r="V76" s="17"/>
      <c r="W76" s="17"/>
      <c r="X76" s="17"/>
      <c r="Y76" s="17"/>
      <c r="Z76" s="17"/>
      <c r="AA76" s="17"/>
      <c r="AB76" s="17"/>
    </row>
    <row r="77" spans="1:28" s="54" customFormat="1" x14ac:dyDescent="0.25">
      <c r="A77" s="4" t="s">
        <v>526</v>
      </c>
      <c r="B77" s="21" t="s">
        <v>350</v>
      </c>
      <c r="C77" s="53">
        <v>1</v>
      </c>
      <c r="D77" s="4" t="s">
        <v>21</v>
      </c>
      <c r="E77" s="55">
        <v>42298</v>
      </c>
      <c r="F77" s="4" t="s">
        <v>31</v>
      </c>
      <c r="G77" s="26">
        <v>0</v>
      </c>
      <c r="H77" s="58">
        <v>1128.129117259552</v>
      </c>
      <c r="I77" s="30">
        <f t="shared" si="9"/>
        <v>564.064558629776</v>
      </c>
      <c r="J77" s="72"/>
      <c r="K77" s="72">
        <v>2.46</v>
      </c>
      <c r="L77" s="72">
        <v>2.41</v>
      </c>
      <c r="M77" s="27">
        <f t="shared" si="6"/>
        <v>2.4350000000000001</v>
      </c>
      <c r="N77" s="27">
        <f t="shared" si="7"/>
        <v>3.5355339059327251E-2</v>
      </c>
      <c r="O77" s="78">
        <v>2.54</v>
      </c>
      <c r="P77" s="68">
        <f t="shared" si="8"/>
        <v>77.680421956238803</v>
      </c>
      <c r="Q77"/>
      <c r="R77" s="141" t="s">
        <v>525</v>
      </c>
      <c r="S77"/>
      <c r="T77"/>
      <c r="U77"/>
      <c r="V77"/>
      <c r="W77"/>
      <c r="X77"/>
      <c r="Y77"/>
      <c r="Z77"/>
      <c r="AA77"/>
      <c r="AB77"/>
    </row>
    <row r="78" spans="1:28" s="54" customFormat="1" x14ac:dyDescent="0.25">
      <c r="A78" s="53" t="s">
        <v>527</v>
      </c>
      <c r="B78" s="63" t="s">
        <v>350</v>
      </c>
      <c r="C78" s="53">
        <v>1</v>
      </c>
      <c r="D78" s="53" t="s">
        <v>21</v>
      </c>
      <c r="E78" s="69">
        <v>42298</v>
      </c>
      <c r="F78" s="53" t="s">
        <v>31</v>
      </c>
      <c r="G78" s="65">
        <v>0</v>
      </c>
      <c r="H78" s="70">
        <v>1128.129117259552</v>
      </c>
      <c r="I78" s="66">
        <f t="shared" si="9"/>
        <v>564.064558629776</v>
      </c>
      <c r="J78" s="75">
        <v>2.13</v>
      </c>
      <c r="K78" s="75"/>
      <c r="L78" s="75">
        <v>2.1</v>
      </c>
      <c r="M78" s="67">
        <f t="shared" si="6"/>
        <v>2.1150000000000002</v>
      </c>
      <c r="N78" s="67">
        <f t="shared" si="7"/>
        <v>2.1213203435596288E-2</v>
      </c>
      <c r="O78" s="78">
        <v>2.2400000000000002</v>
      </c>
      <c r="P78" s="68">
        <f t="shared" si="8"/>
        <v>48.727859061985377</v>
      </c>
      <c r="R78" s="141" t="s">
        <v>528</v>
      </c>
      <c r="S78" s="17"/>
      <c r="T78" s="17"/>
      <c r="U78" s="17"/>
      <c r="V78" s="17"/>
      <c r="W78" s="17"/>
      <c r="X78" s="17"/>
      <c r="Y78" s="17"/>
      <c r="Z78" s="17"/>
      <c r="AA78" s="17"/>
      <c r="AB78" s="17"/>
    </row>
    <row r="79" spans="1:28" s="54" customFormat="1" x14ac:dyDescent="0.25">
      <c r="A79" s="4" t="s">
        <v>552</v>
      </c>
      <c r="B79" s="21" t="s">
        <v>389</v>
      </c>
      <c r="C79" s="53">
        <v>8</v>
      </c>
      <c r="D79" s="4" t="s">
        <v>21</v>
      </c>
      <c r="E79" s="55">
        <v>42302</v>
      </c>
      <c r="F79" s="4" t="s">
        <v>31</v>
      </c>
      <c r="G79" s="26">
        <v>7386</v>
      </c>
      <c r="H79" s="26">
        <v>7716</v>
      </c>
      <c r="I79" s="30">
        <f t="shared" si="9"/>
        <v>7551</v>
      </c>
      <c r="J79" s="72">
        <v>2.63</v>
      </c>
      <c r="K79" s="72"/>
      <c r="L79" s="72">
        <v>2.62</v>
      </c>
      <c r="M79" s="27">
        <f t="shared" ref="M79:M110" si="10">AVERAGE(J79:L79)</f>
        <v>2.625</v>
      </c>
      <c r="N79" s="27">
        <f t="shared" ref="N79:N110" si="11">STDEV(J79:L79)</f>
        <v>7.0710678118653244E-3</v>
      </c>
      <c r="O79" s="78">
        <v>2.67</v>
      </c>
      <c r="P79" s="68">
        <f t="shared" ref="P79:P110" si="12">10^((3.31*(LOG(M79)))+0.611)</f>
        <v>99.613456184953733</v>
      </c>
      <c r="Q79" s="83"/>
      <c r="R79" s="141" t="s">
        <v>543</v>
      </c>
    </row>
    <row r="80" spans="1:28" s="54" customFormat="1" x14ac:dyDescent="0.25">
      <c r="A80" s="4" t="s">
        <v>548</v>
      </c>
      <c r="B80" s="21" t="s">
        <v>389</v>
      </c>
      <c r="C80" s="53">
        <v>8</v>
      </c>
      <c r="D80" s="4" t="s">
        <v>94</v>
      </c>
      <c r="E80" s="55">
        <v>42302</v>
      </c>
      <c r="F80" s="4" t="s">
        <v>31</v>
      </c>
      <c r="G80" s="26">
        <v>7386</v>
      </c>
      <c r="H80" s="26">
        <v>7716</v>
      </c>
      <c r="I80" s="30">
        <f t="shared" si="9"/>
        <v>7551</v>
      </c>
      <c r="J80" s="72">
        <v>2.4700000000000002</v>
      </c>
      <c r="K80" s="72">
        <v>2.41</v>
      </c>
      <c r="L80" s="72"/>
      <c r="M80" s="27">
        <f t="shared" si="10"/>
        <v>2.4400000000000004</v>
      </c>
      <c r="N80" s="27">
        <f t="shared" si="11"/>
        <v>4.2426406871192889E-2</v>
      </c>
      <c r="O80" s="78">
        <v>2.33</v>
      </c>
      <c r="P80" s="68">
        <f t="shared" si="12"/>
        <v>78.209646906560451</v>
      </c>
      <c r="Q80"/>
      <c r="R80" s="141" t="s">
        <v>539</v>
      </c>
      <c r="S80" s="17"/>
      <c r="T80" s="17"/>
      <c r="U80" s="17"/>
      <c r="V80" s="17"/>
      <c r="W80" s="17"/>
      <c r="X80" s="17"/>
      <c r="Y80" s="17"/>
      <c r="Z80" s="17"/>
      <c r="AA80" s="17"/>
      <c r="AB80" s="17"/>
    </row>
    <row r="81" spans="1:28" s="54" customFormat="1" x14ac:dyDescent="0.25">
      <c r="A81" s="4" t="s">
        <v>549</v>
      </c>
      <c r="B81" s="21" t="s">
        <v>389</v>
      </c>
      <c r="C81" s="53">
        <v>8</v>
      </c>
      <c r="D81" s="4" t="s">
        <v>94</v>
      </c>
      <c r="E81" s="55">
        <v>42302</v>
      </c>
      <c r="F81" s="4" t="s">
        <v>31</v>
      </c>
      <c r="G81" s="26">
        <v>7386</v>
      </c>
      <c r="H81" s="26">
        <v>7716</v>
      </c>
      <c r="I81" s="30">
        <f t="shared" si="9"/>
        <v>7551</v>
      </c>
      <c r="J81" s="72">
        <v>2.34</v>
      </c>
      <c r="K81" s="72">
        <v>2.38</v>
      </c>
      <c r="L81" s="72"/>
      <c r="M81" s="27">
        <f t="shared" si="10"/>
        <v>2.36</v>
      </c>
      <c r="N81" s="27">
        <f t="shared" si="11"/>
        <v>2.8284271247461926E-2</v>
      </c>
      <c r="O81" s="78">
        <v>2.46</v>
      </c>
      <c r="P81" s="68">
        <f t="shared" si="12"/>
        <v>70.038805367037725</v>
      </c>
      <c r="Q81"/>
      <c r="R81" s="141" t="s">
        <v>540</v>
      </c>
      <c r="S81"/>
      <c r="T81"/>
      <c r="U81"/>
      <c r="V81"/>
      <c r="W81"/>
      <c r="X81"/>
      <c r="Y81"/>
      <c r="Z81"/>
      <c r="AA81"/>
      <c r="AB81"/>
    </row>
    <row r="82" spans="1:28" s="54" customFormat="1" x14ac:dyDescent="0.25">
      <c r="A82" s="53" t="s">
        <v>550</v>
      </c>
      <c r="B82" s="63" t="s">
        <v>389</v>
      </c>
      <c r="C82" s="53">
        <v>8</v>
      </c>
      <c r="D82" s="53" t="s">
        <v>94</v>
      </c>
      <c r="E82" s="69">
        <v>42302</v>
      </c>
      <c r="F82" s="53" t="s">
        <v>31</v>
      </c>
      <c r="G82" s="65">
        <v>7386</v>
      </c>
      <c r="H82" s="65">
        <v>7716</v>
      </c>
      <c r="I82" s="66">
        <f t="shared" si="9"/>
        <v>7551</v>
      </c>
      <c r="J82" s="75"/>
      <c r="K82" s="75">
        <v>2.48</v>
      </c>
      <c r="L82" s="75">
        <v>2.4900000000000002</v>
      </c>
      <c r="M82" s="67">
        <f t="shared" si="10"/>
        <v>2.4850000000000003</v>
      </c>
      <c r="N82" s="67">
        <f t="shared" si="11"/>
        <v>7.0710678118656384E-3</v>
      </c>
      <c r="O82" s="78">
        <v>2.3199999999999998</v>
      </c>
      <c r="P82" s="68">
        <f t="shared" si="12"/>
        <v>83.086480153518039</v>
      </c>
      <c r="R82" s="141" t="s">
        <v>542</v>
      </c>
    </row>
    <row r="83" spans="1:28" s="54" customFormat="1" x14ac:dyDescent="0.25">
      <c r="A83" s="53" t="s">
        <v>545</v>
      </c>
      <c r="B83" s="63" t="s">
        <v>389</v>
      </c>
      <c r="C83" s="53">
        <v>8</v>
      </c>
      <c r="D83" s="53" t="s">
        <v>94</v>
      </c>
      <c r="E83" s="69">
        <v>42302</v>
      </c>
      <c r="F83" s="53" t="s">
        <v>31</v>
      </c>
      <c r="G83" s="65">
        <v>7386</v>
      </c>
      <c r="H83" s="65">
        <v>7716</v>
      </c>
      <c r="I83" s="66">
        <f t="shared" si="9"/>
        <v>7551</v>
      </c>
      <c r="J83" s="75"/>
      <c r="K83" s="75">
        <v>2.42</v>
      </c>
      <c r="L83" s="75">
        <v>2.33</v>
      </c>
      <c r="M83" s="67">
        <f t="shared" si="10"/>
        <v>2.375</v>
      </c>
      <c r="N83" s="67">
        <f t="shared" si="11"/>
        <v>6.3639610306789177E-2</v>
      </c>
      <c r="O83" s="78">
        <v>2.2400000000000002</v>
      </c>
      <c r="P83" s="68">
        <f t="shared" si="12"/>
        <v>71.523138297418626</v>
      </c>
      <c r="R83" s="141" t="s">
        <v>536</v>
      </c>
      <c r="S83" s="17"/>
      <c r="T83" s="17"/>
      <c r="U83" s="17"/>
      <c r="V83" s="17"/>
      <c r="W83" s="17"/>
      <c r="X83" s="17"/>
      <c r="Y83" s="17"/>
      <c r="Z83" s="17"/>
      <c r="AA83" s="17"/>
      <c r="AB83" s="17"/>
    </row>
    <row r="84" spans="1:28" s="54" customFormat="1" x14ac:dyDescent="0.25">
      <c r="A84" s="4" t="s">
        <v>547</v>
      </c>
      <c r="B84" s="21" t="s">
        <v>389</v>
      </c>
      <c r="C84" s="53">
        <v>8</v>
      </c>
      <c r="D84" s="4" t="s">
        <v>21</v>
      </c>
      <c r="E84" s="55">
        <v>42302</v>
      </c>
      <c r="F84" s="4" t="s">
        <v>31</v>
      </c>
      <c r="G84" s="26">
        <v>7386</v>
      </c>
      <c r="H84" s="26">
        <v>7716</v>
      </c>
      <c r="I84" s="30">
        <f t="shared" si="9"/>
        <v>7551</v>
      </c>
      <c r="J84" s="72">
        <v>2.44</v>
      </c>
      <c r="K84" s="72">
        <v>2.4900000000000002</v>
      </c>
      <c r="L84" s="72">
        <v>2.4</v>
      </c>
      <c r="M84" s="27">
        <f t="shared" si="10"/>
        <v>2.4433333333333334</v>
      </c>
      <c r="N84" s="27">
        <f t="shared" si="11"/>
        <v>4.5092497528229095E-2</v>
      </c>
      <c r="O84" s="78"/>
      <c r="P84" s="68">
        <f t="shared" si="12"/>
        <v>78.56385816894722</v>
      </c>
      <c r="Q84"/>
      <c r="R84" s="141" t="s">
        <v>538</v>
      </c>
      <c r="S84" s="17"/>
      <c r="T84" s="17"/>
      <c r="U84" s="17"/>
      <c r="V84" s="17"/>
      <c r="W84" s="17"/>
      <c r="X84" s="17"/>
      <c r="Y84" s="17"/>
      <c r="Z84" s="17"/>
      <c r="AA84" s="17"/>
      <c r="AB84" s="17"/>
    </row>
    <row r="85" spans="1:28" s="54" customFormat="1" x14ac:dyDescent="0.25">
      <c r="A85" s="4" t="s">
        <v>553</v>
      </c>
      <c r="B85" s="21" t="s">
        <v>389</v>
      </c>
      <c r="C85" s="53">
        <v>8</v>
      </c>
      <c r="D85" s="57" t="s">
        <v>94</v>
      </c>
      <c r="E85" s="55">
        <v>42302</v>
      </c>
      <c r="F85" s="4" t="s">
        <v>31</v>
      </c>
      <c r="G85" s="26">
        <v>7386</v>
      </c>
      <c r="H85" s="26">
        <v>7716</v>
      </c>
      <c r="I85" s="30">
        <f t="shared" si="9"/>
        <v>7551</v>
      </c>
      <c r="J85" s="72">
        <v>2.4500000000000002</v>
      </c>
      <c r="K85" s="72">
        <v>2.4500000000000002</v>
      </c>
      <c r="L85" s="72"/>
      <c r="M85" s="27">
        <f t="shared" si="10"/>
        <v>2.4500000000000002</v>
      </c>
      <c r="N85" s="27">
        <f t="shared" si="11"/>
        <v>0</v>
      </c>
      <c r="O85" s="78">
        <v>2.35</v>
      </c>
      <c r="P85" s="68">
        <f t="shared" si="12"/>
        <v>79.275636793059704</v>
      </c>
      <c r="Q85" s="83"/>
      <c r="R85" s="141" t="s">
        <v>544</v>
      </c>
      <c r="S85" s="53"/>
      <c r="T85" s="53"/>
      <c r="U85" s="53"/>
      <c r="V85" s="53"/>
      <c r="W85" s="53"/>
      <c r="X85" s="53"/>
      <c r="Y85" s="53"/>
      <c r="Z85" s="53"/>
      <c r="AA85" s="53"/>
      <c r="AB85" s="53"/>
    </row>
    <row r="86" spans="1:28" s="54" customFormat="1" x14ac:dyDescent="0.25">
      <c r="A86" s="4" t="s">
        <v>546</v>
      </c>
      <c r="B86" s="21" t="s">
        <v>389</v>
      </c>
      <c r="C86" s="53">
        <v>8</v>
      </c>
      <c r="D86" s="57" t="s">
        <v>94</v>
      </c>
      <c r="E86" s="55">
        <v>42302</v>
      </c>
      <c r="F86" s="4" t="s">
        <v>31</v>
      </c>
      <c r="G86" s="26">
        <v>7386</v>
      </c>
      <c r="H86" s="26">
        <v>7716</v>
      </c>
      <c r="I86" s="30">
        <f t="shared" si="9"/>
        <v>7551</v>
      </c>
      <c r="J86" s="72">
        <v>2.4300000000000002</v>
      </c>
      <c r="K86" s="72">
        <v>2.37</v>
      </c>
      <c r="L86" s="72">
        <v>2.31</v>
      </c>
      <c r="M86" s="27">
        <f t="shared" si="10"/>
        <v>2.3700000000000006</v>
      </c>
      <c r="N86" s="27">
        <f t="shared" si="11"/>
        <v>6.0000000000000053E-2</v>
      </c>
      <c r="O86" s="78"/>
      <c r="P86" s="68">
        <f t="shared" si="12"/>
        <v>71.025945747909745</v>
      </c>
      <c r="Q86"/>
      <c r="R86" s="141" t="s">
        <v>537</v>
      </c>
      <c r="S86"/>
      <c r="T86"/>
      <c r="U86"/>
      <c r="V86"/>
      <c r="W86"/>
      <c r="X86"/>
      <c r="Y86"/>
      <c r="Z86"/>
      <c r="AA86"/>
      <c r="AB86"/>
    </row>
    <row r="87" spans="1:28" s="54" customFormat="1" x14ac:dyDescent="0.25">
      <c r="A87" s="4" t="s">
        <v>551</v>
      </c>
      <c r="B87" s="21" t="s">
        <v>389</v>
      </c>
      <c r="C87" s="53">
        <v>8</v>
      </c>
      <c r="D87" s="57" t="s">
        <v>94</v>
      </c>
      <c r="E87" s="55">
        <v>42302</v>
      </c>
      <c r="F87" s="4" t="s">
        <v>31</v>
      </c>
      <c r="G87" s="26">
        <v>7386</v>
      </c>
      <c r="H87" s="26">
        <v>7716</v>
      </c>
      <c r="I87" s="30">
        <f t="shared" si="9"/>
        <v>7551</v>
      </c>
      <c r="J87" s="72">
        <v>2.2000000000000002</v>
      </c>
      <c r="K87" s="72"/>
      <c r="L87" s="72">
        <v>2.2200000000000002</v>
      </c>
      <c r="M87" s="27">
        <f t="shared" si="10"/>
        <v>2.21</v>
      </c>
      <c r="N87" s="27">
        <f t="shared" si="11"/>
        <v>1.4142135623730963E-2</v>
      </c>
      <c r="O87" s="78">
        <v>2.29</v>
      </c>
      <c r="P87" s="68">
        <f t="shared" si="12"/>
        <v>56.355774916361376</v>
      </c>
      <c r="Q87" s="38"/>
      <c r="R87" s="141" t="s">
        <v>541</v>
      </c>
      <c r="S87" s="17"/>
      <c r="T87" s="17"/>
      <c r="U87" s="17"/>
      <c r="V87" s="17"/>
      <c r="W87" s="17"/>
      <c r="X87" s="17"/>
      <c r="Y87" s="17"/>
      <c r="Z87" s="17"/>
      <c r="AA87" s="17"/>
      <c r="AB87" s="17"/>
    </row>
    <row r="88" spans="1:28" s="54" customFormat="1" x14ac:dyDescent="0.25">
      <c r="A88" s="53" t="s">
        <v>562</v>
      </c>
      <c r="B88" s="63" t="s">
        <v>394</v>
      </c>
      <c r="C88" s="53">
        <v>9</v>
      </c>
      <c r="D88" s="53" t="s">
        <v>94</v>
      </c>
      <c r="E88" s="69">
        <v>42302</v>
      </c>
      <c r="F88" s="53" t="s">
        <v>31</v>
      </c>
      <c r="G88" s="65">
        <v>7716</v>
      </c>
      <c r="H88" s="65">
        <v>8045</v>
      </c>
      <c r="I88" s="66">
        <f t="shared" si="9"/>
        <v>7880.5</v>
      </c>
      <c r="J88" s="75">
        <v>2.38</v>
      </c>
      <c r="K88" s="75"/>
      <c r="L88" s="75">
        <v>2.4300000000000002</v>
      </c>
      <c r="M88" s="67">
        <f t="shared" si="10"/>
        <v>2.4050000000000002</v>
      </c>
      <c r="N88" s="67">
        <f t="shared" si="11"/>
        <v>3.5355339059327563E-2</v>
      </c>
      <c r="O88" s="78">
        <v>2.64</v>
      </c>
      <c r="P88" s="68">
        <f t="shared" si="12"/>
        <v>74.557427889747444</v>
      </c>
      <c r="Q88"/>
      <c r="R88" s="141" t="s">
        <v>554</v>
      </c>
      <c r="S88" s="17"/>
      <c r="T88" s="17"/>
      <c r="U88" s="17"/>
      <c r="V88" s="17"/>
      <c r="W88" s="17"/>
      <c r="X88" s="17"/>
      <c r="Y88" s="17"/>
      <c r="Z88" s="17"/>
      <c r="AA88" s="17"/>
      <c r="AB88" s="17"/>
    </row>
    <row r="89" spans="1:28" s="54" customFormat="1" x14ac:dyDescent="0.25">
      <c r="A89" s="53" t="s">
        <v>575</v>
      </c>
      <c r="B89" s="63" t="s">
        <v>394</v>
      </c>
      <c r="C89" s="53">
        <v>9</v>
      </c>
      <c r="D89" s="53" t="s">
        <v>21</v>
      </c>
      <c r="E89" s="69">
        <v>42302</v>
      </c>
      <c r="F89" s="53" t="s">
        <v>31</v>
      </c>
      <c r="G89" s="65">
        <v>7716</v>
      </c>
      <c r="H89" s="65">
        <v>8045</v>
      </c>
      <c r="I89" s="66">
        <f t="shared" si="9"/>
        <v>7880.5</v>
      </c>
      <c r="J89" s="75">
        <v>2.4700000000000002</v>
      </c>
      <c r="K89" s="75"/>
      <c r="L89" s="75">
        <v>2.4700000000000002</v>
      </c>
      <c r="M89" s="67">
        <f t="shared" si="10"/>
        <v>2.4700000000000002</v>
      </c>
      <c r="N89" s="67">
        <f t="shared" si="11"/>
        <v>0</v>
      </c>
      <c r="O89" s="78">
        <v>2.62</v>
      </c>
      <c r="P89" s="68">
        <f t="shared" si="12"/>
        <v>81.437965461622312</v>
      </c>
      <c r="R89" s="141" t="s">
        <v>570</v>
      </c>
      <c r="S89" s="17"/>
      <c r="T89" s="17"/>
      <c r="U89" s="17"/>
      <c r="V89" s="17"/>
      <c r="W89" s="17"/>
      <c r="X89" s="17"/>
      <c r="Y89" s="17"/>
      <c r="Z89" s="17"/>
      <c r="AA89" s="17"/>
      <c r="AB89" s="17"/>
    </row>
    <row r="90" spans="1:28" s="54" customFormat="1" x14ac:dyDescent="0.25">
      <c r="A90" s="4" t="s">
        <v>567</v>
      </c>
      <c r="B90" s="21" t="s">
        <v>394</v>
      </c>
      <c r="C90" s="53">
        <v>9</v>
      </c>
      <c r="D90" s="4" t="s">
        <v>23</v>
      </c>
      <c r="E90" s="55">
        <v>42302</v>
      </c>
      <c r="F90" s="4" t="s">
        <v>31</v>
      </c>
      <c r="G90" s="26">
        <v>7716</v>
      </c>
      <c r="H90" s="26">
        <v>8045</v>
      </c>
      <c r="I90" s="30">
        <f t="shared" si="9"/>
        <v>7880.5</v>
      </c>
      <c r="J90" s="72">
        <v>2.65</v>
      </c>
      <c r="K90" s="72"/>
      <c r="L90" s="72">
        <v>2.64</v>
      </c>
      <c r="M90" s="27">
        <f t="shared" si="10"/>
        <v>2.645</v>
      </c>
      <c r="N90" s="27">
        <f t="shared" si="11"/>
        <v>7.0710678118653244E-3</v>
      </c>
      <c r="O90" s="78">
        <v>2.57</v>
      </c>
      <c r="P90" s="68">
        <f t="shared" si="12"/>
        <v>102.14779325008192</v>
      </c>
      <c r="Q90"/>
      <c r="R90" s="141" t="s">
        <v>559</v>
      </c>
      <c r="S90" s="53"/>
      <c r="T90" s="53"/>
      <c r="U90" s="53"/>
      <c r="V90" s="53"/>
      <c r="W90" s="53"/>
      <c r="X90" s="53"/>
      <c r="Y90" s="53"/>
      <c r="Z90" s="53"/>
      <c r="AA90" s="53"/>
      <c r="AB90" s="53"/>
    </row>
    <row r="91" spans="1:28" s="54" customFormat="1" x14ac:dyDescent="0.25">
      <c r="A91" s="4" t="s">
        <v>534</v>
      </c>
      <c r="B91" s="21" t="s">
        <v>393</v>
      </c>
      <c r="C91" s="53">
        <v>4</v>
      </c>
      <c r="D91" s="57" t="s">
        <v>94</v>
      </c>
      <c r="E91" s="55">
        <v>42302</v>
      </c>
      <c r="F91" s="4" t="s">
        <v>31</v>
      </c>
      <c r="G91" s="26">
        <v>5081</v>
      </c>
      <c r="H91" s="26">
        <v>5410</v>
      </c>
      <c r="I91" s="30">
        <f t="shared" si="9"/>
        <v>5245.5</v>
      </c>
      <c r="J91" s="72">
        <v>2.5099999999999998</v>
      </c>
      <c r="K91" s="72">
        <v>2.5</v>
      </c>
      <c r="L91" s="77">
        <v>2.4700000000000002</v>
      </c>
      <c r="M91" s="27">
        <f t="shared" si="10"/>
        <v>2.4933333333333336</v>
      </c>
      <c r="N91" s="27">
        <f t="shared" si="11"/>
        <v>2.0816659994661132E-2</v>
      </c>
      <c r="O91" s="78"/>
      <c r="P91" s="68">
        <f t="shared" si="12"/>
        <v>84.012311854785906</v>
      </c>
      <c r="Q91"/>
      <c r="R91" s="141" t="s">
        <v>533</v>
      </c>
      <c r="S91" s="53"/>
      <c r="T91" s="53"/>
      <c r="U91" s="53"/>
      <c r="V91" s="53"/>
      <c r="W91" s="53"/>
      <c r="X91" s="53"/>
      <c r="Y91" s="53"/>
      <c r="Z91" s="53"/>
      <c r="AA91" s="53"/>
      <c r="AB91" s="53"/>
    </row>
    <row r="92" spans="1:28" s="54" customFormat="1" x14ac:dyDescent="0.25">
      <c r="A92" s="4" t="s">
        <v>565</v>
      </c>
      <c r="B92" s="21" t="s">
        <v>394</v>
      </c>
      <c r="C92" s="53">
        <v>9</v>
      </c>
      <c r="D92" s="4" t="s">
        <v>21</v>
      </c>
      <c r="E92" s="55">
        <v>42302</v>
      </c>
      <c r="F92" s="4" t="s">
        <v>31</v>
      </c>
      <c r="G92" s="26">
        <v>7716</v>
      </c>
      <c r="H92" s="26">
        <v>8045</v>
      </c>
      <c r="I92" s="30">
        <f t="shared" si="9"/>
        <v>7880.5</v>
      </c>
      <c r="J92" s="72">
        <v>2.39</v>
      </c>
      <c r="K92" s="72">
        <v>2.41</v>
      </c>
      <c r="L92" s="72"/>
      <c r="M92" s="27">
        <f t="shared" si="10"/>
        <v>2.4000000000000004</v>
      </c>
      <c r="N92" s="27">
        <f t="shared" si="11"/>
        <v>1.4142135623730963E-2</v>
      </c>
      <c r="O92" s="78">
        <v>2.4700000000000002</v>
      </c>
      <c r="P92" s="68">
        <f t="shared" si="12"/>
        <v>74.045592064062333</v>
      </c>
      <c r="Q92"/>
      <c r="R92" s="141" t="s">
        <v>557</v>
      </c>
      <c r="S92" s="17"/>
      <c r="T92" s="17"/>
      <c r="U92" s="17"/>
      <c r="V92" s="17"/>
      <c r="W92" s="17"/>
      <c r="X92" s="17"/>
      <c r="Y92" s="17"/>
      <c r="Z92" s="17"/>
      <c r="AA92" s="17"/>
      <c r="AB92" s="17"/>
    </row>
    <row r="93" spans="1:28" s="54" customFormat="1" x14ac:dyDescent="0.25">
      <c r="A93" s="4" t="s">
        <v>563</v>
      </c>
      <c r="B93" s="21" t="s">
        <v>394</v>
      </c>
      <c r="C93" s="53">
        <v>9</v>
      </c>
      <c r="D93" s="4" t="s">
        <v>399</v>
      </c>
      <c r="E93" s="55">
        <v>42302</v>
      </c>
      <c r="F93" s="4" t="s">
        <v>31</v>
      </c>
      <c r="G93" s="26">
        <v>7716</v>
      </c>
      <c r="H93" s="26">
        <v>8045</v>
      </c>
      <c r="I93" s="30">
        <f t="shared" si="9"/>
        <v>7880.5</v>
      </c>
      <c r="J93" s="72"/>
      <c r="K93" s="72">
        <v>2.4900000000000002</v>
      </c>
      <c r="L93" s="72">
        <v>2.4500000000000002</v>
      </c>
      <c r="M93" s="27">
        <f t="shared" si="10"/>
        <v>2.4700000000000002</v>
      </c>
      <c r="N93" s="27">
        <f t="shared" si="11"/>
        <v>2.8284271247461926E-2</v>
      </c>
      <c r="O93" s="78">
        <v>2.36</v>
      </c>
      <c r="P93" s="68">
        <f t="shared" si="12"/>
        <v>81.437965461622312</v>
      </c>
      <c r="Q93"/>
      <c r="R93" s="141" t="s">
        <v>555</v>
      </c>
      <c r="S93" s="53"/>
      <c r="T93" s="53"/>
      <c r="U93" s="53"/>
      <c r="V93" s="53"/>
      <c r="W93" s="53"/>
      <c r="X93" s="53"/>
      <c r="Y93" s="53"/>
      <c r="Z93" s="53"/>
      <c r="AA93" s="53"/>
      <c r="AB93" s="53"/>
    </row>
    <row r="94" spans="1:28" s="54" customFormat="1" x14ac:dyDescent="0.25">
      <c r="A94" s="4" t="s">
        <v>569</v>
      </c>
      <c r="B94" s="21" t="s">
        <v>394</v>
      </c>
      <c r="C94" s="53">
        <v>9</v>
      </c>
      <c r="D94" s="4" t="s">
        <v>94</v>
      </c>
      <c r="E94" s="55">
        <v>42302</v>
      </c>
      <c r="F94" s="4" t="s">
        <v>31</v>
      </c>
      <c r="G94" s="26">
        <v>7716</v>
      </c>
      <c r="H94" s="26">
        <v>8045</v>
      </c>
      <c r="I94" s="30">
        <f t="shared" si="9"/>
        <v>7880.5</v>
      </c>
      <c r="J94" s="72"/>
      <c r="K94" s="72">
        <v>2.76</v>
      </c>
      <c r="L94" s="72">
        <v>2.76</v>
      </c>
      <c r="M94" s="27">
        <f t="shared" si="10"/>
        <v>2.76</v>
      </c>
      <c r="N94" s="27">
        <f t="shared" si="11"/>
        <v>0</v>
      </c>
      <c r="O94" s="78">
        <v>2.66</v>
      </c>
      <c r="P94" s="68">
        <f t="shared" si="12"/>
        <v>117.60047113688682</v>
      </c>
      <c r="Q94"/>
      <c r="R94" s="141" t="s">
        <v>561</v>
      </c>
      <c r="S94" s="53"/>
      <c r="T94" s="53"/>
      <c r="U94" s="53"/>
      <c r="V94" s="53"/>
      <c r="W94" s="53"/>
      <c r="X94" s="53"/>
      <c r="Y94" s="53"/>
      <c r="Z94" s="53"/>
      <c r="AA94" s="53"/>
      <c r="AB94" s="53"/>
    </row>
    <row r="95" spans="1:28" s="54" customFormat="1" x14ac:dyDescent="0.25">
      <c r="A95" s="53" t="s">
        <v>568</v>
      </c>
      <c r="B95" s="63" t="s">
        <v>394</v>
      </c>
      <c r="C95" s="53">
        <v>9</v>
      </c>
      <c r="D95" s="53" t="s">
        <v>94</v>
      </c>
      <c r="E95" s="69">
        <v>42302</v>
      </c>
      <c r="F95" s="53" t="s">
        <v>31</v>
      </c>
      <c r="G95" s="65">
        <v>7716</v>
      </c>
      <c r="H95" s="65">
        <v>8045</v>
      </c>
      <c r="I95" s="66">
        <f t="shared" si="9"/>
        <v>7880.5</v>
      </c>
      <c r="J95" s="75">
        <v>2.5099999999999998</v>
      </c>
      <c r="K95" s="75"/>
      <c r="L95" s="75">
        <v>2.5</v>
      </c>
      <c r="M95" s="67">
        <f t="shared" si="10"/>
        <v>2.5049999999999999</v>
      </c>
      <c r="N95" s="67">
        <f t="shared" si="11"/>
        <v>7.0710678118653244E-3</v>
      </c>
      <c r="O95" s="78">
        <v>2.37</v>
      </c>
      <c r="P95" s="68">
        <f t="shared" si="12"/>
        <v>85.32053833106356</v>
      </c>
      <c r="R95" s="141" t="s">
        <v>560</v>
      </c>
      <c r="S95" s="53"/>
      <c r="T95" s="53"/>
      <c r="U95" s="53"/>
      <c r="V95" s="53"/>
      <c r="W95" s="53"/>
      <c r="X95" s="53"/>
      <c r="Y95" s="53"/>
      <c r="Z95" s="53"/>
      <c r="AA95" s="53"/>
      <c r="AB95" s="53"/>
    </row>
    <row r="96" spans="1:28" s="54" customFormat="1" x14ac:dyDescent="0.25">
      <c r="A96" s="53" t="s">
        <v>566</v>
      </c>
      <c r="B96" s="63" t="s">
        <v>394</v>
      </c>
      <c r="C96" s="53">
        <v>9</v>
      </c>
      <c r="D96" s="53" t="s">
        <v>22</v>
      </c>
      <c r="E96" s="69">
        <v>42302</v>
      </c>
      <c r="F96" s="53" t="s">
        <v>31</v>
      </c>
      <c r="G96" s="65">
        <v>7716</v>
      </c>
      <c r="H96" s="65">
        <v>8045</v>
      </c>
      <c r="I96" s="66">
        <f t="shared" si="9"/>
        <v>7880.5</v>
      </c>
      <c r="J96" s="75"/>
      <c r="K96" s="75">
        <v>2.65</v>
      </c>
      <c r="L96" s="75">
        <v>2.63</v>
      </c>
      <c r="M96" s="67">
        <f t="shared" si="10"/>
        <v>2.6399999999999997</v>
      </c>
      <c r="N96" s="67">
        <f t="shared" si="11"/>
        <v>1.4142135623730963E-2</v>
      </c>
      <c r="O96" s="78">
        <v>2.46</v>
      </c>
      <c r="P96" s="68">
        <f t="shared" si="12"/>
        <v>101.51003977332563</v>
      </c>
      <c r="R96" s="141" t="s">
        <v>558</v>
      </c>
      <c r="S96" s="17"/>
      <c r="T96" s="17"/>
      <c r="U96" s="17"/>
      <c r="V96" s="17"/>
      <c r="W96" s="17"/>
      <c r="X96" s="17"/>
      <c r="Y96" s="17"/>
      <c r="Z96" s="17"/>
      <c r="AA96" s="17"/>
      <c r="AB96" s="17"/>
    </row>
    <row r="97" spans="1:28" s="54" customFormat="1" x14ac:dyDescent="0.25">
      <c r="A97" s="4" t="s">
        <v>564</v>
      </c>
      <c r="B97" s="21" t="s">
        <v>394</v>
      </c>
      <c r="C97" s="53">
        <v>9</v>
      </c>
      <c r="D97" s="4" t="s">
        <v>23</v>
      </c>
      <c r="E97" s="55">
        <v>42302</v>
      </c>
      <c r="F97" s="4" t="s">
        <v>31</v>
      </c>
      <c r="G97" s="26">
        <v>7716</v>
      </c>
      <c r="H97" s="26">
        <v>8045</v>
      </c>
      <c r="I97" s="30">
        <f t="shared" si="9"/>
        <v>7880.5</v>
      </c>
      <c r="J97" s="72">
        <v>2.42</v>
      </c>
      <c r="K97" s="72"/>
      <c r="L97" s="72">
        <v>2.46</v>
      </c>
      <c r="M97" s="27">
        <f t="shared" si="10"/>
        <v>2.44</v>
      </c>
      <c r="N97" s="27">
        <f t="shared" si="11"/>
        <v>2.8284271247461926E-2</v>
      </c>
      <c r="O97" s="78">
        <v>2.34</v>
      </c>
      <c r="P97" s="68">
        <f t="shared" si="12"/>
        <v>78.20964690656038</v>
      </c>
      <c r="Q97"/>
      <c r="R97" s="141" t="s">
        <v>556</v>
      </c>
      <c r="S97" s="53"/>
      <c r="T97" s="53"/>
      <c r="U97" s="53"/>
      <c r="V97" s="53"/>
      <c r="W97" s="53"/>
      <c r="X97" s="53"/>
      <c r="Y97" s="53"/>
      <c r="Z97" s="53"/>
      <c r="AA97" s="53"/>
      <c r="AB97" s="53"/>
    </row>
    <row r="98" spans="1:28" s="54" customFormat="1" x14ac:dyDescent="0.25">
      <c r="A98" s="4" t="s">
        <v>573</v>
      </c>
      <c r="B98" s="21" t="s">
        <v>383</v>
      </c>
      <c r="C98" s="21" t="s">
        <v>468</v>
      </c>
      <c r="D98" s="4" t="s">
        <v>22</v>
      </c>
      <c r="E98" s="55">
        <v>42302</v>
      </c>
      <c r="F98" s="4" t="s">
        <v>31</v>
      </c>
      <c r="G98" s="26">
        <v>8045</v>
      </c>
      <c r="H98" s="26">
        <v>8375</v>
      </c>
      <c r="I98" s="30">
        <f t="shared" si="9"/>
        <v>8210</v>
      </c>
      <c r="J98" s="72">
        <v>2.5499999999999998</v>
      </c>
      <c r="K98" s="72">
        <v>2.4700000000000002</v>
      </c>
      <c r="L98" s="72">
        <v>2.52</v>
      </c>
      <c r="M98" s="27">
        <f t="shared" si="10"/>
        <v>2.5133333333333332</v>
      </c>
      <c r="N98" s="27">
        <f t="shared" si="11"/>
        <v>4.0414518843273621E-2</v>
      </c>
      <c r="O98" s="78"/>
      <c r="P98" s="68">
        <f t="shared" si="12"/>
        <v>86.263644354438256</v>
      </c>
      <c r="Q98"/>
      <c r="R98" s="141" t="s">
        <v>572</v>
      </c>
      <c r="S98" s="17"/>
      <c r="T98" s="17"/>
      <c r="U98" s="17"/>
      <c r="V98" s="17"/>
      <c r="W98" s="17"/>
      <c r="X98" s="17"/>
      <c r="Y98" s="17"/>
      <c r="Z98" s="17"/>
      <c r="AA98" s="17"/>
      <c r="AB98" s="17"/>
    </row>
    <row r="99" spans="1:28" s="54" customFormat="1" x14ac:dyDescent="0.25">
      <c r="A99" s="4" t="s">
        <v>578</v>
      </c>
      <c r="B99" s="21" t="s">
        <v>383</v>
      </c>
      <c r="C99" s="21" t="s">
        <v>468</v>
      </c>
      <c r="D99" s="4" t="s">
        <v>23</v>
      </c>
      <c r="E99" s="55">
        <v>42302</v>
      </c>
      <c r="F99" s="4" t="s">
        <v>31</v>
      </c>
      <c r="G99" s="26">
        <v>8045</v>
      </c>
      <c r="H99" s="26">
        <v>8375</v>
      </c>
      <c r="I99" s="30">
        <f t="shared" si="9"/>
        <v>8210</v>
      </c>
      <c r="J99" s="72">
        <v>2.38</v>
      </c>
      <c r="K99" s="72">
        <v>2.38</v>
      </c>
      <c r="L99" s="72">
        <v>2.36</v>
      </c>
      <c r="M99" s="27">
        <f t="shared" si="10"/>
        <v>2.3733333333333331</v>
      </c>
      <c r="N99" s="27">
        <f t="shared" si="11"/>
        <v>1.1547005383792526E-2</v>
      </c>
      <c r="O99" s="78"/>
      <c r="P99" s="68">
        <f t="shared" si="12"/>
        <v>71.357138464945393</v>
      </c>
      <c r="Q99"/>
      <c r="R99" s="141" t="s">
        <v>577</v>
      </c>
      <c r="S99" s="17"/>
      <c r="T99" s="17"/>
      <c r="U99" s="17"/>
      <c r="V99" s="17"/>
      <c r="W99" s="17"/>
      <c r="X99" s="17"/>
      <c r="Y99" s="17"/>
      <c r="Z99" s="17"/>
      <c r="AA99" s="17"/>
      <c r="AB99" s="17"/>
    </row>
    <row r="100" spans="1:28" s="54" customFormat="1" x14ac:dyDescent="0.25">
      <c r="A100" s="4" t="s">
        <v>579</v>
      </c>
      <c r="B100" s="21" t="s">
        <v>383</v>
      </c>
      <c r="C100" s="21" t="s">
        <v>468</v>
      </c>
      <c r="D100" s="4" t="s">
        <v>94</v>
      </c>
      <c r="E100" s="55">
        <v>42302</v>
      </c>
      <c r="F100" s="4" t="s">
        <v>31</v>
      </c>
      <c r="G100" s="26">
        <v>8045</v>
      </c>
      <c r="H100" s="26">
        <v>8375</v>
      </c>
      <c r="I100" s="30">
        <f t="shared" si="9"/>
        <v>8210</v>
      </c>
      <c r="J100" s="72">
        <v>2.6</v>
      </c>
      <c r="K100" s="72">
        <v>2.57</v>
      </c>
      <c r="L100" s="72">
        <v>2.6</v>
      </c>
      <c r="M100" s="27">
        <f t="shared" si="10"/>
        <v>2.59</v>
      </c>
      <c r="N100" s="27">
        <f t="shared" si="11"/>
        <v>1.7320508075688915E-2</v>
      </c>
      <c r="O100" s="78"/>
      <c r="P100" s="68">
        <f t="shared" si="12"/>
        <v>95.28449116458566</v>
      </c>
      <c r="Q100"/>
      <c r="R100" s="141" t="s">
        <v>576</v>
      </c>
      <c r="S100" s="17"/>
      <c r="T100" s="17"/>
      <c r="U100" s="17"/>
      <c r="V100" s="17"/>
      <c r="W100" s="17"/>
      <c r="X100" s="17"/>
      <c r="Y100" s="17"/>
      <c r="Z100" s="17"/>
      <c r="AA100" s="17"/>
      <c r="AB100" s="17"/>
    </row>
    <row r="101" spans="1:28" s="54" customFormat="1" x14ac:dyDescent="0.25">
      <c r="A101" s="4" t="s">
        <v>574</v>
      </c>
      <c r="B101" s="21" t="s">
        <v>383</v>
      </c>
      <c r="C101" s="21" t="s">
        <v>468</v>
      </c>
      <c r="D101" s="4" t="s">
        <v>21</v>
      </c>
      <c r="E101" s="55">
        <v>42302</v>
      </c>
      <c r="F101" s="4" t="s">
        <v>31</v>
      </c>
      <c r="G101" s="26">
        <v>8045</v>
      </c>
      <c r="H101" s="26">
        <v>8375</v>
      </c>
      <c r="I101" s="30">
        <f t="shared" si="9"/>
        <v>8210</v>
      </c>
      <c r="J101" s="72">
        <v>2.54</v>
      </c>
      <c r="K101" s="72">
        <v>2.52</v>
      </c>
      <c r="L101" s="72">
        <v>2.57</v>
      </c>
      <c r="M101" s="27">
        <f t="shared" si="10"/>
        <v>2.5433333333333334</v>
      </c>
      <c r="N101" s="27">
        <f t="shared" si="11"/>
        <v>2.5166114784235735E-2</v>
      </c>
      <c r="O101" s="78"/>
      <c r="P101" s="68">
        <f t="shared" si="12"/>
        <v>89.719091554328699</v>
      </c>
      <c r="Q101"/>
      <c r="R101" s="141" t="s">
        <v>571</v>
      </c>
      <c r="S101" s="17"/>
      <c r="T101" s="17"/>
      <c r="U101" s="17"/>
      <c r="V101" s="17"/>
      <c r="W101" s="17"/>
      <c r="X101" s="17"/>
      <c r="Y101" s="17"/>
      <c r="Z101" s="17"/>
      <c r="AA101" s="17"/>
      <c r="AB101" s="17"/>
    </row>
    <row r="102" spans="1:28" s="54" customFormat="1" x14ac:dyDescent="0.25">
      <c r="A102" s="53" t="s">
        <v>637</v>
      </c>
      <c r="B102" s="63" t="s">
        <v>442</v>
      </c>
      <c r="C102" s="53">
        <v>8</v>
      </c>
      <c r="D102" s="53" t="s">
        <v>53</v>
      </c>
      <c r="E102" s="69">
        <v>42302</v>
      </c>
      <c r="F102" s="53" t="s">
        <v>31</v>
      </c>
      <c r="G102" s="65">
        <v>6728</v>
      </c>
      <c r="H102" s="65">
        <v>7057</v>
      </c>
      <c r="I102" s="66">
        <f t="shared" ref="I102:I133" si="13">AVERAGE(G102:H102)</f>
        <v>6892.5</v>
      </c>
      <c r="J102" s="75">
        <v>2.46</v>
      </c>
      <c r="K102" s="75"/>
      <c r="L102" s="75">
        <v>2.4</v>
      </c>
      <c r="M102" s="67">
        <f t="shared" si="10"/>
        <v>2.4299999999999997</v>
      </c>
      <c r="N102" s="67">
        <f t="shared" si="11"/>
        <v>4.2426406871192889E-2</v>
      </c>
      <c r="O102" s="78">
        <v>2.59</v>
      </c>
      <c r="P102" s="68">
        <f t="shared" si="12"/>
        <v>77.153701348217609</v>
      </c>
      <c r="R102" s="141" t="s">
        <v>535</v>
      </c>
      <c r="S102" s="17"/>
      <c r="T102" s="17"/>
      <c r="U102" s="17"/>
      <c r="V102" s="17"/>
      <c r="W102" s="17"/>
      <c r="X102" s="17"/>
      <c r="Y102" s="17"/>
      <c r="Z102" s="17"/>
      <c r="AA102" s="17"/>
      <c r="AB102" s="17"/>
    </row>
    <row r="103" spans="1:28" s="54" customFormat="1" x14ac:dyDescent="0.25">
      <c r="A103" s="4" t="s">
        <v>364</v>
      </c>
      <c r="B103" s="21" t="s">
        <v>350</v>
      </c>
      <c r="C103" s="53">
        <v>1</v>
      </c>
      <c r="D103" s="4" t="s">
        <v>21</v>
      </c>
      <c r="E103" s="55">
        <v>42298</v>
      </c>
      <c r="F103" s="4" t="s">
        <v>31</v>
      </c>
      <c r="G103" s="26">
        <v>0</v>
      </c>
      <c r="H103" s="58">
        <v>1128.129117259552</v>
      </c>
      <c r="I103" s="30">
        <f t="shared" si="13"/>
        <v>564.064558629776</v>
      </c>
      <c r="J103" s="72">
        <v>2.79</v>
      </c>
      <c r="K103" s="72">
        <v>2.78</v>
      </c>
      <c r="L103" s="72">
        <v>2.75</v>
      </c>
      <c r="M103" s="27">
        <f t="shared" si="10"/>
        <v>2.7733333333333334</v>
      </c>
      <c r="N103" s="27">
        <f t="shared" si="11"/>
        <v>2.0816659994661313E-2</v>
      </c>
      <c r="O103" s="78"/>
      <c r="P103" s="68">
        <f t="shared" si="12"/>
        <v>119.49145706562712</v>
      </c>
      <c r="Q103"/>
      <c r="R103" s="138"/>
      <c r="S103" s="17"/>
      <c r="T103" s="17"/>
      <c r="U103" s="17"/>
      <c r="V103" s="17"/>
      <c r="W103" s="17"/>
      <c r="X103" s="17"/>
      <c r="Y103" s="17"/>
      <c r="Z103" s="17"/>
      <c r="AA103" s="17"/>
      <c r="AB103" s="17"/>
    </row>
    <row r="104" spans="1:28" s="54" customFormat="1" x14ac:dyDescent="0.25">
      <c r="A104" s="4" t="s">
        <v>335</v>
      </c>
      <c r="B104" s="21" t="s">
        <v>329</v>
      </c>
      <c r="C104" s="53">
        <v>2</v>
      </c>
      <c r="D104" s="4" t="s">
        <v>21</v>
      </c>
      <c r="E104" s="55">
        <v>42298</v>
      </c>
      <c r="F104" s="4" t="s">
        <v>31</v>
      </c>
      <c r="G104" s="26">
        <v>1458</v>
      </c>
      <c r="H104" s="26">
        <v>1787</v>
      </c>
      <c r="I104" s="30">
        <f t="shared" si="13"/>
        <v>1622.5</v>
      </c>
      <c r="J104" s="72"/>
      <c r="K104" s="72">
        <v>2.57</v>
      </c>
      <c r="L104" s="72">
        <v>2.57</v>
      </c>
      <c r="M104" s="27">
        <f t="shared" si="10"/>
        <v>2.57</v>
      </c>
      <c r="N104" s="27">
        <f t="shared" si="11"/>
        <v>0</v>
      </c>
      <c r="O104" s="78">
        <v>2.66</v>
      </c>
      <c r="P104" s="68">
        <f t="shared" si="12"/>
        <v>92.870682728331374</v>
      </c>
      <c r="Q104" s="38"/>
      <c r="R104" s="138"/>
      <c r="S104" s="53"/>
      <c r="T104" s="53"/>
      <c r="U104" s="53"/>
      <c r="V104" s="53"/>
      <c r="W104" s="53"/>
      <c r="X104" s="53"/>
      <c r="Y104" s="53"/>
      <c r="Z104" s="53"/>
      <c r="AA104" s="53"/>
      <c r="AB104" s="53"/>
    </row>
    <row r="105" spans="1:28" s="54" customFormat="1" x14ac:dyDescent="0.25">
      <c r="A105" s="4" t="s">
        <v>74</v>
      </c>
      <c r="B105" s="21" t="s">
        <v>122</v>
      </c>
      <c r="C105" s="53">
        <v>7</v>
      </c>
      <c r="D105" s="4" t="s">
        <v>16</v>
      </c>
      <c r="E105" s="6">
        <v>42187</v>
      </c>
      <c r="F105" s="4" t="s">
        <v>31</v>
      </c>
      <c r="G105" s="26">
        <v>6398</v>
      </c>
      <c r="H105" s="26">
        <v>6728</v>
      </c>
      <c r="I105" s="30">
        <f t="shared" si="13"/>
        <v>6563</v>
      </c>
      <c r="J105" s="72">
        <v>2.52</v>
      </c>
      <c r="K105" s="72">
        <v>2.5099999999999998</v>
      </c>
      <c r="L105" s="72"/>
      <c r="M105" s="27">
        <f t="shared" si="10"/>
        <v>2.5149999999999997</v>
      </c>
      <c r="N105" s="27">
        <f t="shared" si="11"/>
        <v>7.0710678118656384E-3</v>
      </c>
      <c r="O105" s="78"/>
      <c r="P105" s="68">
        <f t="shared" si="12"/>
        <v>86.453134685954439</v>
      </c>
      <c r="Q105"/>
      <c r="R105" s="138"/>
      <c r="S105" s="17"/>
      <c r="T105" s="17"/>
      <c r="U105" s="17"/>
      <c r="V105" s="17"/>
      <c r="W105" s="17"/>
      <c r="X105" s="17"/>
      <c r="Y105" s="17"/>
      <c r="Z105" s="17"/>
      <c r="AA105" s="17"/>
      <c r="AB105" s="17"/>
    </row>
    <row r="106" spans="1:28" s="54" customFormat="1" x14ac:dyDescent="0.25">
      <c r="A106" s="4" t="s">
        <v>75</v>
      </c>
      <c r="B106" s="21" t="s">
        <v>122</v>
      </c>
      <c r="C106" s="53">
        <v>7</v>
      </c>
      <c r="D106" s="4" t="s">
        <v>53</v>
      </c>
      <c r="E106" s="6">
        <v>42187</v>
      </c>
      <c r="F106" s="4" t="s">
        <v>31</v>
      </c>
      <c r="G106" s="26">
        <v>6398</v>
      </c>
      <c r="H106" s="26">
        <v>6728</v>
      </c>
      <c r="I106" s="30">
        <f t="shared" si="13"/>
        <v>6563</v>
      </c>
      <c r="J106" s="72">
        <v>2.56</v>
      </c>
      <c r="K106" s="72">
        <v>2.4700000000000002</v>
      </c>
      <c r="L106" s="72"/>
      <c r="M106" s="27">
        <f t="shared" si="10"/>
        <v>2.5150000000000001</v>
      </c>
      <c r="N106" s="27">
        <f t="shared" si="11"/>
        <v>6.3639610306789177E-2</v>
      </c>
      <c r="O106" s="78"/>
      <c r="P106" s="68">
        <f t="shared" si="12"/>
        <v>86.45313468595451</v>
      </c>
      <c r="Q106"/>
      <c r="R106" s="138"/>
      <c r="S106" s="17"/>
      <c r="T106" s="17"/>
      <c r="U106" s="17"/>
      <c r="V106" s="17"/>
      <c r="W106" s="17"/>
      <c r="X106" s="17"/>
      <c r="Y106" s="17"/>
      <c r="Z106" s="17"/>
      <c r="AA106" s="17"/>
      <c r="AB106" s="17"/>
    </row>
    <row r="107" spans="1:28" s="54" customFormat="1" x14ac:dyDescent="0.25">
      <c r="A107" s="4" t="s">
        <v>444</v>
      </c>
      <c r="B107" s="21" t="s">
        <v>442</v>
      </c>
      <c r="C107" s="53">
        <v>8</v>
      </c>
      <c r="D107" s="4" t="s">
        <v>21</v>
      </c>
      <c r="E107" s="55">
        <v>42302</v>
      </c>
      <c r="F107" s="4" t="s">
        <v>31</v>
      </c>
      <c r="G107" s="26">
        <v>6728</v>
      </c>
      <c r="H107" s="26">
        <v>7057</v>
      </c>
      <c r="I107" s="30">
        <f t="shared" si="13"/>
        <v>6892.5</v>
      </c>
      <c r="J107" s="72">
        <v>2.4700000000000002</v>
      </c>
      <c r="K107" s="72">
        <v>2.46</v>
      </c>
      <c r="L107" s="72"/>
      <c r="M107" s="27">
        <f t="shared" si="10"/>
        <v>2.4649999999999999</v>
      </c>
      <c r="N107" s="27">
        <f t="shared" si="11"/>
        <v>7.0710678118656384E-3</v>
      </c>
      <c r="O107" s="78">
        <v>2.5</v>
      </c>
      <c r="P107" s="68">
        <f t="shared" si="12"/>
        <v>80.893572795805753</v>
      </c>
      <c r="Q107"/>
      <c r="R107" s="141"/>
      <c r="S107" s="17"/>
      <c r="T107" s="17"/>
      <c r="U107" s="17"/>
      <c r="V107" s="17"/>
      <c r="W107" s="17"/>
      <c r="X107" s="17"/>
      <c r="Y107" s="17"/>
      <c r="Z107" s="17"/>
      <c r="AA107" s="17"/>
      <c r="AB107" s="17"/>
    </row>
    <row r="108" spans="1:28" s="54" customFormat="1" x14ac:dyDescent="0.25">
      <c r="A108" s="4" t="s">
        <v>446</v>
      </c>
      <c r="B108" s="21" t="s">
        <v>442</v>
      </c>
      <c r="C108" s="53">
        <v>8</v>
      </c>
      <c r="D108" s="4" t="s">
        <v>21</v>
      </c>
      <c r="E108" s="55">
        <v>42302</v>
      </c>
      <c r="F108" s="4" t="s">
        <v>31</v>
      </c>
      <c r="G108" s="26">
        <v>6728</v>
      </c>
      <c r="H108" s="26">
        <v>7057</v>
      </c>
      <c r="I108" s="30">
        <f t="shared" si="13"/>
        <v>6892.5</v>
      </c>
      <c r="J108" s="72">
        <v>2.7</v>
      </c>
      <c r="K108" s="72"/>
      <c r="L108" s="72">
        <v>2.72</v>
      </c>
      <c r="M108" s="27">
        <f t="shared" si="10"/>
        <v>2.71</v>
      </c>
      <c r="N108" s="27">
        <f t="shared" si="11"/>
        <v>1.4142135623730963E-2</v>
      </c>
      <c r="O108" s="78">
        <v>2.65</v>
      </c>
      <c r="P108" s="68">
        <f t="shared" si="12"/>
        <v>110.69508874802516</v>
      </c>
      <c r="Q108"/>
      <c r="R108" s="141"/>
      <c r="S108" s="17"/>
      <c r="T108" s="17"/>
      <c r="U108" s="17"/>
      <c r="V108" s="17"/>
      <c r="W108" s="17"/>
      <c r="X108" s="17"/>
      <c r="Y108" s="17"/>
      <c r="Z108" s="17"/>
      <c r="AA108" s="17"/>
      <c r="AB108" s="17"/>
    </row>
    <row r="109" spans="1:28" s="54" customFormat="1" x14ac:dyDescent="0.25">
      <c r="A109" s="4" t="s">
        <v>445</v>
      </c>
      <c r="B109" s="21" t="s">
        <v>442</v>
      </c>
      <c r="C109" s="53">
        <v>8</v>
      </c>
      <c r="D109" s="4" t="s">
        <v>21</v>
      </c>
      <c r="E109" s="55">
        <v>42302</v>
      </c>
      <c r="F109" s="4" t="s">
        <v>31</v>
      </c>
      <c r="G109" s="26">
        <v>6728</v>
      </c>
      <c r="H109" s="26">
        <v>7057</v>
      </c>
      <c r="I109" s="30">
        <f t="shared" si="13"/>
        <v>6892.5</v>
      </c>
      <c r="J109" s="72">
        <v>2.4300000000000002</v>
      </c>
      <c r="K109" s="72">
        <v>2.44</v>
      </c>
      <c r="L109" s="72"/>
      <c r="M109" s="27">
        <f t="shared" si="10"/>
        <v>2.4350000000000001</v>
      </c>
      <c r="N109" s="27">
        <f t="shared" si="11"/>
        <v>7.0710678118653244E-3</v>
      </c>
      <c r="O109" s="78">
        <v>2.4</v>
      </c>
      <c r="P109" s="68">
        <f t="shared" si="12"/>
        <v>77.680421956238803</v>
      </c>
      <c r="Q109"/>
      <c r="R109" s="141"/>
      <c r="S109" s="17"/>
      <c r="T109" s="17"/>
      <c r="U109" s="17"/>
      <c r="V109" s="17"/>
      <c r="W109" s="17"/>
      <c r="X109" s="17"/>
      <c r="Y109" s="17"/>
      <c r="Z109" s="17"/>
      <c r="AA109" s="17"/>
      <c r="AB109" s="17"/>
    </row>
    <row r="110" spans="1:28" x14ac:dyDescent="0.25">
      <c r="A110" s="4" t="s">
        <v>448</v>
      </c>
      <c r="B110" s="21" t="s">
        <v>447</v>
      </c>
      <c r="C110" s="53">
        <v>8</v>
      </c>
      <c r="D110" s="4" t="s">
        <v>21</v>
      </c>
      <c r="E110" s="55">
        <v>42302</v>
      </c>
      <c r="F110" s="4" t="s">
        <v>31</v>
      </c>
      <c r="G110" s="26">
        <v>7057</v>
      </c>
      <c r="H110" s="26">
        <v>7386</v>
      </c>
      <c r="I110" s="30">
        <f t="shared" si="13"/>
        <v>7221.5</v>
      </c>
      <c r="J110" s="72">
        <v>2.44</v>
      </c>
      <c r="K110" s="72"/>
      <c r="L110" s="72">
        <v>2.41</v>
      </c>
      <c r="M110" s="27">
        <f t="shared" si="10"/>
        <v>2.4249999999999998</v>
      </c>
      <c r="N110" s="27">
        <f t="shared" si="11"/>
        <v>2.1213203435596288E-2</v>
      </c>
      <c r="O110" s="78">
        <v>2.52</v>
      </c>
      <c r="P110" s="68">
        <f t="shared" si="12"/>
        <v>76.629478348117118</v>
      </c>
      <c r="R110" s="141"/>
    </row>
    <row r="111" spans="1:28" x14ac:dyDescent="0.25">
      <c r="A111" s="53" t="s">
        <v>358</v>
      </c>
      <c r="B111" s="63" t="s">
        <v>359</v>
      </c>
      <c r="C111" s="50">
        <v>3</v>
      </c>
      <c r="D111" s="53" t="s">
        <v>21</v>
      </c>
      <c r="E111" s="69">
        <v>42298</v>
      </c>
      <c r="F111" s="53" t="s">
        <v>31</v>
      </c>
      <c r="G111" s="65">
        <v>4422</v>
      </c>
      <c r="H111" s="65">
        <v>4751</v>
      </c>
      <c r="I111" s="66">
        <f t="shared" si="13"/>
        <v>4586.5</v>
      </c>
      <c r="J111" s="75"/>
      <c r="K111" s="75">
        <v>2.5</v>
      </c>
      <c r="L111" s="75">
        <v>2.5299999999999998</v>
      </c>
      <c r="M111" s="67">
        <f t="shared" ref="M111:M142" si="14">AVERAGE(J111:L111)</f>
        <v>2.5149999999999997</v>
      </c>
      <c r="N111" s="67">
        <f t="shared" ref="N111:N142" si="15">STDEV(J111:L111)</f>
        <v>2.1213203435596288E-2</v>
      </c>
      <c r="O111" s="78">
        <v>2.38</v>
      </c>
      <c r="P111" s="68">
        <f t="shared" ref="P111:P142" si="16">10^((3.31*(LOG(M111)))+0.611)</f>
        <v>86.453134685954439</v>
      </c>
      <c r="Q111" s="54"/>
      <c r="R111" s="140"/>
    </row>
    <row r="112" spans="1:28" x14ac:dyDescent="0.25">
      <c r="A112" s="53" t="s">
        <v>413</v>
      </c>
      <c r="B112" s="63" t="s">
        <v>412</v>
      </c>
      <c r="C112" s="50">
        <v>3</v>
      </c>
      <c r="D112" s="53" t="s">
        <v>16</v>
      </c>
      <c r="E112" s="69">
        <v>42302</v>
      </c>
      <c r="F112" s="53" t="s">
        <v>31</v>
      </c>
      <c r="G112" s="65">
        <v>3434</v>
      </c>
      <c r="H112" s="65">
        <v>3763</v>
      </c>
      <c r="I112" s="66">
        <f t="shared" si="13"/>
        <v>3598.5</v>
      </c>
      <c r="J112" s="75">
        <v>2.54</v>
      </c>
      <c r="K112" s="75"/>
      <c r="L112" s="75">
        <v>2.48</v>
      </c>
      <c r="M112" s="67">
        <f t="shared" si="14"/>
        <v>2.5099999999999998</v>
      </c>
      <c r="N112" s="67">
        <f t="shared" si="15"/>
        <v>4.2426406871192889E-2</v>
      </c>
      <c r="O112" s="78">
        <v>2.65</v>
      </c>
      <c r="P112" s="68">
        <f t="shared" si="16"/>
        <v>85.885533573899892</v>
      </c>
      <c r="Q112" s="83"/>
      <c r="R112" s="140"/>
    </row>
    <row r="113" spans="1:28" x14ac:dyDescent="0.25">
      <c r="A113" s="4" t="s">
        <v>115</v>
      </c>
      <c r="B113" s="21" t="s">
        <v>123</v>
      </c>
      <c r="C113" s="53">
        <v>4</v>
      </c>
      <c r="D113" s="4" t="s">
        <v>23</v>
      </c>
      <c r="E113" s="6">
        <v>42191</v>
      </c>
      <c r="F113" s="4" t="s">
        <v>31</v>
      </c>
      <c r="G113" s="26">
        <v>4751</v>
      </c>
      <c r="H113" s="26">
        <v>5081</v>
      </c>
      <c r="I113" s="30">
        <f t="shared" si="13"/>
        <v>4916</v>
      </c>
      <c r="J113" s="72">
        <v>2.2999999999999998</v>
      </c>
      <c r="K113" s="72"/>
      <c r="L113" s="72">
        <v>2.2799999999999998</v>
      </c>
      <c r="M113" s="27">
        <f t="shared" si="14"/>
        <v>2.29</v>
      </c>
      <c r="N113" s="27">
        <f t="shared" si="15"/>
        <v>1.4142135623730963E-2</v>
      </c>
      <c r="O113" s="78">
        <v>2.23</v>
      </c>
      <c r="P113" s="68">
        <f t="shared" si="16"/>
        <v>63.395064281510365</v>
      </c>
      <c r="Q113" s="54"/>
      <c r="R113" s="138"/>
    </row>
    <row r="114" spans="1:28" x14ac:dyDescent="0.25">
      <c r="A114" s="4" t="s">
        <v>119</v>
      </c>
      <c r="B114" s="21" t="s">
        <v>123</v>
      </c>
      <c r="C114" s="53">
        <v>4</v>
      </c>
      <c r="D114" s="4" t="s">
        <v>23</v>
      </c>
      <c r="E114" s="6">
        <v>42191</v>
      </c>
      <c r="F114" s="4" t="s">
        <v>31</v>
      </c>
      <c r="G114" s="26">
        <v>4751</v>
      </c>
      <c r="H114" s="26">
        <v>5081</v>
      </c>
      <c r="I114" s="30">
        <f t="shared" si="13"/>
        <v>4916</v>
      </c>
      <c r="J114" s="72"/>
      <c r="K114" s="72">
        <v>2.4300000000000002</v>
      </c>
      <c r="L114" s="72">
        <v>2.46</v>
      </c>
      <c r="M114" s="27">
        <f t="shared" si="14"/>
        <v>2.4450000000000003</v>
      </c>
      <c r="N114" s="27">
        <f t="shared" si="15"/>
        <v>2.1213203435596288E-2</v>
      </c>
      <c r="O114" s="78">
        <v>2.57</v>
      </c>
      <c r="P114" s="68">
        <f t="shared" si="16"/>
        <v>78.741382937850688</v>
      </c>
      <c r="Q114" s="54"/>
      <c r="R114" s="138"/>
      <c r="S114" s="53"/>
      <c r="T114" s="53"/>
      <c r="U114" s="53"/>
      <c r="V114" s="53"/>
      <c r="W114" s="53"/>
      <c r="X114" s="53"/>
      <c r="Y114" s="53"/>
      <c r="Z114" s="53"/>
      <c r="AA114" s="53"/>
      <c r="AB114" s="53"/>
    </row>
    <row r="115" spans="1:28" x14ac:dyDescent="0.25">
      <c r="A115" s="4" t="s">
        <v>340</v>
      </c>
      <c r="B115" s="21" t="s">
        <v>329</v>
      </c>
      <c r="C115" s="53">
        <v>2</v>
      </c>
      <c r="D115" s="4" t="s">
        <v>316</v>
      </c>
      <c r="E115" s="55">
        <v>42298</v>
      </c>
      <c r="F115" s="4" t="s">
        <v>31</v>
      </c>
      <c r="G115" s="26">
        <v>1458</v>
      </c>
      <c r="H115" s="26">
        <v>1787</v>
      </c>
      <c r="I115" s="30">
        <f t="shared" si="13"/>
        <v>1622.5</v>
      </c>
      <c r="J115" s="72">
        <v>2.69</v>
      </c>
      <c r="K115" s="72">
        <v>2.68</v>
      </c>
      <c r="L115" s="72">
        <v>2.63</v>
      </c>
      <c r="M115" s="27">
        <f t="shared" si="14"/>
        <v>2.6666666666666665</v>
      </c>
      <c r="N115" s="27">
        <f t="shared" si="15"/>
        <v>3.2145502536643257E-2</v>
      </c>
      <c r="P115" s="68">
        <f t="shared" si="16"/>
        <v>104.94373184080092</v>
      </c>
      <c r="R115" s="138"/>
      <c r="S115" s="53"/>
      <c r="T115" s="53"/>
      <c r="U115" s="53"/>
      <c r="V115" s="53"/>
      <c r="W115" s="53"/>
      <c r="X115" s="53"/>
      <c r="Y115" s="53"/>
      <c r="Z115" s="53"/>
      <c r="AA115" s="53"/>
      <c r="AB115" s="53"/>
    </row>
    <row r="116" spans="1:28" x14ac:dyDescent="0.25">
      <c r="A116" s="53" t="s">
        <v>341</v>
      </c>
      <c r="B116" s="63" t="s">
        <v>329</v>
      </c>
      <c r="C116" s="53">
        <v>2</v>
      </c>
      <c r="D116" s="53" t="s">
        <v>316</v>
      </c>
      <c r="E116" s="69">
        <v>42298</v>
      </c>
      <c r="F116" s="53" t="s">
        <v>31</v>
      </c>
      <c r="G116" s="65">
        <v>1458</v>
      </c>
      <c r="H116" s="65">
        <v>1787</v>
      </c>
      <c r="I116" s="66">
        <f t="shared" si="13"/>
        <v>1622.5</v>
      </c>
      <c r="J116" s="75">
        <v>2.52</v>
      </c>
      <c r="K116" s="75">
        <v>2.56</v>
      </c>
      <c r="L116" s="75"/>
      <c r="M116" s="67">
        <f t="shared" si="14"/>
        <v>2.54</v>
      </c>
      <c r="N116" s="67">
        <f t="shared" si="15"/>
        <v>2.8284271247461926E-2</v>
      </c>
      <c r="O116" s="78">
        <v>2.69</v>
      </c>
      <c r="P116" s="68">
        <f t="shared" si="16"/>
        <v>89.330466510741147</v>
      </c>
      <c r="Q116" s="54"/>
      <c r="R116" s="140"/>
      <c r="S116" s="53"/>
      <c r="T116" s="53"/>
      <c r="U116" s="53"/>
      <c r="V116" s="53"/>
      <c r="W116" s="53"/>
      <c r="X116" s="53"/>
      <c r="Y116" s="53"/>
      <c r="Z116" s="53"/>
      <c r="AA116" s="53"/>
      <c r="AB116" s="53"/>
    </row>
    <row r="117" spans="1:28" x14ac:dyDescent="0.25">
      <c r="A117" s="53" t="s">
        <v>330</v>
      </c>
      <c r="B117" s="63" t="s">
        <v>329</v>
      </c>
      <c r="C117" s="53">
        <v>2</v>
      </c>
      <c r="D117" s="53" t="s">
        <v>317</v>
      </c>
      <c r="E117" s="69">
        <v>42298</v>
      </c>
      <c r="F117" s="53" t="s">
        <v>31</v>
      </c>
      <c r="G117" s="65">
        <v>1458</v>
      </c>
      <c r="H117" s="65">
        <v>1787</v>
      </c>
      <c r="I117" s="66">
        <f t="shared" si="13"/>
        <v>1622.5</v>
      </c>
      <c r="J117" s="75"/>
      <c r="K117" s="75">
        <v>2.59</v>
      </c>
      <c r="L117" s="75">
        <v>2.5099999999999998</v>
      </c>
      <c r="M117" s="67">
        <f t="shared" si="14"/>
        <v>2.5499999999999998</v>
      </c>
      <c r="N117" s="67">
        <f t="shared" si="15"/>
        <v>5.6568542494923851E-2</v>
      </c>
      <c r="O117" s="78">
        <v>2.4</v>
      </c>
      <c r="P117" s="68">
        <f t="shared" si="16"/>
        <v>90.499878727120972</v>
      </c>
      <c r="Q117" s="54"/>
      <c r="R117" s="142"/>
      <c r="S117" s="53"/>
      <c r="T117" s="53"/>
      <c r="U117" s="53"/>
      <c r="V117" s="53"/>
      <c r="W117" s="53"/>
      <c r="X117" s="53"/>
      <c r="Y117" s="53"/>
      <c r="Z117" s="53"/>
      <c r="AA117" s="53"/>
      <c r="AB117" s="53"/>
    </row>
    <row r="118" spans="1:28" x14ac:dyDescent="0.25">
      <c r="A118" s="53" t="s">
        <v>368</v>
      </c>
      <c r="B118" s="63" t="s">
        <v>329</v>
      </c>
      <c r="C118" s="53">
        <v>2</v>
      </c>
      <c r="D118" s="53" t="s">
        <v>316</v>
      </c>
      <c r="E118" s="69">
        <v>42298</v>
      </c>
      <c r="F118" s="53" t="s">
        <v>31</v>
      </c>
      <c r="G118" s="65">
        <v>1458</v>
      </c>
      <c r="H118" s="65">
        <v>1787</v>
      </c>
      <c r="I118" s="66">
        <f t="shared" si="13"/>
        <v>1622.5</v>
      </c>
      <c r="J118" s="75">
        <v>2.63</v>
      </c>
      <c r="K118" s="75">
        <v>2.5499999999999998</v>
      </c>
      <c r="L118" s="75"/>
      <c r="M118" s="67">
        <f t="shared" si="14"/>
        <v>2.59</v>
      </c>
      <c r="N118" s="67">
        <f t="shared" si="15"/>
        <v>5.6568542494923851E-2</v>
      </c>
      <c r="O118" s="78">
        <v>2.38</v>
      </c>
      <c r="P118" s="68">
        <f t="shared" si="16"/>
        <v>95.28449116458566</v>
      </c>
      <c r="Q118" s="54"/>
      <c r="R118" s="140"/>
    </row>
    <row r="119" spans="1:28" x14ac:dyDescent="0.25">
      <c r="A119" s="53" t="s">
        <v>432</v>
      </c>
      <c r="B119" s="63" t="s">
        <v>356</v>
      </c>
      <c r="C119" s="50">
        <v>3</v>
      </c>
      <c r="D119" s="53" t="s">
        <v>60</v>
      </c>
      <c r="E119" s="69">
        <v>42302</v>
      </c>
      <c r="F119" s="53" t="s">
        <v>31</v>
      </c>
      <c r="G119" s="65">
        <v>2775</v>
      </c>
      <c r="H119" s="65">
        <v>3104</v>
      </c>
      <c r="I119" s="66">
        <f t="shared" si="13"/>
        <v>2939.5</v>
      </c>
      <c r="J119" s="75">
        <v>2.54</v>
      </c>
      <c r="K119" s="75">
        <v>2.5299999999999998</v>
      </c>
      <c r="L119" s="75"/>
      <c r="M119" s="67">
        <f t="shared" si="14"/>
        <v>2.5350000000000001</v>
      </c>
      <c r="N119" s="67">
        <f t="shared" si="15"/>
        <v>7.0710678118656384E-3</v>
      </c>
      <c r="O119" s="78">
        <v>2.7</v>
      </c>
      <c r="P119" s="68">
        <f t="shared" si="16"/>
        <v>88.749733934701709</v>
      </c>
      <c r="Q119" s="83"/>
      <c r="R119" s="142"/>
      <c r="S119" s="53"/>
      <c r="T119" s="53"/>
      <c r="U119" s="53"/>
      <c r="V119" s="53"/>
      <c r="W119" s="53"/>
      <c r="X119" s="53"/>
      <c r="Y119" s="53"/>
      <c r="Z119" s="53"/>
      <c r="AA119" s="53"/>
      <c r="AB119" s="53"/>
    </row>
    <row r="120" spans="1:28" x14ac:dyDescent="0.25">
      <c r="A120" s="4" t="s">
        <v>365</v>
      </c>
      <c r="B120" s="21" t="s">
        <v>366</v>
      </c>
      <c r="C120" s="53">
        <v>1</v>
      </c>
      <c r="D120" s="4" t="s">
        <v>316</v>
      </c>
      <c r="E120" s="55">
        <v>42298</v>
      </c>
      <c r="F120" s="4" t="s">
        <v>31</v>
      </c>
      <c r="G120" s="26">
        <v>0</v>
      </c>
      <c r="H120" s="26">
        <v>1787</v>
      </c>
      <c r="I120" s="30">
        <f t="shared" si="13"/>
        <v>893.5</v>
      </c>
      <c r="J120" s="72">
        <v>2.67</v>
      </c>
      <c r="K120" s="72">
        <v>2.72</v>
      </c>
      <c r="L120" s="72">
        <v>2.72</v>
      </c>
      <c r="M120" s="27">
        <f t="shared" si="14"/>
        <v>2.7033333333333336</v>
      </c>
      <c r="N120" s="27">
        <f t="shared" si="15"/>
        <v>2.8867513459481443E-2</v>
      </c>
      <c r="P120" s="68">
        <f t="shared" si="16"/>
        <v>109.796292199386</v>
      </c>
      <c r="R120" s="138"/>
      <c r="S120" s="53"/>
      <c r="T120" s="53"/>
      <c r="U120" s="53"/>
      <c r="V120" s="53"/>
      <c r="W120" s="53"/>
      <c r="X120" s="53"/>
      <c r="Y120" s="53"/>
      <c r="Z120" s="53"/>
      <c r="AA120" s="53"/>
      <c r="AB120" s="53"/>
    </row>
    <row r="121" spans="1:28" x14ac:dyDescent="0.25">
      <c r="A121" s="53" t="s">
        <v>449</v>
      </c>
      <c r="B121" s="63" t="s">
        <v>447</v>
      </c>
      <c r="C121" s="53">
        <v>8</v>
      </c>
      <c r="D121" s="53" t="s">
        <v>94</v>
      </c>
      <c r="E121" s="69">
        <v>42302</v>
      </c>
      <c r="F121" s="53" t="s">
        <v>31</v>
      </c>
      <c r="G121" s="65">
        <v>7057</v>
      </c>
      <c r="H121" s="65">
        <v>7386</v>
      </c>
      <c r="I121" s="66">
        <f t="shared" si="13"/>
        <v>7221.5</v>
      </c>
      <c r="J121" s="75">
        <v>2.54</v>
      </c>
      <c r="K121" s="75">
        <v>2.59</v>
      </c>
      <c r="L121" s="75"/>
      <c r="M121" s="67">
        <f t="shared" si="14"/>
        <v>2.5649999999999999</v>
      </c>
      <c r="N121" s="67">
        <f t="shared" si="15"/>
        <v>3.5355339059327251E-2</v>
      </c>
      <c r="O121" s="78">
        <v>2.41</v>
      </c>
      <c r="P121" s="68">
        <f t="shared" si="16"/>
        <v>92.273967185043091</v>
      </c>
      <c r="Q121" s="54"/>
      <c r="R121" s="142"/>
      <c r="S121" s="53"/>
      <c r="T121" s="53"/>
      <c r="U121" s="53"/>
      <c r="V121" s="53"/>
      <c r="W121" s="53"/>
      <c r="X121" s="53"/>
      <c r="Y121" s="53"/>
      <c r="Z121" s="53"/>
      <c r="AA121" s="53"/>
      <c r="AB121" s="53"/>
    </row>
    <row r="122" spans="1:28" x14ac:dyDescent="0.25">
      <c r="A122" s="53" t="s">
        <v>451</v>
      </c>
      <c r="B122" s="63" t="s">
        <v>447</v>
      </c>
      <c r="C122" s="53">
        <v>8</v>
      </c>
      <c r="D122" s="53" t="s">
        <v>23</v>
      </c>
      <c r="E122" s="69">
        <v>42302</v>
      </c>
      <c r="F122" s="53" t="s">
        <v>31</v>
      </c>
      <c r="G122" s="65">
        <v>7057</v>
      </c>
      <c r="H122" s="65">
        <v>7386</v>
      </c>
      <c r="I122" s="66">
        <f t="shared" si="13"/>
        <v>7221.5</v>
      </c>
      <c r="J122" s="75">
        <v>2.2999999999999998</v>
      </c>
      <c r="K122" s="75"/>
      <c r="L122" s="75">
        <v>2.2200000000000002</v>
      </c>
      <c r="M122" s="67">
        <f t="shared" si="14"/>
        <v>2.2599999999999998</v>
      </c>
      <c r="N122" s="67">
        <f t="shared" si="15"/>
        <v>5.6568542494923539E-2</v>
      </c>
      <c r="O122" s="78">
        <v>2.09</v>
      </c>
      <c r="P122" s="68">
        <f t="shared" si="16"/>
        <v>60.687456167771181</v>
      </c>
      <c r="Q122" s="54"/>
      <c r="R122" s="142" t="s">
        <v>452</v>
      </c>
      <c r="S122" s="41"/>
      <c r="T122" s="41"/>
      <c r="U122" s="41"/>
      <c r="V122" s="41"/>
      <c r="W122" s="41"/>
      <c r="X122" s="41"/>
      <c r="Y122" s="41"/>
      <c r="Z122" s="41"/>
      <c r="AA122" s="41"/>
      <c r="AB122" s="41"/>
    </row>
    <row r="123" spans="1:28" x14ac:dyDescent="0.25">
      <c r="A123" s="4" t="s">
        <v>450</v>
      </c>
      <c r="B123" s="21" t="s">
        <v>447</v>
      </c>
      <c r="C123" s="53">
        <v>8</v>
      </c>
      <c r="D123" s="4" t="s">
        <v>22</v>
      </c>
      <c r="E123" s="55">
        <v>42302</v>
      </c>
      <c r="F123" s="4" t="s">
        <v>31</v>
      </c>
      <c r="G123" s="26">
        <v>7057</v>
      </c>
      <c r="H123" s="26">
        <v>7386</v>
      </c>
      <c r="I123" s="30">
        <f t="shared" si="13"/>
        <v>7221.5</v>
      </c>
      <c r="J123" s="72">
        <v>2.5</v>
      </c>
      <c r="K123" s="72">
        <v>2.5499999999999998</v>
      </c>
      <c r="L123" s="72"/>
      <c r="M123" s="27">
        <f t="shared" si="14"/>
        <v>2.5249999999999999</v>
      </c>
      <c r="N123" s="27">
        <f t="shared" si="15"/>
        <v>3.5355339059327251E-2</v>
      </c>
      <c r="O123" s="78">
        <v>2.42</v>
      </c>
      <c r="P123" s="68">
        <f t="shared" si="16"/>
        <v>87.596181731007292</v>
      </c>
      <c r="R123" s="141"/>
      <c r="S123" s="53"/>
      <c r="T123" s="53"/>
      <c r="U123" s="53"/>
      <c r="V123" s="53"/>
      <c r="W123" s="53"/>
      <c r="X123" s="53"/>
      <c r="Y123" s="53"/>
      <c r="Z123" s="53"/>
      <c r="AA123" s="53"/>
      <c r="AB123" s="53"/>
    </row>
    <row r="124" spans="1:28" x14ac:dyDescent="0.25">
      <c r="A124" s="4" t="s">
        <v>337</v>
      </c>
      <c r="B124" s="21" t="s">
        <v>329</v>
      </c>
      <c r="C124" s="53">
        <v>2</v>
      </c>
      <c r="D124" s="4" t="s">
        <v>316</v>
      </c>
      <c r="E124" s="55">
        <v>42298</v>
      </c>
      <c r="F124" s="4" t="s">
        <v>31</v>
      </c>
      <c r="G124" s="26">
        <v>1458</v>
      </c>
      <c r="H124" s="26">
        <v>1787</v>
      </c>
      <c r="I124" s="30">
        <f t="shared" si="13"/>
        <v>1622.5</v>
      </c>
      <c r="J124" s="72">
        <v>2.34</v>
      </c>
      <c r="K124" s="72">
        <v>2.38</v>
      </c>
      <c r="L124" s="72">
        <v>2.38</v>
      </c>
      <c r="M124" s="27">
        <f t="shared" si="14"/>
        <v>2.3666666666666667</v>
      </c>
      <c r="N124" s="27">
        <f t="shared" si="15"/>
        <v>2.3094010767585049E-2</v>
      </c>
      <c r="P124" s="68">
        <f t="shared" si="16"/>
        <v>70.695827311705287</v>
      </c>
      <c r="R124" s="138"/>
    </row>
    <row r="125" spans="1:28" x14ac:dyDescent="0.25">
      <c r="A125" s="53" t="s">
        <v>347</v>
      </c>
      <c r="B125" s="63" t="s">
        <v>329</v>
      </c>
      <c r="C125" s="53">
        <v>2</v>
      </c>
      <c r="D125" s="53" t="s">
        <v>321</v>
      </c>
      <c r="E125" s="69">
        <v>42298</v>
      </c>
      <c r="F125" s="53" t="s">
        <v>31</v>
      </c>
      <c r="G125" s="65">
        <v>1458</v>
      </c>
      <c r="H125" s="65">
        <v>1787</v>
      </c>
      <c r="I125" s="66">
        <f t="shared" si="13"/>
        <v>1622.5</v>
      </c>
      <c r="J125" s="75">
        <v>2.64</v>
      </c>
      <c r="K125" s="75">
        <v>2.63</v>
      </c>
      <c r="L125" s="75"/>
      <c r="M125" s="67">
        <f t="shared" si="14"/>
        <v>2.6349999999999998</v>
      </c>
      <c r="N125" s="67">
        <f t="shared" si="15"/>
        <v>7.0710678118656384E-3</v>
      </c>
      <c r="O125" s="78">
        <v>2.85</v>
      </c>
      <c r="P125" s="68">
        <f t="shared" si="16"/>
        <v>100.87507037316401</v>
      </c>
      <c r="Q125" s="54"/>
      <c r="R125" s="140"/>
      <c r="S125" s="41"/>
      <c r="T125" s="41"/>
      <c r="U125" s="41"/>
      <c r="V125" s="41"/>
      <c r="W125" s="41"/>
      <c r="X125" s="41"/>
      <c r="Y125" s="41"/>
      <c r="Z125" s="41"/>
      <c r="AA125" s="41"/>
      <c r="AB125" s="41"/>
    </row>
    <row r="126" spans="1:28" x14ac:dyDescent="0.25">
      <c r="A126" s="4" t="s">
        <v>324</v>
      </c>
      <c r="B126" s="21" t="s">
        <v>323</v>
      </c>
      <c r="C126" s="53">
        <v>2</v>
      </c>
      <c r="D126" s="4" t="s">
        <v>21</v>
      </c>
      <c r="E126" s="55">
        <v>42298</v>
      </c>
      <c r="F126" s="4" t="s">
        <v>31</v>
      </c>
      <c r="G126" s="26">
        <v>1787</v>
      </c>
      <c r="H126" s="26">
        <v>2116</v>
      </c>
      <c r="I126" s="30">
        <f t="shared" si="13"/>
        <v>1951.5</v>
      </c>
      <c r="J126" s="72">
        <v>2.58</v>
      </c>
      <c r="K126" s="72">
        <v>2.5299999999999998</v>
      </c>
      <c r="L126" s="72"/>
      <c r="M126" s="27">
        <f t="shared" si="14"/>
        <v>2.5549999999999997</v>
      </c>
      <c r="N126" s="27">
        <f t="shared" si="15"/>
        <v>3.5355339059327563E-2</v>
      </c>
      <c r="O126" s="78">
        <v>2.44</v>
      </c>
      <c r="P126" s="68">
        <f t="shared" si="16"/>
        <v>91.088572026319866</v>
      </c>
      <c r="R126" s="141"/>
      <c r="S126" s="41"/>
      <c r="T126" s="41"/>
      <c r="U126" s="41"/>
      <c r="V126" s="41"/>
      <c r="W126" s="41"/>
      <c r="X126" s="41"/>
      <c r="Y126" s="41"/>
      <c r="Z126" s="41"/>
      <c r="AA126" s="41"/>
      <c r="AB126" s="41"/>
    </row>
    <row r="127" spans="1:28" x14ac:dyDescent="0.25">
      <c r="A127" s="53" t="s">
        <v>334</v>
      </c>
      <c r="B127" s="63" t="s">
        <v>329</v>
      </c>
      <c r="C127" s="53">
        <v>2</v>
      </c>
      <c r="D127" s="53" t="s">
        <v>21</v>
      </c>
      <c r="E127" s="69">
        <v>42298</v>
      </c>
      <c r="F127" s="53" t="s">
        <v>31</v>
      </c>
      <c r="G127" s="65">
        <v>1458</v>
      </c>
      <c r="H127" s="65">
        <v>1787</v>
      </c>
      <c r="I127" s="66">
        <f t="shared" si="13"/>
        <v>1622.5</v>
      </c>
      <c r="J127" s="75">
        <v>2.17</v>
      </c>
      <c r="K127" s="75"/>
      <c r="L127" s="75">
        <v>2.17</v>
      </c>
      <c r="M127" s="67">
        <f t="shared" si="14"/>
        <v>2.17</v>
      </c>
      <c r="N127" s="67">
        <f t="shared" si="15"/>
        <v>0</v>
      </c>
      <c r="O127" s="78">
        <v>2.02</v>
      </c>
      <c r="P127" s="68">
        <f t="shared" si="16"/>
        <v>53.04955180141981</v>
      </c>
      <c r="Q127" s="54"/>
      <c r="R127" s="140"/>
    </row>
    <row r="128" spans="1:28" x14ac:dyDescent="0.25">
      <c r="A128" s="4" t="s">
        <v>338</v>
      </c>
      <c r="B128" s="21" t="s">
        <v>329</v>
      </c>
      <c r="C128" s="53">
        <v>2</v>
      </c>
      <c r="D128" s="4" t="s">
        <v>321</v>
      </c>
      <c r="E128" s="55">
        <v>42298</v>
      </c>
      <c r="F128" s="4" t="s">
        <v>31</v>
      </c>
      <c r="G128" s="26">
        <v>1458</v>
      </c>
      <c r="H128" s="26">
        <v>1787</v>
      </c>
      <c r="I128" s="30">
        <f t="shared" si="13"/>
        <v>1622.5</v>
      </c>
      <c r="J128" s="72">
        <v>2.59</v>
      </c>
      <c r="K128" s="72">
        <v>2.57</v>
      </c>
      <c r="L128" s="72">
        <v>2.62</v>
      </c>
      <c r="M128" s="27">
        <f t="shared" si="14"/>
        <v>2.5933333333333333</v>
      </c>
      <c r="N128" s="27">
        <f t="shared" si="15"/>
        <v>2.5166114784235971E-2</v>
      </c>
      <c r="P128" s="68">
        <f t="shared" si="16"/>
        <v>95.69100436240501</v>
      </c>
      <c r="R128" s="138"/>
    </row>
    <row r="129" spans="1:28" x14ac:dyDescent="0.25">
      <c r="A129" s="4" t="s">
        <v>328</v>
      </c>
      <c r="B129" s="21" t="s">
        <v>329</v>
      </c>
      <c r="C129" s="53">
        <v>2</v>
      </c>
      <c r="D129" s="4" t="s">
        <v>321</v>
      </c>
      <c r="E129" s="55">
        <v>42298</v>
      </c>
      <c r="F129" s="4" t="s">
        <v>31</v>
      </c>
      <c r="G129" s="26">
        <v>1458</v>
      </c>
      <c r="H129" s="26">
        <v>1787</v>
      </c>
      <c r="I129" s="30">
        <f t="shared" si="13"/>
        <v>1622.5</v>
      </c>
      <c r="J129" s="72">
        <v>2.57</v>
      </c>
      <c r="K129" s="72">
        <v>2.5</v>
      </c>
      <c r="L129" s="72">
        <v>2.62</v>
      </c>
      <c r="M129" s="27">
        <f t="shared" si="14"/>
        <v>2.5633333333333335</v>
      </c>
      <c r="N129" s="27">
        <f t="shared" si="15"/>
        <v>6.027713773341712E-2</v>
      </c>
      <c r="P129" s="68">
        <f t="shared" si="16"/>
        <v>92.075658102879643</v>
      </c>
      <c r="R129" s="141"/>
      <c r="S129" s="41"/>
      <c r="T129" s="41"/>
      <c r="U129" s="41"/>
      <c r="V129" s="41"/>
      <c r="W129" s="41"/>
      <c r="X129" s="41"/>
      <c r="Y129" s="41"/>
      <c r="Z129" s="41"/>
      <c r="AA129" s="41"/>
      <c r="AB129" s="41"/>
    </row>
    <row r="130" spans="1:28" x14ac:dyDescent="0.25">
      <c r="A130" s="4" t="s">
        <v>369</v>
      </c>
      <c r="B130" s="21" t="s">
        <v>329</v>
      </c>
      <c r="C130" s="53">
        <v>2</v>
      </c>
      <c r="D130" s="4" t="s">
        <v>317</v>
      </c>
      <c r="E130" s="55">
        <v>42298</v>
      </c>
      <c r="F130" s="4" t="s">
        <v>31</v>
      </c>
      <c r="G130" s="26">
        <v>1458</v>
      </c>
      <c r="H130" s="26">
        <v>1787</v>
      </c>
      <c r="I130" s="30">
        <f t="shared" si="13"/>
        <v>1622.5</v>
      </c>
      <c r="J130" s="72">
        <v>2.78</v>
      </c>
      <c r="K130" s="72">
        <v>2.79</v>
      </c>
      <c r="L130" s="72">
        <v>2.75</v>
      </c>
      <c r="M130" s="27">
        <f t="shared" si="14"/>
        <v>2.7733333333333334</v>
      </c>
      <c r="N130" s="27">
        <f t="shared" si="15"/>
        <v>2.0816659994661313E-2</v>
      </c>
      <c r="P130" s="68">
        <f t="shared" si="16"/>
        <v>119.49145706562712</v>
      </c>
      <c r="R130" s="138"/>
      <c r="S130" s="41"/>
      <c r="T130" s="41"/>
      <c r="U130" s="41"/>
      <c r="V130" s="41"/>
      <c r="W130" s="41"/>
      <c r="X130" s="41"/>
      <c r="Y130" s="41"/>
      <c r="Z130" s="41"/>
      <c r="AA130" s="41"/>
      <c r="AB130" s="41"/>
    </row>
    <row r="131" spans="1:28" x14ac:dyDescent="0.25">
      <c r="A131" s="4" t="s">
        <v>376</v>
      </c>
      <c r="B131" s="21" t="s">
        <v>377</v>
      </c>
      <c r="C131" s="53">
        <v>4</v>
      </c>
      <c r="D131" s="4" t="s">
        <v>94</v>
      </c>
      <c r="E131" s="55">
        <v>42302</v>
      </c>
      <c r="F131" s="4" t="s">
        <v>31</v>
      </c>
      <c r="G131" s="26">
        <v>4751</v>
      </c>
      <c r="H131" s="26">
        <v>5081</v>
      </c>
      <c r="I131" s="30">
        <f t="shared" si="13"/>
        <v>4916</v>
      </c>
      <c r="J131" s="72">
        <v>2.6</v>
      </c>
      <c r="K131" s="72">
        <v>2.61</v>
      </c>
      <c r="L131" s="72">
        <v>2.59</v>
      </c>
      <c r="M131" s="27">
        <f t="shared" si="14"/>
        <v>2.6</v>
      </c>
      <c r="N131" s="27">
        <f t="shared" si="15"/>
        <v>1.0000000000000009E-2</v>
      </c>
      <c r="P131" s="68">
        <f t="shared" si="16"/>
        <v>96.507659172657284</v>
      </c>
      <c r="R131" s="138"/>
    </row>
    <row r="132" spans="1:28" x14ac:dyDescent="0.25">
      <c r="A132" s="4" t="s">
        <v>156</v>
      </c>
      <c r="B132" s="21" t="s">
        <v>182</v>
      </c>
      <c r="C132" s="50">
        <v>5</v>
      </c>
      <c r="D132" s="4" t="s">
        <v>21</v>
      </c>
      <c r="E132" s="6">
        <v>42191</v>
      </c>
      <c r="F132" s="4" t="s">
        <v>31</v>
      </c>
      <c r="G132" s="26">
        <v>5739</v>
      </c>
      <c r="H132" s="26">
        <v>6069</v>
      </c>
      <c r="I132" s="30">
        <f t="shared" si="13"/>
        <v>5904</v>
      </c>
      <c r="J132" s="72">
        <v>2.66</v>
      </c>
      <c r="K132" s="72">
        <v>2.59</v>
      </c>
      <c r="L132" s="72">
        <v>2.65</v>
      </c>
      <c r="M132" s="27">
        <f t="shared" si="14"/>
        <v>2.6333333333333333</v>
      </c>
      <c r="N132" s="27">
        <f t="shared" si="15"/>
        <v>3.7859388972001938E-2</v>
      </c>
      <c r="P132" s="68">
        <f t="shared" si="16"/>
        <v>100.66403139648271</v>
      </c>
      <c r="R132" s="138"/>
      <c r="S132" s="41"/>
      <c r="T132" s="41"/>
      <c r="U132" s="41"/>
      <c r="V132" s="41"/>
      <c r="W132" s="41"/>
      <c r="X132" s="41"/>
      <c r="Y132" s="41"/>
      <c r="Z132" s="41"/>
      <c r="AA132" s="41"/>
      <c r="AB132" s="41"/>
    </row>
    <row r="133" spans="1:28" x14ac:dyDescent="0.25">
      <c r="A133" s="4" t="s">
        <v>151</v>
      </c>
      <c r="B133" s="21" t="s">
        <v>182</v>
      </c>
      <c r="C133" s="50">
        <v>5</v>
      </c>
      <c r="D133" s="4" t="s">
        <v>94</v>
      </c>
      <c r="E133" s="6">
        <v>42191</v>
      </c>
      <c r="F133" s="4" t="s">
        <v>31</v>
      </c>
      <c r="G133" s="26">
        <v>5739</v>
      </c>
      <c r="H133" s="26">
        <v>6069</v>
      </c>
      <c r="I133" s="30">
        <f t="shared" si="13"/>
        <v>5904</v>
      </c>
      <c r="J133" s="72">
        <v>2.4500000000000002</v>
      </c>
      <c r="K133" s="72">
        <v>2.42</v>
      </c>
      <c r="L133" s="72"/>
      <c r="M133" s="27">
        <f t="shared" si="14"/>
        <v>2.4350000000000001</v>
      </c>
      <c r="N133" s="27">
        <f t="shared" si="15"/>
        <v>2.12132034355966E-2</v>
      </c>
      <c r="O133" s="78">
        <v>2.34</v>
      </c>
      <c r="P133" s="68">
        <f t="shared" si="16"/>
        <v>77.680421956238803</v>
      </c>
      <c r="R133" s="138"/>
      <c r="S133" s="41"/>
      <c r="T133" s="41"/>
      <c r="U133" s="41"/>
      <c r="V133" s="41"/>
      <c r="W133" s="41"/>
      <c r="X133" s="41"/>
      <c r="Y133" s="41"/>
      <c r="Z133" s="41"/>
      <c r="AA133" s="41"/>
      <c r="AB133" s="41"/>
    </row>
    <row r="134" spans="1:28" x14ac:dyDescent="0.25">
      <c r="A134" s="4" t="s">
        <v>154</v>
      </c>
      <c r="B134" s="21" t="s">
        <v>182</v>
      </c>
      <c r="C134" s="50">
        <v>5</v>
      </c>
      <c r="D134" s="4" t="s">
        <v>21</v>
      </c>
      <c r="E134" s="6">
        <v>42191</v>
      </c>
      <c r="F134" s="4" t="s">
        <v>31</v>
      </c>
      <c r="G134" s="26">
        <v>5739</v>
      </c>
      <c r="H134" s="26">
        <v>6069</v>
      </c>
      <c r="I134" s="30">
        <f t="shared" ref="I134:I165" si="17">AVERAGE(G134:H134)</f>
        <v>5904</v>
      </c>
      <c r="J134" s="72">
        <v>2.62</v>
      </c>
      <c r="K134" s="72">
        <v>2.65</v>
      </c>
      <c r="L134" s="72">
        <v>2.61</v>
      </c>
      <c r="M134" s="27">
        <f t="shared" si="14"/>
        <v>2.6266666666666665</v>
      </c>
      <c r="N134" s="27">
        <f t="shared" si="15"/>
        <v>2.0816659994661313E-2</v>
      </c>
      <c r="P134" s="68">
        <f t="shared" si="16"/>
        <v>99.82295612277936</v>
      </c>
      <c r="R134" s="138"/>
    </row>
    <row r="135" spans="1:28" x14ac:dyDescent="0.25">
      <c r="A135" s="4" t="s">
        <v>155</v>
      </c>
      <c r="B135" s="21" t="s">
        <v>182</v>
      </c>
      <c r="C135" s="50">
        <v>5</v>
      </c>
      <c r="D135" s="4" t="s">
        <v>21</v>
      </c>
      <c r="E135" s="6">
        <v>42191</v>
      </c>
      <c r="F135" s="4" t="s">
        <v>31</v>
      </c>
      <c r="G135" s="26">
        <v>5739</v>
      </c>
      <c r="H135" s="26">
        <v>6069</v>
      </c>
      <c r="I135" s="30">
        <f t="shared" si="17"/>
        <v>5904</v>
      </c>
      <c r="J135" s="72">
        <v>2.57</v>
      </c>
      <c r="K135" s="72">
        <v>2.67</v>
      </c>
      <c r="L135" s="72">
        <v>2.62</v>
      </c>
      <c r="M135" s="27">
        <f t="shared" si="14"/>
        <v>2.62</v>
      </c>
      <c r="N135" s="27">
        <f t="shared" si="15"/>
        <v>5.0000000000000044E-2</v>
      </c>
      <c r="P135" s="68">
        <f t="shared" si="16"/>
        <v>98.986797598227227</v>
      </c>
      <c r="Q135" s="38"/>
      <c r="R135" s="138"/>
    </row>
    <row r="136" spans="1:28" x14ac:dyDescent="0.25">
      <c r="A136" s="4" t="s">
        <v>157</v>
      </c>
      <c r="B136" s="21" t="s">
        <v>182</v>
      </c>
      <c r="C136" s="50">
        <v>5</v>
      </c>
      <c r="D136" s="4" t="s">
        <v>21</v>
      </c>
      <c r="E136" s="6">
        <v>42191</v>
      </c>
      <c r="F136" s="4" t="s">
        <v>31</v>
      </c>
      <c r="G136" s="26">
        <v>5739</v>
      </c>
      <c r="H136" s="26">
        <v>6069</v>
      </c>
      <c r="I136" s="30">
        <f t="shared" si="17"/>
        <v>5904</v>
      </c>
      <c r="J136" s="72"/>
      <c r="K136" s="72">
        <v>2.69</v>
      </c>
      <c r="L136" s="72">
        <v>2.62</v>
      </c>
      <c r="M136" s="27">
        <f t="shared" si="14"/>
        <v>2.6550000000000002</v>
      </c>
      <c r="N136" s="27">
        <f t="shared" si="15"/>
        <v>4.9497474683058214E-2</v>
      </c>
      <c r="O136" s="78">
        <v>2.5499999999999998</v>
      </c>
      <c r="P136" s="68">
        <f t="shared" si="16"/>
        <v>103.43168007538166</v>
      </c>
      <c r="R136" s="138"/>
    </row>
    <row r="137" spans="1:28" x14ac:dyDescent="0.25">
      <c r="A137" s="4" t="s">
        <v>158</v>
      </c>
      <c r="B137" s="21" t="s">
        <v>182</v>
      </c>
      <c r="C137" s="50">
        <v>5</v>
      </c>
      <c r="D137" s="4" t="s">
        <v>21</v>
      </c>
      <c r="E137" s="6">
        <v>42191</v>
      </c>
      <c r="F137" s="4" t="s">
        <v>31</v>
      </c>
      <c r="G137" s="26">
        <v>5739</v>
      </c>
      <c r="H137" s="26">
        <v>6069</v>
      </c>
      <c r="I137" s="30">
        <f t="shared" si="17"/>
        <v>5904</v>
      </c>
      <c r="J137" s="72">
        <v>2.34</v>
      </c>
      <c r="K137" s="72">
        <v>2.37</v>
      </c>
      <c r="L137" s="72"/>
      <c r="M137" s="27">
        <f t="shared" si="14"/>
        <v>2.355</v>
      </c>
      <c r="N137" s="27">
        <f t="shared" si="15"/>
        <v>2.12132034355966E-2</v>
      </c>
      <c r="O137" s="78">
        <v>2.46</v>
      </c>
      <c r="P137" s="68">
        <f t="shared" si="16"/>
        <v>69.548844183905089</v>
      </c>
      <c r="R137" s="138"/>
    </row>
    <row r="138" spans="1:28" x14ac:dyDescent="0.25">
      <c r="A138" s="4" t="s">
        <v>159</v>
      </c>
      <c r="B138" s="21" t="s">
        <v>182</v>
      </c>
      <c r="C138" s="50">
        <v>5</v>
      </c>
      <c r="D138" s="4" t="s">
        <v>21</v>
      </c>
      <c r="E138" s="6">
        <v>42191</v>
      </c>
      <c r="F138" s="4" t="s">
        <v>31</v>
      </c>
      <c r="G138" s="26">
        <v>5739</v>
      </c>
      <c r="H138" s="26">
        <v>6069</v>
      </c>
      <c r="I138" s="30">
        <f t="shared" si="17"/>
        <v>5904</v>
      </c>
      <c r="J138" s="72">
        <v>2.4500000000000002</v>
      </c>
      <c r="K138" s="72"/>
      <c r="L138" s="72">
        <v>2.4900000000000002</v>
      </c>
      <c r="M138" s="27">
        <f t="shared" si="14"/>
        <v>2.4700000000000002</v>
      </c>
      <c r="N138" s="27">
        <f t="shared" si="15"/>
        <v>2.8284271247461926E-2</v>
      </c>
      <c r="O138" s="78">
        <v>2.66</v>
      </c>
      <c r="P138" s="68">
        <f t="shared" si="16"/>
        <v>81.437965461622312</v>
      </c>
      <c r="R138" s="138" t="s">
        <v>274</v>
      </c>
      <c r="S138" s="54"/>
      <c r="T138" s="54"/>
      <c r="U138" s="54"/>
      <c r="V138" s="54"/>
      <c r="W138" s="54"/>
      <c r="X138" s="54"/>
      <c r="Y138" s="54"/>
      <c r="Z138" s="54"/>
      <c r="AA138" s="54"/>
      <c r="AB138" s="54"/>
    </row>
    <row r="139" spans="1:28" x14ac:dyDescent="0.25">
      <c r="A139" s="4" t="s">
        <v>152</v>
      </c>
      <c r="B139" s="21" t="s">
        <v>182</v>
      </c>
      <c r="C139" s="50">
        <v>5</v>
      </c>
      <c r="D139" s="4" t="s">
        <v>21</v>
      </c>
      <c r="E139" s="6">
        <v>42191</v>
      </c>
      <c r="F139" s="4" t="s">
        <v>31</v>
      </c>
      <c r="G139" s="26">
        <v>5739</v>
      </c>
      <c r="H139" s="26">
        <v>6069</v>
      </c>
      <c r="I139" s="30">
        <f t="shared" si="17"/>
        <v>5904</v>
      </c>
      <c r="J139" s="72">
        <v>2.48</v>
      </c>
      <c r="K139" s="72">
        <v>2.52</v>
      </c>
      <c r="L139" s="72">
        <v>2.5099999999999998</v>
      </c>
      <c r="M139" s="27">
        <f t="shared" si="14"/>
        <v>2.5033333333333334</v>
      </c>
      <c r="N139" s="27">
        <f t="shared" si="15"/>
        <v>2.0816659994661309E-2</v>
      </c>
      <c r="P139" s="68">
        <f t="shared" si="16"/>
        <v>85.132784490402969</v>
      </c>
      <c r="R139" s="138"/>
      <c r="S139"/>
      <c r="T139"/>
      <c r="U139"/>
      <c r="V139"/>
      <c r="W139"/>
      <c r="X139"/>
      <c r="Y139"/>
      <c r="Z139"/>
      <c r="AA139"/>
      <c r="AB139"/>
    </row>
    <row r="140" spans="1:28" x14ac:dyDescent="0.25">
      <c r="A140" s="53" t="s">
        <v>153</v>
      </c>
      <c r="B140" s="63" t="s">
        <v>182</v>
      </c>
      <c r="C140" s="50">
        <v>5</v>
      </c>
      <c r="D140" s="53" t="s">
        <v>21</v>
      </c>
      <c r="E140" s="64">
        <v>42191</v>
      </c>
      <c r="F140" s="53" t="s">
        <v>31</v>
      </c>
      <c r="G140" s="65">
        <v>5739</v>
      </c>
      <c r="H140" s="65">
        <v>6069</v>
      </c>
      <c r="I140" s="66">
        <f t="shared" si="17"/>
        <v>5904</v>
      </c>
      <c r="J140" s="75"/>
      <c r="K140" s="75">
        <v>2.42</v>
      </c>
      <c r="L140" s="75">
        <v>2.4300000000000002</v>
      </c>
      <c r="M140" s="67">
        <f t="shared" si="14"/>
        <v>2.4249999999999998</v>
      </c>
      <c r="N140" s="67">
        <f t="shared" si="15"/>
        <v>7.0710678118656384E-3</v>
      </c>
      <c r="O140" s="78">
        <v>2.59</v>
      </c>
      <c r="P140" s="68">
        <f t="shared" si="16"/>
        <v>76.629478348117118</v>
      </c>
      <c r="Q140" s="54"/>
      <c r="R140" s="140"/>
      <c r="S140"/>
      <c r="T140"/>
      <c r="U140"/>
      <c r="V140"/>
      <c r="W140"/>
      <c r="X140"/>
      <c r="Y140"/>
      <c r="Z140"/>
      <c r="AA140"/>
      <c r="AB140"/>
    </row>
    <row r="141" spans="1:28" x14ac:dyDescent="0.25">
      <c r="A141" s="4" t="s">
        <v>161</v>
      </c>
      <c r="B141" s="21" t="s">
        <v>182</v>
      </c>
      <c r="C141" s="50">
        <v>5</v>
      </c>
      <c r="D141" s="4" t="s">
        <v>60</v>
      </c>
      <c r="E141" s="6">
        <v>42191</v>
      </c>
      <c r="F141" s="4" t="s">
        <v>31</v>
      </c>
      <c r="G141" s="26">
        <v>5739</v>
      </c>
      <c r="H141" s="26">
        <v>6069</v>
      </c>
      <c r="I141" s="30">
        <f t="shared" si="17"/>
        <v>5904</v>
      </c>
      <c r="J141" s="72"/>
      <c r="K141" s="72">
        <v>2.3199999999999998</v>
      </c>
      <c r="L141" s="72">
        <v>2.37</v>
      </c>
      <c r="M141" s="27">
        <f t="shared" si="14"/>
        <v>2.3449999999999998</v>
      </c>
      <c r="N141" s="27">
        <f t="shared" si="15"/>
        <v>3.5355339059327563E-2</v>
      </c>
      <c r="O141" s="78">
        <v>2.58</v>
      </c>
      <c r="P141" s="68">
        <f t="shared" si="16"/>
        <v>68.576106485675794</v>
      </c>
      <c r="R141" s="138" t="s">
        <v>268</v>
      </c>
      <c r="S141"/>
      <c r="T141"/>
      <c r="U141"/>
      <c r="V141"/>
      <c r="W141"/>
      <c r="X141"/>
      <c r="Y141"/>
      <c r="Z141"/>
      <c r="AA141"/>
      <c r="AB141"/>
    </row>
    <row r="142" spans="1:28" x14ac:dyDescent="0.25">
      <c r="A142" s="4" t="s">
        <v>160</v>
      </c>
      <c r="B142" s="21" t="s">
        <v>182</v>
      </c>
      <c r="C142" s="50">
        <v>5</v>
      </c>
      <c r="D142" s="4" t="s">
        <v>23</v>
      </c>
      <c r="E142" s="6">
        <v>42191</v>
      </c>
      <c r="F142" s="4" t="s">
        <v>31</v>
      </c>
      <c r="G142" s="26">
        <v>5739</v>
      </c>
      <c r="H142" s="26">
        <v>6069</v>
      </c>
      <c r="I142" s="30">
        <f t="shared" si="17"/>
        <v>5904</v>
      </c>
      <c r="J142" s="72">
        <v>2.44</v>
      </c>
      <c r="K142" s="72">
        <v>2.4900000000000002</v>
      </c>
      <c r="L142" s="72">
        <v>2.4300000000000002</v>
      </c>
      <c r="M142" s="27">
        <f t="shared" si="14"/>
        <v>2.4533333333333331</v>
      </c>
      <c r="N142" s="27">
        <f t="shared" si="15"/>
        <v>3.2145502536643257E-2</v>
      </c>
      <c r="P142" s="68">
        <f t="shared" si="16"/>
        <v>79.633208152719462</v>
      </c>
      <c r="R142" s="138"/>
      <c r="S142"/>
      <c r="T142"/>
      <c r="U142"/>
      <c r="V142"/>
      <c r="W142"/>
      <c r="X142"/>
      <c r="Y142"/>
      <c r="Z142"/>
      <c r="AA142"/>
      <c r="AB142"/>
    </row>
    <row r="143" spans="1:28" x14ac:dyDescent="0.25">
      <c r="A143" s="53" t="s">
        <v>293</v>
      </c>
      <c r="B143" s="63" t="s">
        <v>182</v>
      </c>
      <c r="C143" s="50">
        <v>5</v>
      </c>
      <c r="D143" s="53" t="s">
        <v>53</v>
      </c>
      <c r="E143" s="64">
        <v>42199</v>
      </c>
      <c r="F143" s="53" t="s">
        <v>31</v>
      </c>
      <c r="G143" s="65">
        <v>5739</v>
      </c>
      <c r="H143" s="65">
        <v>6069</v>
      </c>
      <c r="I143" s="66">
        <f t="shared" si="17"/>
        <v>5904</v>
      </c>
      <c r="J143" s="75">
        <v>2.3199999999999998</v>
      </c>
      <c r="K143" s="75"/>
      <c r="L143" s="75">
        <v>2.2999999999999998</v>
      </c>
      <c r="M143" s="67">
        <f t="shared" ref="M143:M174" si="18">AVERAGE(J143:L143)</f>
        <v>2.3099999999999996</v>
      </c>
      <c r="N143" s="67">
        <f t="shared" ref="N143:N156" si="19">STDEV(J143:L143)</f>
        <v>1.4142135623730963E-2</v>
      </c>
      <c r="O143" s="78">
        <v>2.17</v>
      </c>
      <c r="P143" s="68">
        <f t="shared" ref="P143:P159" si="20">10^((3.31*(LOG(M143)))+0.611)</f>
        <v>65.246264663379762</v>
      </c>
      <c r="Q143" s="54"/>
      <c r="R143" s="140" t="s">
        <v>70</v>
      </c>
      <c r="S143" s="54"/>
      <c r="T143" s="54"/>
      <c r="U143" s="54"/>
      <c r="V143" s="54"/>
      <c r="W143" s="54"/>
      <c r="X143" s="54"/>
      <c r="Y143" s="54"/>
      <c r="Z143" s="54"/>
      <c r="AA143" s="54"/>
      <c r="AB143" s="54"/>
    </row>
    <row r="144" spans="1:28" x14ac:dyDescent="0.25">
      <c r="A144" s="53" t="s">
        <v>367</v>
      </c>
      <c r="B144" s="63" t="s">
        <v>350</v>
      </c>
      <c r="C144" s="53">
        <v>1</v>
      </c>
      <c r="D144" s="53" t="s">
        <v>21</v>
      </c>
      <c r="E144" s="69">
        <v>42298</v>
      </c>
      <c r="F144" s="53" t="s">
        <v>31</v>
      </c>
      <c r="G144" s="65">
        <v>0</v>
      </c>
      <c r="H144" s="70">
        <v>1128.129117259552</v>
      </c>
      <c r="I144" s="66">
        <f t="shared" si="17"/>
        <v>564.064558629776</v>
      </c>
      <c r="J144" s="75"/>
      <c r="K144" s="75">
        <v>2.56</v>
      </c>
      <c r="L144" s="75">
        <v>2.46</v>
      </c>
      <c r="M144" s="67">
        <f t="shared" si="18"/>
        <v>2.5099999999999998</v>
      </c>
      <c r="N144" s="67">
        <f t="shared" si="19"/>
        <v>7.0710678118654821E-2</v>
      </c>
      <c r="O144" s="78">
        <v>2.3199999999999998</v>
      </c>
      <c r="P144" s="68">
        <f t="shared" si="20"/>
        <v>85.885533573899892</v>
      </c>
      <c r="Q144" s="54"/>
      <c r="R144" s="140"/>
      <c r="S144"/>
      <c r="T144"/>
      <c r="U144"/>
      <c r="V144"/>
      <c r="W144"/>
      <c r="X144"/>
      <c r="Y144"/>
      <c r="Z144"/>
      <c r="AA144"/>
      <c r="AB144"/>
    </row>
    <row r="145" spans="1:28" x14ac:dyDescent="0.25">
      <c r="A145" s="53" t="s">
        <v>77</v>
      </c>
      <c r="B145" s="63" t="s">
        <v>122</v>
      </c>
      <c r="C145" s="53">
        <v>7</v>
      </c>
      <c r="D145" s="53" t="s">
        <v>16</v>
      </c>
      <c r="E145" s="64">
        <v>42187</v>
      </c>
      <c r="F145" s="53" t="s">
        <v>31</v>
      </c>
      <c r="G145" s="65">
        <v>6398</v>
      </c>
      <c r="H145" s="65">
        <v>6728</v>
      </c>
      <c r="I145" s="66">
        <f t="shared" si="17"/>
        <v>6563</v>
      </c>
      <c r="J145" s="75"/>
      <c r="K145" s="75">
        <v>2.64</v>
      </c>
      <c r="L145" s="75">
        <v>2.72</v>
      </c>
      <c r="M145" s="67">
        <f t="shared" si="18"/>
        <v>2.68</v>
      </c>
      <c r="N145" s="67">
        <f t="shared" si="19"/>
        <v>5.6568542494923851E-2</v>
      </c>
      <c r="O145" s="78">
        <v>2.54</v>
      </c>
      <c r="P145" s="68">
        <f t="shared" si="20"/>
        <v>106.69060263871015</v>
      </c>
      <c r="Q145" s="54"/>
      <c r="R145" s="140"/>
      <c r="S145" s="54"/>
      <c r="T145" s="54"/>
      <c r="U145" s="54"/>
      <c r="V145" s="54"/>
      <c r="W145" s="54"/>
      <c r="X145" s="54"/>
      <c r="Y145" s="54"/>
      <c r="Z145" s="54"/>
      <c r="AA145" s="54"/>
      <c r="AB145" s="54"/>
    </row>
    <row r="146" spans="1:28" x14ac:dyDescent="0.25">
      <c r="A146" s="4" t="s">
        <v>76</v>
      </c>
      <c r="B146" s="21" t="s">
        <v>122</v>
      </c>
      <c r="C146" s="53">
        <v>7</v>
      </c>
      <c r="D146" s="4" t="s">
        <v>60</v>
      </c>
      <c r="E146" s="6">
        <v>42187</v>
      </c>
      <c r="F146" s="4" t="s">
        <v>31</v>
      </c>
      <c r="G146" s="26">
        <v>6398</v>
      </c>
      <c r="H146" s="26">
        <v>6728</v>
      </c>
      <c r="I146" s="30">
        <f t="shared" si="17"/>
        <v>6563</v>
      </c>
      <c r="J146" s="72">
        <v>2.72</v>
      </c>
      <c r="K146" s="72">
        <v>2.7</v>
      </c>
      <c r="L146" s="72"/>
      <c r="M146" s="27">
        <f t="shared" si="18"/>
        <v>2.71</v>
      </c>
      <c r="N146" s="27">
        <f t="shared" si="19"/>
        <v>1.4142135623730963E-2</v>
      </c>
      <c r="P146" s="68">
        <f t="shared" si="20"/>
        <v>110.69508874802516</v>
      </c>
      <c r="R146" s="138"/>
      <c r="S146"/>
      <c r="T146"/>
      <c r="U146"/>
      <c r="V146"/>
      <c r="W146"/>
      <c r="X146"/>
      <c r="Y146"/>
      <c r="Z146"/>
      <c r="AA146"/>
      <c r="AB146"/>
    </row>
    <row r="147" spans="1:28" x14ac:dyDescent="0.25">
      <c r="A147" s="53" t="s">
        <v>79</v>
      </c>
      <c r="B147" s="63" t="s">
        <v>122</v>
      </c>
      <c r="C147" s="53">
        <v>7</v>
      </c>
      <c r="D147" s="53" t="s">
        <v>16</v>
      </c>
      <c r="E147" s="64">
        <v>42187</v>
      </c>
      <c r="F147" s="53" t="s">
        <v>31</v>
      </c>
      <c r="G147" s="65">
        <v>6398</v>
      </c>
      <c r="H147" s="65">
        <v>6728</v>
      </c>
      <c r="I147" s="66">
        <f t="shared" si="17"/>
        <v>6563</v>
      </c>
      <c r="J147" s="75">
        <v>2.42</v>
      </c>
      <c r="K147" s="75">
        <v>2.5299999999999998</v>
      </c>
      <c r="L147" s="75"/>
      <c r="M147" s="67">
        <f t="shared" si="18"/>
        <v>2.4749999999999996</v>
      </c>
      <c r="N147" s="67">
        <f t="shared" si="19"/>
        <v>7.7781745930520133E-2</v>
      </c>
      <c r="P147" s="68">
        <f t="shared" si="20"/>
        <v>81.984909730128763</v>
      </c>
      <c r="Q147" s="54"/>
      <c r="R147" s="140"/>
      <c r="S147" s="53"/>
      <c r="T147" s="53"/>
      <c r="U147" s="53"/>
      <c r="V147" s="53"/>
      <c r="W147" s="53"/>
      <c r="X147" s="53"/>
      <c r="Y147" s="53"/>
      <c r="Z147" s="53"/>
      <c r="AA147" s="53"/>
      <c r="AB147" s="53"/>
    </row>
    <row r="148" spans="1:28" x14ac:dyDescent="0.25">
      <c r="A148" s="53" t="s">
        <v>78</v>
      </c>
      <c r="B148" s="63" t="s">
        <v>122</v>
      </c>
      <c r="C148" s="53">
        <v>7</v>
      </c>
      <c r="D148" s="53" t="s">
        <v>53</v>
      </c>
      <c r="E148" s="64">
        <v>42187</v>
      </c>
      <c r="F148" s="53" t="s">
        <v>31</v>
      </c>
      <c r="G148" s="65">
        <v>6398</v>
      </c>
      <c r="H148" s="65">
        <v>6728</v>
      </c>
      <c r="I148" s="66">
        <f t="shared" si="17"/>
        <v>6563</v>
      </c>
      <c r="J148" s="75">
        <v>2.65</v>
      </c>
      <c r="K148" s="75"/>
      <c r="L148" s="75">
        <v>2.59</v>
      </c>
      <c r="M148" s="67">
        <f t="shared" si="18"/>
        <v>2.62</v>
      </c>
      <c r="N148" s="67">
        <f t="shared" si="19"/>
        <v>4.2426406871192889E-2</v>
      </c>
      <c r="O148" s="78">
        <v>2.4900000000000002</v>
      </c>
      <c r="P148" s="68">
        <f t="shared" si="20"/>
        <v>98.986797598227227</v>
      </c>
      <c r="Q148" s="54"/>
      <c r="R148" s="140"/>
    </row>
    <row r="149" spans="1:28" x14ac:dyDescent="0.25">
      <c r="A149" s="53" t="s">
        <v>354</v>
      </c>
      <c r="B149" s="63" t="s">
        <v>332</v>
      </c>
      <c r="C149" s="53">
        <v>1</v>
      </c>
      <c r="D149" s="53" t="s">
        <v>21</v>
      </c>
      <c r="E149" s="69">
        <v>42298</v>
      </c>
      <c r="F149" s="53" t="s">
        <v>31</v>
      </c>
      <c r="G149" s="70">
        <v>1128.129117259552</v>
      </c>
      <c r="H149" s="65">
        <v>1458</v>
      </c>
      <c r="I149" s="66">
        <f t="shared" si="17"/>
        <v>1293.064558629776</v>
      </c>
      <c r="J149" s="75"/>
      <c r="K149" s="75">
        <v>2.6</v>
      </c>
      <c r="L149" s="75">
        <v>2.56</v>
      </c>
      <c r="M149" s="67">
        <f t="shared" si="18"/>
        <v>2.58</v>
      </c>
      <c r="N149" s="67">
        <f t="shared" si="19"/>
        <v>2.8284271247461926E-2</v>
      </c>
      <c r="O149" s="78">
        <v>2.37</v>
      </c>
      <c r="P149" s="68">
        <f t="shared" si="20"/>
        <v>94.072183983207808</v>
      </c>
      <c r="Q149" s="54"/>
      <c r="R149" s="140"/>
    </row>
    <row r="150" spans="1:28" x14ac:dyDescent="0.25">
      <c r="A150" s="4" t="s">
        <v>331</v>
      </c>
      <c r="B150" s="21" t="s">
        <v>332</v>
      </c>
      <c r="C150" s="53">
        <v>1</v>
      </c>
      <c r="D150" s="4" t="s">
        <v>316</v>
      </c>
      <c r="E150" s="55">
        <v>42298</v>
      </c>
      <c r="F150" s="4" t="s">
        <v>31</v>
      </c>
      <c r="G150" s="58">
        <v>1128.129117259552</v>
      </c>
      <c r="H150" s="26">
        <v>1458</v>
      </c>
      <c r="I150" s="30">
        <f t="shared" si="17"/>
        <v>1293.064558629776</v>
      </c>
      <c r="J150" s="72">
        <v>2.41</v>
      </c>
      <c r="K150" s="72">
        <v>2.4700000000000002</v>
      </c>
      <c r="L150" s="72">
        <v>2.5099999999999998</v>
      </c>
      <c r="M150" s="27">
        <f t="shared" si="18"/>
        <v>2.4633333333333334</v>
      </c>
      <c r="N150" s="27">
        <f t="shared" si="19"/>
        <v>5.0332229568471505E-2</v>
      </c>
      <c r="P150" s="68">
        <f t="shared" si="20"/>
        <v>80.712674427431438</v>
      </c>
      <c r="Q150" s="38"/>
      <c r="R150" s="138"/>
    </row>
    <row r="151" spans="1:28" x14ac:dyDescent="0.25">
      <c r="A151" s="4" t="s">
        <v>342</v>
      </c>
      <c r="B151" s="21" t="s">
        <v>332</v>
      </c>
      <c r="C151" s="53">
        <v>1</v>
      </c>
      <c r="D151" s="4" t="s">
        <v>317</v>
      </c>
      <c r="E151" s="55">
        <v>42298</v>
      </c>
      <c r="F151" s="4" t="s">
        <v>31</v>
      </c>
      <c r="G151" s="58">
        <v>1128.129117259552</v>
      </c>
      <c r="H151" s="26">
        <v>1458</v>
      </c>
      <c r="I151" s="30">
        <f t="shared" si="17"/>
        <v>1293.064558629776</v>
      </c>
      <c r="J151" s="72">
        <v>2.44</v>
      </c>
      <c r="K151" s="72">
        <v>2.46</v>
      </c>
      <c r="L151" s="72">
        <v>2.48</v>
      </c>
      <c r="M151" s="27">
        <f t="shared" si="18"/>
        <v>2.4600000000000004</v>
      </c>
      <c r="N151" s="27">
        <f t="shared" si="19"/>
        <v>2.0000000000000018E-2</v>
      </c>
      <c r="P151" s="68">
        <f t="shared" si="20"/>
        <v>80.351724968409059</v>
      </c>
      <c r="R151" s="138"/>
    </row>
    <row r="152" spans="1:28" x14ac:dyDescent="0.25">
      <c r="A152" s="4" t="s">
        <v>58</v>
      </c>
      <c r="B152" s="21" t="s">
        <v>122</v>
      </c>
      <c r="C152" s="53">
        <v>7</v>
      </c>
      <c r="D152" s="4" t="s">
        <v>16</v>
      </c>
      <c r="E152" s="6">
        <v>42186</v>
      </c>
      <c r="F152" s="4" t="s">
        <v>31</v>
      </c>
      <c r="G152" s="26">
        <v>6398</v>
      </c>
      <c r="H152" s="26">
        <v>6728</v>
      </c>
      <c r="I152" s="30">
        <f t="shared" si="17"/>
        <v>6563</v>
      </c>
      <c r="J152" s="72"/>
      <c r="K152" s="72">
        <v>2.58</v>
      </c>
      <c r="L152" s="72">
        <v>2.58</v>
      </c>
      <c r="M152" s="27">
        <f t="shared" si="18"/>
        <v>2.58</v>
      </c>
      <c r="N152" s="27">
        <f t="shared" si="19"/>
        <v>0</v>
      </c>
      <c r="O152" s="78">
        <v>2.78</v>
      </c>
      <c r="P152" s="68">
        <f t="shared" si="20"/>
        <v>94.072183983207808</v>
      </c>
      <c r="R152" s="138" t="s">
        <v>272</v>
      </c>
    </row>
    <row r="153" spans="1:28" x14ac:dyDescent="0.25">
      <c r="A153" s="4" t="s">
        <v>292</v>
      </c>
      <c r="B153" s="21" t="s">
        <v>122</v>
      </c>
      <c r="C153" s="53">
        <v>7</v>
      </c>
      <c r="D153" s="4" t="s">
        <v>16</v>
      </c>
      <c r="E153" s="6">
        <v>42199</v>
      </c>
      <c r="F153" s="4" t="s">
        <v>31</v>
      </c>
      <c r="G153" s="26">
        <v>6398</v>
      </c>
      <c r="H153" s="26">
        <v>6728</v>
      </c>
      <c r="I153" s="30">
        <f t="shared" si="17"/>
        <v>6563</v>
      </c>
      <c r="J153" s="72"/>
      <c r="K153" s="72">
        <v>2.39</v>
      </c>
      <c r="L153" s="72">
        <v>2.4</v>
      </c>
      <c r="M153" s="27">
        <f t="shared" si="18"/>
        <v>2.395</v>
      </c>
      <c r="N153" s="27">
        <f t="shared" si="19"/>
        <v>7.0710678118653244E-3</v>
      </c>
      <c r="O153" s="78">
        <v>2.4700000000000002</v>
      </c>
      <c r="P153" s="68">
        <f t="shared" si="20"/>
        <v>73.536213530411189</v>
      </c>
      <c r="R153" s="143" t="s">
        <v>70</v>
      </c>
      <c r="S153" s="53"/>
      <c r="T153" s="53"/>
      <c r="U153" s="53"/>
      <c r="V153" s="53"/>
      <c r="W153" s="53"/>
      <c r="X153" s="53"/>
      <c r="Y153" s="53"/>
      <c r="Z153" s="53"/>
      <c r="AA153" s="53"/>
      <c r="AB153" s="53"/>
    </row>
    <row r="154" spans="1:28" x14ac:dyDescent="0.25">
      <c r="A154" s="53" t="s">
        <v>61</v>
      </c>
      <c r="B154" s="63" t="s">
        <v>122</v>
      </c>
      <c r="C154" s="53">
        <v>7</v>
      </c>
      <c r="D154" s="53" t="s">
        <v>56</v>
      </c>
      <c r="E154" s="64">
        <v>42186</v>
      </c>
      <c r="F154" s="53" t="s">
        <v>31</v>
      </c>
      <c r="G154" s="65">
        <v>6398</v>
      </c>
      <c r="H154" s="65">
        <v>6728</v>
      </c>
      <c r="I154" s="66">
        <f t="shared" si="17"/>
        <v>6563</v>
      </c>
      <c r="J154" s="75">
        <v>2.64</v>
      </c>
      <c r="K154" s="75">
        <v>2.71</v>
      </c>
      <c r="L154" s="75"/>
      <c r="M154" s="67">
        <f t="shared" si="18"/>
        <v>2.6749999999999998</v>
      </c>
      <c r="N154" s="67">
        <f t="shared" si="19"/>
        <v>4.9497474683058214E-2</v>
      </c>
      <c r="O154" s="78">
        <v>2.5499999999999998</v>
      </c>
      <c r="P154" s="68">
        <f t="shared" si="20"/>
        <v>106.03316693367366</v>
      </c>
      <c r="Q154" s="54"/>
      <c r="R154" s="140"/>
    </row>
    <row r="155" spans="1:28" x14ac:dyDescent="0.25">
      <c r="A155" s="4" t="s">
        <v>71</v>
      </c>
      <c r="B155" s="21" t="s">
        <v>122</v>
      </c>
      <c r="C155" s="53">
        <v>7</v>
      </c>
      <c r="D155" s="4" t="s">
        <v>60</v>
      </c>
      <c r="E155" s="6">
        <v>42187</v>
      </c>
      <c r="F155" s="4" t="s">
        <v>31</v>
      </c>
      <c r="G155" s="26">
        <v>6398</v>
      </c>
      <c r="H155" s="26">
        <v>6728</v>
      </c>
      <c r="I155" s="30">
        <f t="shared" si="17"/>
        <v>6563</v>
      </c>
      <c r="J155" s="72">
        <v>2.37</v>
      </c>
      <c r="K155" s="72">
        <v>2.4300000000000002</v>
      </c>
      <c r="L155" s="72"/>
      <c r="M155" s="27">
        <f t="shared" si="18"/>
        <v>2.4000000000000004</v>
      </c>
      <c r="N155" s="27">
        <f t="shared" si="19"/>
        <v>4.2426406871192889E-2</v>
      </c>
      <c r="P155" s="68">
        <f t="shared" si="20"/>
        <v>74.045592064062333</v>
      </c>
      <c r="R155" s="138"/>
    </row>
    <row r="156" spans="1:28" x14ac:dyDescent="0.25">
      <c r="A156" s="53" t="s">
        <v>59</v>
      </c>
      <c r="B156" s="63" t="s">
        <v>122</v>
      </c>
      <c r="C156" s="53">
        <v>7</v>
      </c>
      <c r="D156" s="53" t="s">
        <v>53</v>
      </c>
      <c r="E156" s="64">
        <v>42186</v>
      </c>
      <c r="F156" s="53" t="s">
        <v>31</v>
      </c>
      <c r="G156" s="65">
        <v>6398</v>
      </c>
      <c r="H156" s="65">
        <v>6728</v>
      </c>
      <c r="I156" s="66">
        <f t="shared" si="17"/>
        <v>6563</v>
      </c>
      <c r="J156" s="75"/>
      <c r="K156" s="75">
        <v>2.54</v>
      </c>
      <c r="L156" s="75">
        <v>2.46</v>
      </c>
      <c r="M156" s="67">
        <f t="shared" si="18"/>
        <v>2.5</v>
      </c>
      <c r="N156" s="67">
        <f t="shared" si="19"/>
        <v>5.6568542494923851E-2</v>
      </c>
      <c r="O156" s="78">
        <v>2.2999999999999998</v>
      </c>
      <c r="P156" s="68">
        <f t="shared" si="20"/>
        <v>84.758142159370664</v>
      </c>
      <c r="Q156" s="54"/>
      <c r="R156" s="140"/>
    </row>
    <row r="157" spans="1:28" x14ac:dyDescent="0.25">
      <c r="A157" s="4" t="s">
        <v>69</v>
      </c>
      <c r="B157" s="21" t="s">
        <v>122</v>
      </c>
      <c r="C157" s="53">
        <v>7</v>
      </c>
      <c r="D157" s="4" t="s">
        <v>60</v>
      </c>
      <c r="E157" s="6">
        <v>42187</v>
      </c>
      <c r="F157" s="4" t="s">
        <v>31</v>
      </c>
      <c r="G157" s="26">
        <v>6398</v>
      </c>
      <c r="H157" s="26">
        <v>6728</v>
      </c>
      <c r="I157" s="30">
        <f t="shared" si="17"/>
        <v>6563</v>
      </c>
      <c r="J157" s="72">
        <v>2.5499999999999998</v>
      </c>
      <c r="K157" s="72"/>
      <c r="L157" s="72"/>
      <c r="M157" s="27">
        <f t="shared" si="18"/>
        <v>2.5499999999999998</v>
      </c>
      <c r="N157" s="27"/>
      <c r="P157" s="68">
        <f t="shared" si="20"/>
        <v>90.499878727120972</v>
      </c>
      <c r="R157" s="138" t="s">
        <v>70</v>
      </c>
    </row>
    <row r="158" spans="1:28" x14ac:dyDescent="0.25">
      <c r="A158" s="4" t="s">
        <v>73</v>
      </c>
      <c r="B158" s="21" t="s">
        <v>122</v>
      </c>
      <c r="C158" s="53">
        <v>7</v>
      </c>
      <c r="D158" s="4" t="s">
        <v>22</v>
      </c>
      <c r="E158" s="6">
        <v>42199</v>
      </c>
      <c r="F158" s="4" t="s">
        <v>31</v>
      </c>
      <c r="G158" s="26">
        <v>6398</v>
      </c>
      <c r="H158" s="26">
        <v>6728</v>
      </c>
      <c r="I158" s="30">
        <f t="shared" si="17"/>
        <v>6563</v>
      </c>
      <c r="J158" s="72"/>
      <c r="K158" s="72">
        <v>2.33</v>
      </c>
      <c r="L158" s="72">
        <v>2.33</v>
      </c>
      <c r="M158" s="27">
        <f t="shared" si="18"/>
        <v>2.33</v>
      </c>
      <c r="N158" s="27">
        <f>STDEV(J158:L158)</f>
        <v>0</v>
      </c>
      <c r="O158" s="78">
        <v>2.4500000000000002</v>
      </c>
      <c r="P158" s="68">
        <f t="shared" si="20"/>
        <v>67.134861700469955</v>
      </c>
      <c r="R158" s="143"/>
    </row>
    <row r="159" spans="1:28" x14ac:dyDescent="0.25">
      <c r="A159" s="4" t="s">
        <v>72</v>
      </c>
      <c r="B159" s="21" t="s">
        <v>122</v>
      </c>
      <c r="C159" s="53">
        <v>7</v>
      </c>
      <c r="D159" s="4" t="s">
        <v>60</v>
      </c>
      <c r="E159" s="6">
        <v>42187</v>
      </c>
      <c r="F159" s="4" t="s">
        <v>31</v>
      </c>
      <c r="G159" s="26">
        <v>6398</v>
      </c>
      <c r="H159" s="26">
        <v>6728</v>
      </c>
      <c r="I159" s="30">
        <f t="shared" si="17"/>
        <v>6563</v>
      </c>
      <c r="J159" s="72">
        <v>2.56</v>
      </c>
      <c r="K159" s="72">
        <v>2.56</v>
      </c>
      <c r="L159" s="72"/>
      <c r="M159" s="27">
        <f t="shared" si="18"/>
        <v>2.56</v>
      </c>
      <c r="N159" s="27">
        <f>STDEV(J159:L159)</f>
        <v>0</v>
      </c>
      <c r="P159" s="68">
        <f t="shared" si="20"/>
        <v>91.679932565690308</v>
      </c>
      <c r="R159" s="138" t="s">
        <v>70</v>
      </c>
      <c r="S159" s="53"/>
      <c r="T159" s="53"/>
      <c r="U159" s="53"/>
      <c r="V159" s="53"/>
      <c r="W159" s="53"/>
      <c r="X159" s="53"/>
      <c r="Y159" s="53"/>
      <c r="Z159" s="53"/>
      <c r="AA159" s="53"/>
      <c r="AB159" s="53"/>
    </row>
    <row r="160" spans="1:28" x14ac:dyDescent="0.25">
      <c r="A160" s="4" t="s">
        <v>325</v>
      </c>
      <c r="B160" s="21" t="s">
        <v>323</v>
      </c>
      <c r="C160" s="53">
        <v>2</v>
      </c>
      <c r="D160" s="4" t="s">
        <v>326</v>
      </c>
      <c r="E160" s="55">
        <v>42298</v>
      </c>
      <c r="F160" s="4" t="s">
        <v>31</v>
      </c>
      <c r="G160" s="26">
        <v>1787</v>
      </c>
      <c r="H160" s="26">
        <v>2116</v>
      </c>
      <c r="I160" s="30">
        <f t="shared" si="17"/>
        <v>1951.5</v>
      </c>
      <c r="J160" s="72"/>
      <c r="K160" s="72"/>
      <c r="L160" s="72"/>
      <c r="M160" s="27"/>
      <c r="N160" s="27"/>
      <c r="P160" s="68"/>
      <c r="R160" s="141"/>
    </row>
    <row r="161" spans="1:28" x14ac:dyDescent="0.25">
      <c r="A161" s="4" t="s">
        <v>453</v>
      </c>
      <c r="B161" s="21" t="s">
        <v>454</v>
      </c>
      <c r="C161" s="50">
        <v>5</v>
      </c>
      <c r="D161" s="4" t="s">
        <v>21</v>
      </c>
      <c r="E161" s="55">
        <v>42302</v>
      </c>
      <c r="F161" s="4" t="s">
        <v>31</v>
      </c>
      <c r="G161" s="26">
        <v>5410</v>
      </c>
      <c r="H161" s="26">
        <v>5739</v>
      </c>
      <c r="I161" s="30">
        <f t="shared" si="17"/>
        <v>5574.5</v>
      </c>
      <c r="J161" s="72">
        <v>2.58</v>
      </c>
      <c r="K161" s="72">
        <v>2.72</v>
      </c>
      <c r="L161" s="72">
        <v>2.66</v>
      </c>
      <c r="M161" s="27">
        <f t="shared" ref="M161:M193" si="21">AVERAGE(J161:L161)</f>
        <v>2.6533333333333338</v>
      </c>
      <c r="N161" s="27">
        <f t="shared" ref="N161:N193" si="22">STDEV(J161:L161)</f>
        <v>7.0237691685684986E-2</v>
      </c>
      <c r="P161" s="68">
        <f t="shared" ref="P161:P193" si="23">10^((3.31*(LOG(M161)))+0.611)</f>
        <v>103.21692131656427</v>
      </c>
      <c r="R161" s="141"/>
      <c r="S161" s="53"/>
      <c r="T161" s="53"/>
      <c r="U161" s="53"/>
      <c r="V161" s="53"/>
      <c r="W161" s="53"/>
      <c r="X161" s="53"/>
      <c r="Y161" s="53"/>
      <c r="Z161" s="53"/>
      <c r="AA161" s="53"/>
      <c r="AB161" s="53"/>
    </row>
    <row r="162" spans="1:28" x14ac:dyDescent="0.25">
      <c r="A162" s="4" t="s">
        <v>404</v>
      </c>
      <c r="B162" s="21" t="s">
        <v>394</v>
      </c>
      <c r="C162" s="53">
        <v>9</v>
      </c>
      <c r="D162" s="4" t="s">
        <v>21</v>
      </c>
      <c r="E162" s="55">
        <v>42302</v>
      </c>
      <c r="F162" s="4" t="s">
        <v>31</v>
      </c>
      <c r="G162" s="26">
        <v>7716</v>
      </c>
      <c r="H162" s="26">
        <v>8045</v>
      </c>
      <c r="I162" s="30">
        <f t="shared" si="17"/>
        <v>7880.5</v>
      </c>
      <c r="J162" s="72">
        <v>2.48</v>
      </c>
      <c r="K162" s="72">
        <v>2.42</v>
      </c>
      <c r="L162" s="72">
        <v>2.48</v>
      </c>
      <c r="M162" s="27">
        <f t="shared" si="21"/>
        <v>2.4600000000000004</v>
      </c>
      <c r="N162" s="27">
        <f t="shared" si="22"/>
        <v>3.4641016151377574E-2</v>
      </c>
      <c r="P162" s="68">
        <f t="shared" si="23"/>
        <v>80.351724968409059</v>
      </c>
      <c r="R162" s="138"/>
    </row>
    <row r="163" spans="1:28" x14ac:dyDescent="0.25">
      <c r="A163" s="4" t="s">
        <v>405</v>
      </c>
      <c r="B163" s="21" t="s">
        <v>394</v>
      </c>
      <c r="C163" s="53">
        <v>9</v>
      </c>
      <c r="D163" s="4" t="s">
        <v>94</v>
      </c>
      <c r="E163" s="55">
        <v>42302</v>
      </c>
      <c r="F163" s="4" t="s">
        <v>31</v>
      </c>
      <c r="G163" s="26">
        <v>7716</v>
      </c>
      <c r="H163" s="26">
        <v>8045</v>
      </c>
      <c r="I163" s="30">
        <f t="shared" si="17"/>
        <v>7880.5</v>
      </c>
      <c r="J163" s="72"/>
      <c r="K163" s="72">
        <v>2.67</v>
      </c>
      <c r="L163" s="72">
        <v>2.66</v>
      </c>
      <c r="M163" s="27">
        <f t="shared" si="21"/>
        <v>2.665</v>
      </c>
      <c r="N163" s="27">
        <f t="shared" si="22"/>
        <v>7.0710678118653244E-3</v>
      </c>
      <c r="O163" s="78">
        <v>2.74</v>
      </c>
      <c r="P163" s="68">
        <f t="shared" si="23"/>
        <v>104.72678617354116</v>
      </c>
      <c r="R163" s="138"/>
    </row>
    <row r="164" spans="1:28" x14ac:dyDescent="0.25">
      <c r="A164" s="53" t="s">
        <v>348</v>
      </c>
      <c r="B164" s="63" t="s">
        <v>349</v>
      </c>
      <c r="C164" s="53">
        <v>2</v>
      </c>
      <c r="D164" s="53" t="s">
        <v>321</v>
      </c>
      <c r="E164" s="69">
        <v>42298</v>
      </c>
      <c r="F164" s="53" t="s">
        <v>31</v>
      </c>
      <c r="G164" s="65">
        <v>2116</v>
      </c>
      <c r="H164" s="65">
        <v>2446</v>
      </c>
      <c r="I164" s="66">
        <f t="shared" si="17"/>
        <v>2281</v>
      </c>
      <c r="J164" s="75"/>
      <c r="K164" s="75">
        <v>2.3199999999999998</v>
      </c>
      <c r="L164" s="75">
        <v>2.2599999999999998</v>
      </c>
      <c r="M164" s="67">
        <f t="shared" si="21"/>
        <v>2.29</v>
      </c>
      <c r="N164" s="67">
        <f t="shared" si="22"/>
        <v>4.2426406871192889E-2</v>
      </c>
      <c r="O164" s="78">
        <v>2.16</v>
      </c>
      <c r="P164" s="68">
        <f t="shared" si="23"/>
        <v>63.395064281510365</v>
      </c>
      <c r="Q164" s="54"/>
      <c r="R164" s="140"/>
      <c r="S164" s="53"/>
      <c r="T164" s="53"/>
      <c r="U164" s="53"/>
      <c r="V164" s="53"/>
      <c r="W164" s="53"/>
      <c r="X164" s="53"/>
      <c r="Y164" s="53"/>
      <c r="Z164" s="53"/>
      <c r="AA164" s="53"/>
      <c r="AB164" s="53"/>
    </row>
    <row r="165" spans="1:28" x14ac:dyDescent="0.25">
      <c r="A165" s="4" t="s">
        <v>390</v>
      </c>
      <c r="B165" s="21" t="s">
        <v>389</v>
      </c>
      <c r="C165" s="53">
        <v>8</v>
      </c>
      <c r="D165" s="4" t="s">
        <v>23</v>
      </c>
      <c r="E165" s="55">
        <v>42302</v>
      </c>
      <c r="F165" s="4" t="s">
        <v>31</v>
      </c>
      <c r="G165" s="26">
        <v>7386</v>
      </c>
      <c r="H165" s="26">
        <v>7716</v>
      </c>
      <c r="I165" s="30">
        <f t="shared" si="17"/>
        <v>7551</v>
      </c>
      <c r="J165" s="72">
        <v>2.27</v>
      </c>
      <c r="K165" s="72"/>
      <c r="L165" s="72">
        <v>2.27</v>
      </c>
      <c r="M165" s="27">
        <f t="shared" si="21"/>
        <v>2.27</v>
      </c>
      <c r="N165" s="27">
        <f t="shared" si="22"/>
        <v>0</v>
      </c>
      <c r="O165" s="78">
        <v>2.2000000000000002</v>
      </c>
      <c r="P165" s="68">
        <f t="shared" si="23"/>
        <v>61.58083697431406</v>
      </c>
      <c r="R165" s="138"/>
    </row>
    <row r="166" spans="1:28" x14ac:dyDescent="0.25">
      <c r="A166" s="4" t="s">
        <v>187</v>
      </c>
      <c r="B166" s="21" t="s">
        <v>124</v>
      </c>
      <c r="C166" s="53">
        <v>6</v>
      </c>
      <c r="D166" s="4" t="s">
        <v>23</v>
      </c>
      <c r="E166" s="6">
        <v>42194</v>
      </c>
      <c r="F166" s="4" t="s">
        <v>31</v>
      </c>
      <c r="G166" s="26">
        <v>6069</v>
      </c>
      <c r="H166" s="26">
        <v>6398</v>
      </c>
      <c r="I166" s="30">
        <f t="shared" ref="I166:I197" si="24">AVERAGE(G166:H166)</f>
        <v>6233.5</v>
      </c>
      <c r="J166" s="72">
        <v>2.5299999999999998</v>
      </c>
      <c r="K166" s="72">
        <v>2.5499999999999998</v>
      </c>
      <c r="L166" s="72">
        <v>2.5099999999999998</v>
      </c>
      <c r="M166" s="27">
        <f t="shared" si="21"/>
        <v>2.5299999999999998</v>
      </c>
      <c r="N166" s="27">
        <f t="shared" si="22"/>
        <v>2.0000000000000018E-2</v>
      </c>
      <c r="P166" s="68">
        <f t="shared" si="23"/>
        <v>88.171641281128316</v>
      </c>
      <c r="R166" s="138"/>
    </row>
    <row r="167" spans="1:28" x14ac:dyDescent="0.25">
      <c r="A167" s="53" t="s">
        <v>189</v>
      </c>
      <c r="B167" s="63" t="s">
        <v>124</v>
      </c>
      <c r="C167" s="53">
        <v>6</v>
      </c>
      <c r="D167" s="53" t="s">
        <v>144</v>
      </c>
      <c r="E167" s="64">
        <v>42194</v>
      </c>
      <c r="F167" s="53" t="s">
        <v>31</v>
      </c>
      <c r="G167" s="65">
        <v>6069</v>
      </c>
      <c r="H167" s="65">
        <v>6398</v>
      </c>
      <c r="I167" s="66">
        <f t="shared" si="24"/>
        <v>6233.5</v>
      </c>
      <c r="J167" s="75">
        <v>2.2200000000000002</v>
      </c>
      <c r="K167" s="75">
        <v>2.12</v>
      </c>
      <c r="L167" s="75"/>
      <c r="M167" s="67">
        <f t="shared" si="21"/>
        <v>2.17</v>
      </c>
      <c r="N167" s="67">
        <f t="shared" si="22"/>
        <v>7.0710678118654821E-2</v>
      </c>
      <c r="O167" s="78">
        <v>2.04</v>
      </c>
      <c r="P167" s="68">
        <f t="shared" si="23"/>
        <v>53.04955180141981</v>
      </c>
      <c r="Q167" s="54"/>
      <c r="R167" s="140"/>
      <c r="S167" s="53"/>
      <c r="T167" s="53"/>
      <c r="U167" s="53"/>
      <c r="V167" s="53"/>
      <c r="W167" s="53"/>
      <c r="X167" s="53"/>
      <c r="Y167" s="53"/>
      <c r="Z167" s="53"/>
      <c r="AA167" s="53"/>
      <c r="AB167" s="53"/>
    </row>
    <row r="168" spans="1:28" x14ac:dyDescent="0.25">
      <c r="A168" s="53" t="s">
        <v>190</v>
      </c>
      <c r="B168" s="63" t="s">
        <v>124</v>
      </c>
      <c r="C168" s="53">
        <v>6</v>
      </c>
      <c r="D168" s="53" t="s">
        <v>22</v>
      </c>
      <c r="E168" s="64">
        <v>42194</v>
      </c>
      <c r="F168" s="53" t="s">
        <v>31</v>
      </c>
      <c r="G168" s="65">
        <v>6069</v>
      </c>
      <c r="H168" s="65">
        <v>6398</v>
      </c>
      <c r="I168" s="66">
        <f t="shared" si="24"/>
        <v>6233.5</v>
      </c>
      <c r="J168" s="75">
        <v>2.58</v>
      </c>
      <c r="K168" s="75"/>
      <c r="L168" s="75">
        <v>2.48</v>
      </c>
      <c r="M168" s="67">
        <f t="shared" si="21"/>
        <v>2.5300000000000002</v>
      </c>
      <c r="N168" s="67">
        <f t="shared" si="22"/>
        <v>7.0710678118654821E-2</v>
      </c>
      <c r="O168" s="78">
        <v>2.35</v>
      </c>
      <c r="P168" s="68">
        <f t="shared" si="23"/>
        <v>88.171641281128387</v>
      </c>
      <c r="Q168" s="54"/>
      <c r="R168" s="140"/>
    </row>
    <row r="169" spans="1:28" x14ac:dyDescent="0.25">
      <c r="A169" s="4" t="s">
        <v>191</v>
      </c>
      <c r="B169" s="21" t="s">
        <v>124</v>
      </c>
      <c r="C169" s="53">
        <v>6</v>
      </c>
      <c r="D169" s="4" t="s">
        <v>22</v>
      </c>
      <c r="E169" s="6">
        <v>42194</v>
      </c>
      <c r="F169" s="4" t="s">
        <v>31</v>
      </c>
      <c r="G169" s="26">
        <v>6069</v>
      </c>
      <c r="H169" s="26">
        <v>6398</v>
      </c>
      <c r="I169" s="30">
        <f t="shared" si="24"/>
        <v>6233.5</v>
      </c>
      <c r="J169" s="72">
        <v>2.19</v>
      </c>
      <c r="K169" s="72">
        <v>2.2000000000000002</v>
      </c>
      <c r="L169" s="72"/>
      <c r="M169" s="27">
        <f t="shared" si="21"/>
        <v>2.1950000000000003</v>
      </c>
      <c r="N169" s="27">
        <f t="shared" si="22"/>
        <v>7.0710678118656384E-3</v>
      </c>
      <c r="O169" s="78">
        <v>2.0699999999999998</v>
      </c>
      <c r="P169" s="68">
        <f t="shared" si="23"/>
        <v>55.099578468171011</v>
      </c>
      <c r="R169" s="138"/>
    </row>
    <row r="170" spans="1:28" x14ac:dyDescent="0.25">
      <c r="A170" s="53" t="s">
        <v>186</v>
      </c>
      <c r="B170" s="63" t="s">
        <v>124</v>
      </c>
      <c r="C170" s="53">
        <v>6</v>
      </c>
      <c r="D170" s="53" t="s">
        <v>21</v>
      </c>
      <c r="E170" s="64">
        <v>42194</v>
      </c>
      <c r="F170" s="53" t="s">
        <v>31</v>
      </c>
      <c r="G170" s="65">
        <v>6069</v>
      </c>
      <c r="H170" s="65">
        <v>6398</v>
      </c>
      <c r="I170" s="66">
        <f t="shared" si="24"/>
        <v>6233.5</v>
      </c>
      <c r="J170" s="75"/>
      <c r="K170" s="75">
        <v>2.4700000000000002</v>
      </c>
      <c r="L170" s="75">
        <v>2.4500000000000002</v>
      </c>
      <c r="M170" s="67">
        <f t="shared" si="21"/>
        <v>2.46</v>
      </c>
      <c r="N170" s="67">
        <f t="shared" si="22"/>
        <v>1.4142135623730963E-2</v>
      </c>
      <c r="O170" s="78">
        <v>2.59</v>
      </c>
      <c r="P170" s="68">
        <f t="shared" si="23"/>
        <v>80.351724968409059</v>
      </c>
      <c r="Q170" s="54"/>
      <c r="R170" s="140"/>
    </row>
    <row r="171" spans="1:28" x14ac:dyDescent="0.25">
      <c r="A171" s="4" t="s">
        <v>188</v>
      </c>
      <c r="B171" s="21" t="s">
        <v>124</v>
      </c>
      <c r="C171" s="53">
        <v>6</v>
      </c>
      <c r="D171" s="4" t="s">
        <v>94</v>
      </c>
      <c r="E171" s="6">
        <v>42194</v>
      </c>
      <c r="F171" s="4" t="s">
        <v>31</v>
      </c>
      <c r="G171" s="26">
        <v>6069</v>
      </c>
      <c r="H171" s="26">
        <v>6398</v>
      </c>
      <c r="I171" s="30">
        <f t="shared" si="24"/>
        <v>6233.5</v>
      </c>
      <c r="J171" s="72">
        <v>2.44</v>
      </c>
      <c r="K171" s="72"/>
      <c r="L171" s="72">
        <v>2.44</v>
      </c>
      <c r="M171" s="27">
        <f t="shared" si="21"/>
        <v>2.44</v>
      </c>
      <c r="N171" s="27">
        <f t="shared" si="22"/>
        <v>0</v>
      </c>
      <c r="O171" s="78">
        <v>2.4</v>
      </c>
      <c r="P171" s="68">
        <f t="shared" si="23"/>
        <v>78.20964690656038</v>
      </c>
      <c r="R171" s="138"/>
    </row>
    <row r="172" spans="1:28" x14ac:dyDescent="0.25">
      <c r="A172" s="4" t="s">
        <v>357</v>
      </c>
      <c r="B172" s="21" t="s">
        <v>356</v>
      </c>
      <c r="C172" s="50">
        <v>3</v>
      </c>
      <c r="D172" s="4" t="s">
        <v>317</v>
      </c>
      <c r="E172" s="55">
        <v>42298</v>
      </c>
      <c r="F172" s="4" t="s">
        <v>31</v>
      </c>
      <c r="G172" s="26">
        <v>2775</v>
      </c>
      <c r="H172" s="26">
        <v>3104</v>
      </c>
      <c r="I172" s="30">
        <f t="shared" si="24"/>
        <v>2939.5</v>
      </c>
      <c r="J172" s="72">
        <v>2.59</v>
      </c>
      <c r="K172" s="72">
        <v>2.57</v>
      </c>
      <c r="L172" s="72">
        <v>2.57</v>
      </c>
      <c r="M172" s="27">
        <f t="shared" si="21"/>
        <v>2.5766666666666667</v>
      </c>
      <c r="N172" s="27">
        <f t="shared" si="22"/>
        <v>1.1547005383792526E-2</v>
      </c>
      <c r="P172" s="68">
        <f t="shared" si="23"/>
        <v>93.670485615638725</v>
      </c>
      <c r="Q172" s="83"/>
      <c r="R172" s="138"/>
    </row>
    <row r="173" spans="1:28" x14ac:dyDescent="0.25">
      <c r="A173" s="4" t="s">
        <v>50</v>
      </c>
      <c r="B173" s="21" t="s">
        <v>122</v>
      </c>
      <c r="C173" s="53">
        <v>7</v>
      </c>
      <c r="D173" s="4" t="s">
        <v>16</v>
      </c>
      <c r="E173" s="6">
        <v>42186</v>
      </c>
      <c r="F173" s="4" t="s">
        <v>31</v>
      </c>
      <c r="G173" s="26">
        <v>6398</v>
      </c>
      <c r="H173" s="26">
        <v>6728</v>
      </c>
      <c r="I173" s="30">
        <f t="shared" si="24"/>
        <v>6563</v>
      </c>
      <c r="J173" s="72">
        <v>2.85</v>
      </c>
      <c r="K173" s="72">
        <v>2.85</v>
      </c>
      <c r="L173" s="72"/>
      <c r="M173" s="27">
        <f t="shared" si="21"/>
        <v>2.85</v>
      </c>
      <c r="N173" s="27">
        <f t="shared" si="22"/>
        <v>0</v>
      </c>
      <c r="O173" s="78">
        <v>2.75</v>
      </c>
      <c r="P173" s="68">
        <f t="shared" si="23"/>
        <v>130.77854060206661</v>
      </c>
      <c r="R173" s="138"/>
      <c r="S173" s="53"/>
      <c r="T173" s="53"/>
      <c r="U173" s="53"/>
      <c r="V173" s="53"/>
      <c r="W173" s="53"/>
      <c r="X173" s="53"/>
      <c r="Y173" s="53"/>
      <c r="Z173" s="53"/>
      <c r="AA173" s="53"/>
      <c r="AB173" s="53"/>
    </row>
    <row r="174" spans="1:28" x14ac:dyDescent="0.25">
      <c r="A174" s="53" t="s">
        <v>62</v>
      </c>
      <c r="B174" s="63" t="s">
        <v>122</v>
      </c>
      <c r="C174" s="53">
        <v>7</v>
      </c>
      <c r="D174" s="53" t="s">
        <v>16</v>
      </c>
      <c r="E174" s="64">
        <v>42186</v>
      </c>
      <c r="F174" s="53" t="s">
        <v>31</v>
      </c>
      <c r="G174" s="65">
        <v>6398</v>
      </c>
      <c r="H174" s="65">
        <v>6728</v>
      </c>
      <c r="I174" s="66">
        <f t="shared" si="24"/>
        <v>6563</v>
      </c>
      <c r="J174" s="75">
        <v>2.54</v>
      </c>
      <c r="K174" s="75">
        <v>2.78</v>
      </c>
      <c r="L174" s="75"/>
      <c r="M174" s="67">
        <f t="shared" si="21"/>
        <v>2.66</v>
      </c>
      <c r="N174" s="67">
        <f t="shared" si="22"/>
        <v>0.16970562748477125</v>
      </c>
      <c r="P174" s="68">
        <f t="shared" si="23"/>
        <v>104.07782725504735</v>
      </c>
      <c r="Q174" s="54"/>
      <c r="R174" s="140"/>
    </row>
    <row r="175" spans="1:28" x14ac:dyDescent="0.25">
      <c r="A175" s="4" t="s">
        <v>51</v>
      </c>
      <c r="B175" s="21" t="s">
        <v>122</v>
      </c>
      <c r="C175" s="53">
        <v>7</v>
      </c>
      <c r="D175" s="4" t="s">
        <v>16</v>
      </c>
      <c r="E175" s="6">
        <v>42186</v>
      </c>
      <c r="F175" s="4" t="s">
        <v>31</v>
      </c>
      <c r="G175" s="26">
        <v>6398</v>
      </c>
      <c r="H175" s="26">
        <v>6728</v>
      </c>
      <c r="I175" s="30">
        <f t="shared" si="24"/>
        <v>6563</v>
      </c>
      <c r="J175" s="72">
        <v>2.62</v>
      </c>
      <c r="K175" s="72">
        <v>2.59</v>
      </c>
      <c r="L175" s="72"/>
      <c r="M175" s="27">
        <f t="shared" si="21"/>
        <v>2.605</v>
      </c>
      <c r="N175" s="27">
        <f t="shared" si="22"/>
        <v>2.12132034355966E-2</v>
      </c>
      <c r="P175" s="68">
        <f t="shared" si="23"/>
        <v>97.123333160996566</v>
      </c>
      <c r="R175" s="138"/>
    </row>
    <row r="176" spans="1:28" x14ac:dyDescent="0.25">
      <c r="A176" s="4" t="s">
        <v>227</v>
      </c>
      <c r="B176" s="21" t="s">
        <v>124</v>
      </c>
      <c r="C176" s="53">
        <v>6</v>
      </c>
      <c r="D176" s="4" t="s">
        <v>21</v>
      </c>
      <c r="E176" s="6">
        <v>42196</v>
      </c>
      <c r="F176" s="4" t="s">
        <v>31</v>
      </c>
      <c r="G176" s="26">
        <v>6069</v>
      </c>
      <c r="H176" s="26">
        <v>6398</v>
      </c>
      <c r="I176" s="30">
        <f t="shared" si="24"/>
        <v>6233.5</v>
      </c>
      <c r="J176" s="72">
        <v>2.46</v>
      </c>
      <c r="K176" s="72">
        <v>2.44</v>
      </c>
      <c r="L176" s="72"/>
      <c r="M176" s="27">
        <f t="shared" si="21"/>
        <v>2.4500000000000002</v>
      </c>
      <c r="N176" s="27">
        <f t="shared" si="22"/>
        <v>1.4142135623730963E-2</v>
      </c>
      <c r="O176" s="78">
        <v>2.37</v>
      </c>
      <c r="P176" s="68">
        <f t="shared" si="23"/>
        <v>79.275636793059704</v>
      </c>
      <c r="Q176" s="38"/>
      <c r="R176" s="138"/>
      <c r="S176" s="53"/>
      <c r="T176" s="53"/>
      <c r="U176" s="53"/>
      <c r="V176" s="53"/>
      <c r="W176" s="53"/>
      <c r="X176" s="53"/>
      <c r="Y176" s="53"/>
      <c r="Z176" s="53"/>
      <c r="AA176" s="53"/>
      <c r="AB176" s="53"/>
    </row>
    <row r="177" spans="1:28" x14ac:dyDescent="0.25">
      <c r="A177" s="4" t="s">
        <v>228</v>
      </c>
      <c r="B177" s="21" t="s">
        <v>124</v>
      </c>
      <c r="C177" s="53">
        <v>6</v>
      </c>
      <c r="D177" s="4" t="s">
        <v>94</v>
      </c>
      <c r="E177" s="6">
        <v>42196</v>
      </c>
      <c r="F177" s="4" t="s">
        <v>31</v>
      </c>
      <c r="G177" s="26">
        <v>6069</v>
      </c>
      <c r="H177" s="26">
        <v>6398</v>
      </c>
      <c r="I177" s="30">
        <f t="shared" si="24"/>
        <v>6233.5</v>
      </c>
      <c r="J177" s="72"/>
      <c r="K177" s="72">
        <v>2.52</v>
      </c>
      <c r="L177" s="72">
        <v>2.52</v>
      </c>
      <c r="M177" s="27">
        <f t="shared" si="21"/>
        <v>2.52</v>
      </c>
      <c r="N177" s="27">
        <f t="shared" si="22"/>
        <v>0</v>
      </c>
      <c r="O177" s="78">
        <v>2.64</v>
      </c>
      <c r="P177" s="68">
        <f t="shared" si="23"/>
        <v>87.023348469501087</v>
      </c>
      <c r="R177" s="138"/>
    </row>
    <row r="178" spans="1:28" x14ac:dyDescent="0.25">
      <c r="A178" s="4" t="s">
        <v>127</v>
      </c>
      <c r="B178" s="21" t="s">
        <v>124</v>
      </c>
      <c r="C178" s="53">
        <v>6</v>
      </c>
      <c r="D178" s="4" t="s">
        <v>94</v>
      </c>
      <c r="E178" s="6">
        <v>42191</v>
      </c>
      <c r="F178" s="4" t="s">
        <v>31</v>
      </c>
      <c r="G178" s="26">
        <v>6069</v>
      </c>
      <c r="H178" s="26">
        <v>6398</v>
      </c>
      <c r="I178" s="30">
        <f t="shared" si="24"/>
        <v>6233.5</v>
      </c>
      <c r="J178" s="72">
        <v>2.4900000000000002</v>
      </c>
      <c r="K178" s="72"/>
      <c r="L178" s="72">
        <v>2.4300000000000002</v>
      </c>
      <c r="M178" s="27">
        <f t="shared" si="21"/>
        <v>2.46</v>
      </c>
      <c r="N178" s="27">
        <f t="shared" si="22"/>
        <v>4.2426406871192889E-2</v>
      </c>
      <c r="O178" s="78">
        <v>2.36</v>
      </c>
      <c r="P178" s="68">
        <f t="shared" si="23"/>
        <v>80.351724968409059</v>
      </c>
      <c r="R178" s="138"/>
    </row>
    <row r="179" spans="1:28" x14ac:dyDescent="0.25">
      <c r="A179" s="53" t="s">
        <v>126</v>
      </c>
      <c r="B179" s="63" t="s">
        <v>124</v>
      </c>
      <c r="C179" s="53">
        <v>6</v>
      </c>
      <c r="D179" s="53" t="s">
        <v>21</v>
      </c>
      <c r="E179" s="64">
        <v>42191</v>
      </c>
      <c r="F179" s="53" t="s">
        <v>31</v>
      </c>
      <c r="G179" s="65">
        <v>6069</v>
      </c>
      <c r="H179" s="65">
        <v>6398</v>
      </c>
      <c r="I179" s="66">
        <f t="shared" si="24"/>
        <v>6233.5</v>
      </c>
      <c r="J179" s="75"/>
      <c r="K179" s="75">
        <v>2.69</v>
      </c>
      <c r="L179" s="75">
        <v>2.64</v>
      </c>
      <c r="M179" s="67">
        <f t="shared" si="21"/>
        <v>2.665</v>
      </c>
      <c r="N179" s="67">
        <f t="shared" si="22"/>
        <v>3.5355339059327251E-2</v>
      </c>
      <c r="O179" s="78">
        <v>2.5</v>
      </c>
      <c r="P179" s="68">
        <f t="shared" si="23"/>
        <v>104.72678617354116</v>
      </c>
      <c r="Q179" s="54"/>
      <c r="R179" s="140"/>
    </row>
    <row r="180" spans="1:28" x14ac:dyDescent="0.25">
      <c r="A180" s="4" t="s">
        <v>129</v>
      </c>
      <c r="B180" s="21" t="s">
        <v>124</v>
      </c>
      <c r="C180" s="53">
        <v>6</v>
      </c>
      <c r="D180" s="4" t="s">
        <v>94</v>
      </c>
      <c r="E180" s="6">
        <v>42191</v>
      </c>
      <c r="F180" s="4" t="s">
        <v>31</v>
      </c>
      <c r="G180" s="26">
        <v>6069</v>
      </c>
      <c r="H180" s="26">
        <v>6398</v>
      </c>
      <c r="I180" s="30">
        <f t="shared" si="24"/>
        <v>6233.5</v>
      </c>
      <c r="J180" s="72">
        <v>2.4900000000000002</v>
      </c>
      <c r="K180" s="72">
        <v>2.48</v>
      </c>
      <c r="L180" s="72">
        <v>2.54</v>
      </c>
      <c r="M180" s="27">
        <f t="shared" si="21"/>
        <v>2.5033333333333334</v>
      </c>
      <c r="N180" s="27">
        <f t="shared" si="22"/>
        <v>3.2145502536643167E-2</v>
      </c>
      <c r="O180" s="78">
        <v>2.54</v>
      </c>
      <c r="P180" s="68">
        <f t="shared" si="23"/>
        <v>85.132784490402969</v>
      </c>
      <c r="R180" s="138"/>
    </row>
    <row r="181" spans="1:28" x14ac:dyDescent="0.25">
      <c r="A181" s="4" t="s">
        <v>128</v>
      </c>
      <c r="B181" s="21" t="s">
        <v>124</v>
      </c>
      <c r="C181" s="53">
        <v>6</v>
      </c>
      <c r="D181" s="4" t="s">
        <v>94</v>
      </c>
      <c r="E181" s="6">
        <v>42191</v>
      </c>
      <c r="F181" s="4" t="s">
        <v>31</v>
      </c>
      <c r="G181" s="26">
        <v>6069</v>
      </c>
      <c r="H181" s="26">
        <v>6398</v>
      </c>
      <c r="I181" s="30">
        <f t="shared" si="24"/>
        <v>6233.5</v>
      </c>
      <c r="J181" s="72"/>
      <c r="K181" s="72">
        <v>2.56</v>
      </c>
      <c r="L181" s="72">
        <v>2.57</v>
      </c>
      <c r="M181" s="27">
        <f t="shared" si="21"/>
        <v>2.5649999999999999</v>
      </c>
      <c r="N181" s="27">
        <f t="shared" si="22"/>
        <v>7.0710678118653244E-3</v>
      </c>
      <c r="O181" s="78">
        <v>2.64</v>
      </c>
      <c r="P181" s="68">
        <f t="shared" si="23"/>
        <v>92.273967185043091</v>
      </c>
      <c r="R181" s="138"/>
    </row>
    <row r="182" spans="1:28" x14ac:dyDescent="0.25">
      <c r="A182" s="4" t="s">
        <v>130</v>
      </c>
      <c r="B182" s="21" t="s">
        <v>124</v>
      </c>
      <c r="C182" s="53">
        <v>6</v>
      </c>
      <c r="D182" s="4" t="s">
        <v>21</v>
      </c>
      <c r="E182" s="6">
        <v>42191</v>
      </c>
      <c r="F182" s="4" t="s">
        <v>31</v>
      </c>
      <c r="G182" s="26">
        <v>6069</v>
      </c>
      <c r="H182" s="26">
        <v>6398</v>
      </c>
      <c r="I182" s="30">
        <f t="shared" si="24"/>
        <v>6233.5</v>
      </c>
      <c r="J182" s="72">
        <v>2.4900000000000002</v>
      </c>
      <c r="K182" s="72">
        <v>2.4300000000000002</v>
      </c>
      <c r="L182" s="72">
        <v>2.46</v>
      </c>
      <c r="M182" s="27">
        <f t="shared" si="21"/>
        <v>2.46</v>
      </c>
      <c r="N182" s="27">
        <f t="shared" si="22"/>
        <v>3.0000000000000027E-2</v>
      </c>
      <c r="P182" s="68">
        <f t="shared" si="23"/>
        <v>80.351724968409059</v>
      </c>
      <c r="R182" s="138"/>
    </row>
    <row r="183" spans="1:28" x14ac:dyDescent="0.25">
      <c r="A183" s="53" t="s">
        <v>125</v>
      </c>
      <c r="B183" s="63" t="s">
        <v>124</v>
      </c>
      <c r="C183" s="53">
        <v>6</v>
      </c>
      <c r="D183" s="53" t="s">
        <v>21</v>
      </c>
      <c r="E183" s="64">
        <v>42191</v>
      </c>
      <c r="F183" s="53" t="s">
        <v>31</v>
      </c>
      <c r="G183" s="65">
        <v>6069</v>
      </c>
      <c r="H183" s="65">
        <v>6398</v>
      </c>
      <c r="I183" s="66">
        <f t="shared" si="24"/>
        <v>6233.5</v>
      </c>
      <c r="J183" s="75">
        <v>2.52</v>
      </c>
      <c r="K183" s="75"/>
      <c r="L183" s="75">
        <v>2.44</v>
      </c>
      <c r="M183" s="67">
        <f t="shared" si="21"/>
        <v>2.48</v>
      </c>
      <c r="N183" s="67">
        <f t="shared" si="22"/>
        <v>5.6568542494923851E-2</v>
      </c>
      <c r="O183" s="78">
        <v>2.37</v>
      </c>
      <c r="P183" s="68">
        <f t="shared" si="23"/>
        <v>82.53441236984186</v>
      </c>
      <c r="Q183" s="54"/>
      <c r="R183" s="140"/>
      <c r="S183" s="53"/>
      <c r="T183" s="53"/>
      <c r="U183" s="53"/>
      <c r="V183" s="53"/>
      <c r="W183" s="53"/>
      <c r="X183" s="53"/>
      <c r="Y183" s="53"/>
      <c r="Z183" s="53"/>
      <c r="AA183" s="53"/>
      <c r="AB183" s="53"/>
    </row>
    <row r="184" spans="1:28" x14ac:dyDescent="0.25">
      <c r="A184" s="4" t="s">
        <v>131</v>
      </c>
      <c r="B184" s="21" t="s">
        <v>124</v>
      </c>
      <c r="C184" s="53">
        <v>6</v>
      </c>
      <c r="D184" s="4" t="s">
        <v>23</v>
      </c>
      <c r="E184" s="6">
        <v>42191</v>
      </c>
      <c r="F184" s="4" t="s">
        <v>31</v>
      </c>
      <c r="G184" s="26">
        <v>6069</v>
      </c>
      <c r="H184" s="26">
        <v>6398</v>
      </c>
      <c r="I184" s="30">
        <f t="shared" si="24"/>
        <v>6233.5</v>
      </c>
      <c r="J184" s="72">
        <v>2.5099999999999998</v>
      </c>
      <c r="K184" s="72">
        <v>2.46</v>
      </c>
      <c r="L184" s="72">
        <v>2.4900000000000002</v>
      </c>
      <c r="M184" s="27">
        <f t="shared" si="21"/>
        <v>2.4866666666666668</v>
      </c>
      <c r="N184" s="27">
        <f t="shared" si="22"/>
        <v>2.5166114784235766E-2</v>
      </c>
      <c r="P184" s="68">
        <f t="shared" si="23"/>
        <v>83.271073951278439</v>
      </c>
      <c r="R184" s="138"/>
    </row>
    <row r="185" spans="1:28" x14ac:dyDescent="0.25">
      <c r="A185" s="53" t="s">
        <v>455</v>
      </c>
      <c r="B185" s="63" t="s">
        <v>454</v>
      </c>
      <c r="C185" s="50">
        <v>5</v>
      </c>
      <c r="D185" s="53" t="s">
        <v>22</v>
      </c>
      <c r="E185" s="69">
        <v>42302</v>
      </c>
      <c r="F185" s="53" t="s">
        <v>31</v>
      </c>
      <c r="G185" s="65">
        <v>5410</v>
      </c>
      <c r="H185" s="65">
        <v>5739</v>
      </c>
      <c r="I185" s="66">
        <f t="shared" si="24"/>
        <v>5574.5</v>
      </c>
      <c r="J185" s="75"/>
      <c r="K185" s="75">
        <v>2.65</v>
      </c>
      <c r="L185" s="75">
        <v>2.69</v>
      </c>
      <c r="M185" s="67">
        <f t="shared" si="21"/>
        <v>2.67</v>
      </c>
      <c r="N185" s="67">
        <f t="shared" si="22"/>
        <v>2.8284271247461926E-2</v>
      </c>
      <c r="O185" s="78">
        <v>2.4900000000000002</v>
      </c>
      <c r="P185" s="68">
        <f t="shared" si="23"/>
        <v>105.37856375652099</v>
      </c>
      <c r="Q185" s="54"/>
      <c r="R185" s="142"/>
    </row>
    <row r="186" spans="1:28" x14ac:dyDescent="0.25">
      <c r="A186" s="53" t="s">
        <v>333</v>
      </c>
      <c r="B186" s="63" t="s">
        <v>329</v>
      </c>
      <c r="C186" s="53">
        <v>2</v>
      </c>
      <c r="D186" s="53" t="s">
        <v>321</v>
      </c>
      <c r="E186" s="69">
        <v>42298</v>
      </c>
      <c r="F186" s="53" t="s">
        <v>31</v>
      </c>
      <c r="G186" s="65">
        <v>1458</v>
      </c>
      <c r="H186" s="65">
        <v>1787</v>
      </c>
      <c r="I186" s="66">
        <f t="shared" si="24"/>
        <v>1622.5</v>
      </c>
      <c r="J186" s="75">
        <v>2.38</v>
      </c>
      <c r="K186" s="75">
        <v>2.44</v>
      </c>
      <c r="L186" s="75"/>
      <c r="M186" s="67">
        <f t="shared" si="21"/>
        <v>2.41</v>
      </c>
      <c r="N186" s="67">
        <f t="shared" si="22"/>
        <v>4.2426406871192889E-2</v>
      </c>
      <c r="O186" s="78">
        <v>2.57</v>
      </c>
      <c r="P186" s="68">
        <f t="shared" si="23"/>
        <v>75.071727715989212</v>
      </c>
      <c r="Q186" s="54"/>
      <c r="R186" s="140"/>
    </row>
    <row r="187" spans="1:28" x14ac:dyDescent="0.25">
      <c r="A187" s="4" t="s">
        <v>339</v>
      </c>
      <c r="B187" s="21" t="s">
        <v>329</v>
      </c>
      <c r="C187" s="53">
        <v>2</v>
      </c>
      <c r="D187" s="4" t="s">
        <v>21</v>
      </c>
      <c r="E187" s="55">
        <v>42298</v>
      </c>
      <c r="F187" s="4" t="s">
        <v>31</v>
      </c>
      <c r="G187" s="26">
        <v>1458</v>
      </c>
      <c r="H187" s="26">
        <v>1787</v>
      </c>
      <c r="I187" s="30">
        <f t="shared" si="24"/>
        <v>1622.5</v>
      </c>
      <c r="J187" s="72">
        <v>2.31</v>
      </c>
      <c r="K187" s="72">
        <v>2.31</v>
      </c>
      <c r="L187" s="72"/>
      <c r="M187" s="27">
        <f t="shared" si="21"/>
        <v>2.31</v>
      </c>
      <c r="N187" s="27">
        <f t="shared" si="22"/>
        <v>0</v>
      </c>
      <c r="O187" s="78">
        <v>2.2000000000000002</v>
      </c>
      <c r="P187" s="68">
        <f t="shared" si="23"/>
        <v>65.246264663379819</v>
      </c>
      <c r="R187" s="138"/>
      <c r="S187" s="53"/>
      <c r="T187" s="53"/>
      <c r="U187" s="53"/>
      <c r="V187" s="53"/>
      <c r="W187" s="53"/>
      <c r="X187" s="53"/>
      <c r="Y187" s="53"/>
      <c r="Z187" s="53"/>
      <c r="AA187" s="53"/>
      <c r="AB187" s="53"/>
    </row>
    <row r="188" spans="1:28" x14ac:dyDescent="0.25">
      <c r="A188" s="4" t="s">
        <v>336</v>
      </c>
      <c r="B188" s="21" t="s">
        <v>329</v>
      </c>
      <c r="C188" s="53">
        <v>2</v>
      </c>
      <c r="D188" s="4" t="s">
        <v>21</v>
      </c>
      <c r="E188" s="55">
        <v>42298</v>
      </c>
      <c r="F188" s="4" t="s">
        <v>31</v>
      </c>
      <c r="G188" s="26">
        <v>1458</v>
      </c>
      <c r="H188" s="26">
        <v>1787</v>
      </c>
      <c r="I188" s="30">
        <f t="shared" si="24"/>
        <v>1622.5</v>
      </c>
      <c r="J188" s="72">
        <v>2.4500000000000002</v>
      </c>
      <c r="K188" s="72"/>
      <c r="L188" s="72">
        <v>2.4</v>
      </c>
      <c r="M188" s="27">
        <f t="shared" si="21"/>
        <v>2.4249999999999998</v>
      </c>
      <c r="N188" s="27">
        <f t="shared" si="22"/>
        <v>3.5355339059327563E-2</v>
      </c>
      <c r="O188" s="78">
        <v>2.54</v>
      </c>
      <c r="P188" s="68">
        <f t="shared" si="23"/>
        <v>76.629478348117118</v>
      </c>
      <c r="R188" s="138"/>
    </row>
    <row r="189" spans="1:28" s="38" customFormat="1" x14ac:dyDescent="0.25">
      <c r="A189" s="53" t="s">
        <v>345</v>
      </c>
      <c r="B189" s="63" t="s">
        <v>329</v>
      </c>
      <c r="C189" s="53">
        <v>2</v>
      </c>
      <c r="D189" s="53" t="s">
        <v>317</v>
      </c>
      <c r="E189" s="69">
        <v>42298</v>
      </c>
      <c r="F189" s="53" t="s">
        <v>31</v>
      </c>
      <c r="G189" s="65">
        <v>1458</v>
      </c>
      <c r="H189" s="65">
        <v>1787</v>
      </c>
      <c r="I189" s="66">
        <f t="shared" si="24"/>
        <v>1622.5</v>
      </c>
      <c r="J189" s="75">
        <v>2.4</v>
      </c>
      <c r="K189" s="75">
        <v>2.38</v>
      </c>
      <c r="L189" s="75"/>
      <c r="M189" s="67">
        <f t="shared" si="21"/>
        <v>2.3899999999999997</v>
      </c>
      <c r="N189" s="67">
        <f t="shared" si="22"/>
        <v>1.4142135623730963E-2</v>
      </c>
      <c r="O189" s="78">
        <v>2.2599999999999998</v>
      </c>
      <c r="P189" s="68">
        <f t="shared" si="23"/>
        <v>73.029285584602718</v>
      </c>
      <c r="Q189" s="54"/>
      <c r="R189" s="140"/>
      <c r="S189" s="53"/>
      <c r="T189" s="53"/>
      <c r="U189" s="53"/>
      <c r="V189" s="53"/>
      <c r="W189" s="53"/>
      <c r="X189" s="53"/>
      <c r="Y189" s="53"/>
      <c r="Z189" s="53"/>
      <c r="AA189" s="53"/>
      <c r="AB189" s="53"/>
    </row>
    <row r="190" spans="1:28" s="38" customFormat="1" ht="38.25" x14ac:dyDescent="0.25">
      <c r="A190" s="4" t="s">
        <v>223</v>
      </c>
      <c r="B190" s="21" t="s">
        <v>226</v>
      </c>
      <c r="C190" s="50"/>
      <c r="D190" s="4" t="s">
        <v>22</v>
      </c>
      <c r="E190" s="6">
        <v>42196</v>
      </c>
      <c r="F190" s="4" t="s">
        <v>31</v>
      </c>
      <c r="G190" s="26">
        <v>0</v>
      </c>
      <c r="H190" s="26"/>
      <c r="I190" s="30">
        <v>0</v>
      </c>
      <c r="J190" s="72">
        <v>2.69</v>
      </c>
      <c r="K190" s="72">
        <v>2.5</v>
      </c>
      <c r="L190" s="72">
        <v>2.5499999999999998</v>
      </c>
      <c r="M190" s="27">
        <f t="shared" si="21"/>
        <v>2.5799999999999996</v>
      </c>
      <c r="N190" s="27">
        <f t="shared" si="22"/>
        <v>9.8488578017961043E-2</v>
      </c>
      <c r="O190" s="78"/>
      <c r="P190" s="25">
        <f t="shared" si="23"/>
        <v>94.072183983207736</v>
      </c>
      <c r="Q190"/>
      <c r="R190" s="138" t="s">
        <v>224</v>
      </c>
      <c r="S190" s="17"/>
      <c r="T190" s="17"/>
      <c r="U190" s="17"/>
      <c r="V190" s="17"/>
      <c r="W190" s="17"/>
      <c r="X190" s="17"/>
      <c r="Y190" s="17"/>
      <c r="Z190" s="17"/>
      <c r="AA190" s="17"/>
      <c r="AB190" s="17"/>
    </row>
    <row r="191" spans="1:28" s="38" customFormat="1" ht="38.25" x14ac:dyDescent="0.25">
      <c r="A191" s="44" t="s">
        <v>223</v>
      </c>
      <c r="B191" s="45" t="s">
        <v>226</v>
      </c>
      <c r="C191" s="50"/>
      <c r="D191" s="44" t="s">
        <v>21</v>
      </c>
      <c r="E191" s="46">
        <v>42196</v>
      </c>
      <c r="F191" s="44" t="s">
        <v>31</v>
      </c>
      <c r="G191" s="47">
        <v>0</v>
      </c>
      <c r="H191" s="47"/>
      <c r="I191" s="48">
        <v>0</v>
      </c>
      <c r="J191" s="74">
        <v>2.56</v>
      </c>
      <c r="K191" s="74">
        <v>2.56</v>
      </c>
      <c r="L191" s="74">
        <v>2.5299999999999998</v>
      </c>
      <c r="M191" s="27">
        <f t="shared" si="21"/>
        <v>2.5500000000000003</v>
      </c>
      <c r="N191" s="27">
        <f t="shared" si="22"/>
        <v>1.7320508075688915E-2</v>
      </c>
      <c r="O191" s="78"/>
      <c r="P191" s="25">
        <f t="shared" si="23"/>
        <v>90.499878727121043</v>
      </c>
      <c r="Q191"/>
      <c r="R191" s="138" t="s">
        <v>224</v>
      </c>
      <c r="S191" s="17"/>
      <c r="T191" s="17"/>
      <c r="U191" s="17"/>
      <c r="V191" s="17"/>
      <c r="W191" s="17"/>
      <c r="X191" s="17"/>
      <c r="Y191" s="17"/>
      <c r="Z191" s="17"/>
      <c r="AA191" s="17"/>
      <c r="AB191" s="17"/>
    </row>
    <row r="192" spans="1:28" ht="38.25" x14ac:dyDescent="0.25">
      <c r="A192" s="4" t="s">
        <v>223</v>
      </c>
      <c r="B192" s="21" t="s">
        <v>226</v>
      </c>
      <c r="C192" s="50"/>
      <c r="D192" s="4" t="s">
        <v>94</v>
      </c>
      <c r="E192" s="6">
        <v>42196</v>
      </c>
      <c r="F192" s="4" t="s">
        <v>31</v>
      </c>
      <c r="G192" s="26">
        <v>0</v>
      </c>
      <c r="H192" s="26"/>
      <c r="I192" s="30">
        <v>0</v>
      </c>
      <c r="J192" s="72">
        <v>2.5099999999999998</v>
      </c>
      <c r="K192" s="72">
        <v>2.5099999999999998</v>
      </c>
      <c r="L192" s="72">
        <v>2.44</v>
      </c>
      <c r="M192" s="27">
        <f t="shared" si="21"/>
        <v>2.4866666666666664</v>
      </c>
      <c r="N192" s="27">
        <f t="shared" si="22"/>
        <v>4.0414518843273711E-2</v>
      </c>
      <c r="P192" s="25">
        <f t="shared" si="23"/>
        <v>83.271073951278353</v>
      </c>
      <c r="R192" s="138" t="s">
        <v>224</v>
      </c>
    </row>
    <row r="193" spans="1:28" s="38" customFormat="1" ht="38.25" x14ac:dyDescent="0.25">
      <c r="A193" s="44" t="s">
        <v>223</v>
      </c>
      <c r="B193" s="45" t="s">
        <v>226</v>
      </c>
      <c r="C193" s="50"/>
      <c r="D193" s="44" t="s">
        <v>23</v>
      </c>
      <c r="E193" s="46">
        <v>42196</v>
      </c>
      <c r="F193" s="44" t="s">
        <v>31</v>
      </c>
      <c r="G193" s="47">
        <v>0</v>
      </c>
      <c r="H193" s="47"/>
      <c r="I193" s="48">
        <v>0</v>
      </c>
      <c r="J193" s="74">
        <v>2.19</v>
      </c>
      <c r="K193" s="74">
        <v>2.14</v>
      </c>
      <c r="L193" s="74">
        <v>2.2799999999999998</v>
      </c>
      <c r="M193" s="27">
        <f t="shared" si="21"/>
        <v>2.2033333333333331</v>
      </c>
      <c r="N193" s="27">
        <f t="shared" si="22"/>
        <v>7.0945988845975722E-2</v>
      </c>
      <c r="O193" s="78"/>
      <c r="P193" s="25">
        <f t="shared" si="23"/>
        <v>55.795025162365256</v>
      </c>
      <c r="Q193"/>
      <c r="R193" s="138" t="s">
        <v>224</v>
      </c>
      <c r="S193" s="17"/>
      <c r="T193" s="17"/>
      <c r="U193" s="17"/>
      <c r="V193" s="17"/>
      <c r="W193" s="17"/>
      <c r="X193" s="17"/>
      <c r="Y193" s="17"/>
      <c r="Z193" s="17"/>
      <c r="AA193" s="17"/>
      <c r="AB193" s="17"/>
    </row>
    <row r="194" spans="1:28" s="38" customFormat="1" x14ac:dyDescent="0.25">
      <c r="A194" s="4"/>
      <c r="B194" s="21"/>
      <c r="C194" s="21"/>
      <c r="D194" s="4"/>
      <c r="E194" s="55"/>
      <c r="F194" s="4"/>
      <c r="G194" s="26"/>
      <c r="H194" s="26"/>
      <c r="I194" s="30"/>
      <c r="J194" s="72"/>
      <c r="K194" s="72"/>
      <c r="L194" s="72"/>
      <c r="M194" s="27"/>
      <c r="N194" s="27"/>
      <c r="O194" s="78"/>
      <c r="P194" s="68"/>
      <c r="Q194"/>
      <c r="R194" s="138"/>
      <c r="S194" s="17"/>
      <c r="T194" s="17"/>
      <c r="U194" s="17"/>
      <c r="V194" s="17"/>
      <c r="W194" s="17"/>
      <c r="X194" s="17"/>
      <c r="Y194" s="17"/>
      <c r="Z194" s="17"/>
      <c r="AA194" s="17"/>
      <c r="AB194" s="17"/>
    </row>
    <row r="195" spans="1:28" s="2" customFormat="1" x14ac:dyDescent="0.25">
      <c r="A195" s="51" t="s">
        <v>512</v>
      </c>
      <c r="B195" s="59" t="s">
        <v>458</v>
      </c>
      <c r="C195" s="59"/>
      <c r="D195" s="51" t="s">
        <v>16</v>
      </c>
      <c r="E195" s="99">
        <v>42566</v>
      </c>
      <c r="F195" s="51" t="s">
        <v>31</v>
      </c>
      <c r="G195" s="98">
        <v>8375</v>
      </c>
      <c r="H195" s="98">
        <v>8704</v>
      </c>
      <c r="I195" s="102">
        <f t="shared" ref="I195:I235" si="25">AVERAGE(G195:H195)</f>
        <v>8539.5</v>
      </c>
      <c r="J195" s="100">
        <v>2.17</v>
      </c>
      <c r="K195" s="100">
        <v>2.0099999999999998</v>
      </c>
      <c r="L195" s="100">
        <v>1.87</v>
      </c>
      <c r="M195" s="62">
        <f t="shared" ref="M195:M235" si="26">AVERAGE(J195:L195)</f>
        <v>2.0166666666666666</v>
      </c>
      <c r="N195" s="62">
        <f t="shared" ref="N195:N235" si="27">STDEV(J195:L195)</f>
        <v>0.15011106998930263</v>
      </c>
      <c r="O195" s="51"/>
      <c r="P195" s="68">
        <f t="shared" ref="P195:P235" si="28">10^((3.31*(LOG(M195)))+0.611)</f>
        <v>41.623532681709619</v>
      </c>
      <c r="R195" s="145" t="s">
        <v>513</v>
      </c>
      <c r="S195" s="51"/>
      <c r="T195" s="51"/>
      <c r="U195" s="51"/>
      <c r="V195" s="51"/>
      <c r="W195" s="51"/>
      <c r="X195" s="51"/>
      <c r="Y195" s="51"/>
      <c r="Z195" s="51"/>
      <c r="AA195" s="51"/>
      <c r="AB195" s="51"/>
    </row>
    <row r="196" spans="1:28" s="2" customFormat="1" x14ac:dyDescent="0.25">
      <c r="A196" s="51" t="s">
        <v>508</v>
      </c>
      <c r="B196" s="59" t="s">
        <v>458</v>
      </c>
      <c r="C196" s="59"/>
      <c r="D196" s="51" t="s">
        <v>21</v>
      </c>
      <c r="E196" s="99">
        <v>42566</v>
      </c>
      <c r="F196" s="51" t="s">
        <v>31</v>
      </c>
      <c r="G196" s="98">
        <v>8375</v>
      </c>
      <c r="H196" s="98">
        <v>8704</v>
      </c>
      <c r="I196" s="102">
        <f t="shared" si="25"/>
        <v>8539.5</v>
      </c>
      <c r="J196" s="100">
        <v>2.65</v>
      </c>
      <c r="K196" s="100">
        <v>2.71</v>
      </c>
      <c r="L196" s="100">
        <v>2.7</v>
      </c>
      <c r="M196" s="62">
        <f t="shared" si="26"/>
        <v>2.6866666666666661</v>
      </c>
      <c r="N196" s="62">
        <f t="shared" si="27"/>
        <v>3.2145502536643257E-2</v>
      </c>
      <c r="O196" s="51"/>
      <c r="P196" s="68">
        <f t="shared" si="28"/>
        <v>107.57160172496094</v>
      </c>
      <c r="R196" s="145"/>
      <c r="S196" s="51"/>
      <c r="T196" s="51"/>
      <c r="U196" s="51"/>
      <c r="V196" s="51"/>
      <c r="W196" s="51"/>
      <c r="X196" s="51"/>
      <c r="Y196" s="51"/>
      <c r="Z196" s="51"/>
      <c r="AA196" s="51"/>
      <c r="AB196" s="51"/>
    </row>
    <row r="197" spans="1:28" s="2" customFormat="1" x14ac:dyDescent="0.25">
      <c r="A197" s="51" t="s">
        <v>507</v>
      </c>
      <c r="B197" s="59" t="s">
        <v>458</v>
      </c>
      <c r="C197" s="59"/>
      <c r="D197" s="51" t="s">
        <v>21</v>
      </c>
      <c r="E197" s="99">
        <v>42566</v>
      </c>
      <c r="F197" s="51" t="s">
        <v>31</v>
      </c>
      <c r="G197" s="98">
        <v>8375</v>
      </c>
      <c r="H197" s="98">
        <v>8704</v>
      </c>
      <c r="I197" s="102">
        <f t="shared" si="25"/>
        <v>8539.5</v>
      </c>
      <c r="J197" s="100">
        <v>2.4300000000000002</v>
      </c>
      <c r="K197" s="100">
        <v>2.5299999999999998</v>
      </c>
      <c r="L197" s="100">
        <v>2.52</v>
      </c>
      <c r="M197" s="62">
        <f t="shared" si="26"/>
        <v>2.4933333333333336</v>
      </c>
      <c r="N197" s="62">
        <f t="shared" si="27"/>
        <v>5.5075705472860864E-2</v>
      </c>
      <c r="O197" s="51"/>
      <c r="P197" s="68">
        <f t="shared" si="28"/>
        <v>84.012311854785906</v>
      </c>
      <c r="R197" s="145"/>
      <c r="S197" s="51"/>
      <c r="T197" s="51"/>
      <c r="U197" s="51"/>
      <c r="V197" s="51"/>
      <c r="W197" s="51"/>
      <c r="X197" s="51"/>
      <c r="Y197" s="51"/>
      <c r="Z197" s="51"/>
      <c r="AA197" s="51"/>
      <c r="AB197" s="51"/>
    </row>
    <row r="198" spans="1:28" s="2" customFormat="1" x14ac:dyDescent="0.25">
      <c r="A198" s="51" t="s">
        <v>518</v>
      </c>
      <c r="B198" s="59" t="s">
        <v>458</v>
      </c>
      <c r="C198" s="59"/>
      <c r="D198" s="51" t="s">
        <v>21</v>
      </c>
      <c r="E198" s="99">
        <v>42566</v>
      </c>
      <c r="F198" s="51" t="s">
        <v>31</v>
      </c>
      <c r="G198" s="98">
        <v>8375</v>
      </c>
      <c r="H198" s="98">
        <v>8704</v>
      </c>
      <c r="I198" s="102">
        <f t="shared" si="25"/>
        <v>8539.5</v>
      </c>
      <c r="J198" s="100">
        <v>2.62</v>
      </c>
      <c r="K198" s="100">
        <v>2.62</v>
      </c>
      <c r="L198" s="100">
        <v>2.66</v>
      </c>
      <c r="M198" s="62">
        <f t="shared" si="26"/>
        <v>2.6333333333333333</v>
      </c>
      <c r="N198" s="62">
        <f t="shared" si="27"/>
        <v>2.3094010767585049E-2</v>
      </c>
      <c r="O198" s="51"/>
      <c r="P198" s="68">
        <f t="shared" si="28"/>
        <v>100.66403139648271</v>
      </c>
      <c r="R198" s="145"/>
      <c r="S198" s="51"/>
      <c r="T198" s="51"/>
      <c r="U198" s="51"/>
      <c r="V198" s="51"/>
      <c r="W198" s="51"/>
      <c r="X198" s="51"/>
      <c r="Y198" s="51"/>
      <c r="Z198" s="51"/>
      <c r="AA198" s="51"/>
      <c r="AB198" s="51"/>
    </row>
    <row r="199" spans="1:28" s="2" customFormat="1" x14ac:dyDescent="0.25">
      <c r="A199" s="51" t="s">
        <v>516</v>
      </c>
      <c r="B199" s="59" t="s">
        <v>458</v>
      </c>
      <c r="C199" s="59"/>
      <c r="D199" s="51" t="s">
        <v>21</v>
      </c>
      <c r="E199" s="99">
        <v>42566</v>
      </c>
      <c r="F199" s="51" t="s">
        <v>31</v>
      </c>
      <c r="G199" s="98">
        <v>8375</v>
      </c>
      <c r="H199" s="98">
        <v>8704</v>
      </c>
      <c r="I199" s="102">
        <f t="shared" si="25"/>
        <v>8539.5</v>
      </c>
      <c r="J199" s="100">
        <v>2.54</v>
      </c>
      <c r="K199" s="100">
        <v>2.62</v>
      </c>
      <c r="L199" s="100">
        <v>2.65</v>
      </c>
      <c r="M199" s="62">
        <f t="shared" si="26"/>
        <v>2.6033333333333335</v>
      </c>
      <c r="N199" s="62">
        <f t="shared" si="27"/>
        <v>5.6862407030773228E-2</v>
      </c>
      <c r="O199" s="51"/>
      <c r="P199" s="68">
        <f t="shared" si="28"/>
        <v>96.917804857453106</v>
      </c>
      <c r="R199" s="145"/>
      <c r="S199" s="51"/>
      <c r="T199" s="51"/>
      <c r="U199" s="51"/>
      <c r="V199" s="51"/>
      <c r="W199" s="51"/>
      <c r="X199" s="51"/>
      <c r="Y199" s="51"/>
      <c r="Z199" s="51"/>
      <c r="AA199" s="51"/>
      <c r="AB199" s="51"/>
    </row>
    <row r="200" spans="1:28" s="2" customFormat="1" x14ac:dyDescent="0.25">
      <c r="A200" s="51" t="s">
        <v>517</v>
      </c>
      <c r="B200" s="59" t="s">
        <v>458</v>
      </c>
      <c r="C200" s="59"/>
      <c r="D200" s="51" t="s">
        <v>23</v>
      </c>
      <c r="E200" s="99">
        <v>42566</v>
      </c>
      <c r="F200" s="51" t="s">
        <v>31</v>
      </c>
      <c r="G200" s="98">
        <v>8375</v>
      </c>
      <c r="H200" s="98">
        <v>8704</v>
      </c>
      <c r="I200" s="102">
        <f t="shared" si="25"/>
        <v>8539.5</v>
      </c>
      <c r="J200" s="100">
        <v>2.11</v>
      </c>
      <c r="K200" s="100">
        <v>2.1</v>
      </c>
      <c r="L200" s="100">
        <v>2.0499999999999998</v>
      </c>
      <c r="M200" s="62">
        <f t="shared" si="26"/>
        <v>2.0866666666666664</v>
      </c>
      <c r="N200" s="62">
        <f t="shared" si="27"/>
        <v>3.2145502536643257E-2</v>
      </c>
      <c r="O200" s="51"/>
      <c r="P200" s="68">
        <f t="shared" si="28"/>
        <v>46.6004048586938</v>
      </c>
      <c r="R200" s="145"/>
      <c r="S200" s="51"/>
      <c r="T200" s="51"/>
      <c r="U200" s="51"/>
      <c r="V200" s="51"/>
      <c r="W200" s="51"/>
      <c r="X200" s="51"/>
      <c r="Y200" s="51"/>
      <c r="Z200" s="51"/>
      <c r="AA200" s="51"/>
      <c r="AB200" s="51"/>
    </row>
    <row r="201" spans="1:28" s="2" customFormat="1" x14ac:dyDescent="0.25">
      <c r="A201" s="51" t="s">
        <v>506</v>
      </c>
      <c r="B201" s="59" t="s">
        <v>458</v>
      </c>
      <c r="C201" s="59"/>
      <c r="D201" s="51" t="s">
        <v>23</v>
      </c>
      <c r="E201" s="99">
        <v>42564</v>
      </c>
      <c r="F201" s="51" t="s">
        <v>31</v>
      </c>
      <c r="G201" s="98">
        <v>8375</v>
      </c>
      <c r="H201" s="98">
        <v>8704</v>
      </c>
      <c r="I201" s="102">
        <f t="shared" si="25"/>
        <v>8539.5</v>
      </c>
      <c r="J201" s="100">
        <v>2.35</v>
      </c>
      <c r="K201" s="100">
        <v>2.35</v>
      </c>
      <c r="L201" s="100">
        <v>2.4</v>
      </c>
      <c r="M201" s="62">
        <f t="shared" si="26"/>
        <v>2.3666666666666667</v>
      </c>
      <c r="N201" s="62">
        <f t="shared" si="27"/>
        <v>2.8867513459481187E-2</v>
      </c>
      <c r="O201" s="51"/>
      <c r="P201" s="68">
        <f t="shared" si="28"/>
        <v>70.695827311705287</v>
      </c>
      <c r="R201" s="146" t="s">
        <v>505</v>
      </c>
      <c r="S201" s="51"/>
      <c r="T201" s="51"/>
      <c r="U201" s="51"/>
      <c r="V201" s="51"/>
      <c r="W201" s="51"/>
      <c r="X201" s="51"/>
      <c r="Y201" s="51"/>
      <c r="Z201" s="51"/>
      <c r="AA201" s="51"/>
      <c r="AB201" s="51"/>
    </row>
    <row r="202" spans="1:28" s="2" customFormat="1" x14ac:dyDescent="0.25">
      <c r="A202" s="51" t="s">
        <v>515</v>
      </c>
      <c r="B202" s="59" t="s">
        <v>458</v>
      </c>
      <c r="C202" s="59"/>
      <c r="D202" s="51" t="s">
        <v>53</v>
      </c>
      <c r="E202" s="99">
        <v>42566</v>
      </c>
      <c r="F202" s="51" t="s">
        <v>31</v>
      </c>
      <c r="G202" s="98">
        <v>8375</v>
      </c>
      <c r="H202" s="98">
        <v>8704</v>
      </c>
      <c r="I202" s="102">
        <f t="shared" si="25"/>
        <v>8539.5</v>
      </c>
      <c r="J202" s="100">
        <v>2.19</v>
      </c>
      <c r="K202" s="100">
        <v>2.16</v>
      </c>
      <c r="L202" s="100">
        <v>2.21</v>
      </c>
      <c r="M202" s="62">
        <f t="shared" si="26"/>
        <v>2.1866666666666665</v>
      </c>
      <c r="N202" s="62">
        <f t="shared" si="27"/>
        <v>2.5166114784235735E-2</v>
      </c>
      <c r="O202" s="51"/>
      <c r="P202" s="68">
        <f t="shared" si="28"/>
        <v>54.410204125724427</v>
      </c>
      <c r="R202" s="145" t="s">
        <v>513</v>
      </c>
      <c r="S202" s="51"/>
      <c r="T202" s="51"/>
      <c r="U202" s="51"/>
      <c r="V202" s="51"/>
      <c r="W202" s="51"/>
      <c r="X202" s="51"/>
      <c r="Y202" s="51"/>
      <c r="Z202" s="51"/>
      <c r="AA202" s="51"/>
      <c r="AB202" s="51"/>
    </row>
    <row r="203" spans="1:28" s="2" customFormat="1" x14ac:dyDescent="0.25">
      <c r="A203" s="51" t="s">
        <v>511</v>
      </c>
      <c r="B203" s="59" t="s">
        <v>458</v>
      </c>
      <c r="C203" s="59"/>
      <c r="D203" s="51" t="s">
        <v>22</v>
      </c>
      <c r="E203" s="99">
        <v>42566</v>
      </c>
      <c r="F203" s="51" t="s">
        <v>31</v>
      </c>
      <c r="G203" s="98">
        <v>8375</v>
      </c>
      <c r="H203" s="98">
        <v>8704</v>
      </c>
      <c r="I203" s="102">
        <f t="shared" si="25"/>
        <v>8539.5</v>
      </c>
      <c r="J203" s="100">
        <v>2.44</v>
      </c>
      <c r="K203" s="100"/>
      <c r="L203" s="100">
        <v>2.42</v>
      </c>
      <c r="M203" s="62">
        <f t="shared" si="26"/>
        <v>2.4299999999999997</v>
      </c>
      <c r="N203" s="62">
        <f t="shared" si="27"/>
        <v>1.4142135623730963E-2</v>
      </c>
      <c r="O203" s="51"/>
      <c r="P203" s="68">
        <f t="shared" si="28"/>
        <v>77.153701348217609</v>
      </c>
      <c r="R203" s="145"/>
      <c r="S203" s="51"/>
      <c r="T203" s="51"/>
      <c r="U203" s="51"/>
      <c r="V203" s="51"/>
      <c r="W203" s="51"/>
      <c r="X203" s="51"/>
      <c r="Y203" s="51"/>
      <c r="Z203" s="51"/>
      <c r="AA203" s="51"/>
      <c r="AB203" s="51"/>
    </row>
    <row r="204" spans="1:28" s="2" customFormat="1" x14ac:dyDescent="0.25">
      <c r="A204" s="51" t="s">
        <v>514</v>
      </c>
      <c r="B204" s="59" t="s">
        <v>458</v>
      </c>
      <c r="C204" s="59"/>
      <c r="D204" s="51" t="s">
        <v>16</v>
      </c>
      <c r="E204" s="99">
        <v>42566</v>
      </c>
      <c r="F204" s="51" t="s">
        <v>31</v>
      </c>
      <c r="G204" s="98">
        <v>8375</v>
      </c>
      <c r="H204" s="98">
        <v>8704</v>
      </c>
      <c r="I204" s="102">
        <f t="shared" si="25"/>
        <v>8539.5</v>
      </c>
      <c r="J204" s="100">
        <v>2.15</v>
      </c>
      <c r="K204" s="100">
        <v>2.0699999999999998</v>
      </c>
      <c r="L204" s="100">
        <v>2.19</v>
      </c>
      <c r="M204" s="62">
        <f t="shared" si="26"/>
        <v>2.1366666666666667</v>
      </c>
      <c r="N204" s="62">
        <f t="shared" si="27"/>
        <v>6.1101009266077921E-2</v>
      </c>
      <c r="O204" s="51"/>
      <c r="P204" s="68">
        <f t="shared" si="28"/>
        <v>50.399789733525168</v>
      </c>
      <c r="R204" s="145" t="s">
        <v>513</v>
      </c>
      <c r="S204" s="51"/>
      <c r="T204" s="51"/>
      <c r="U204" s="51"/>
      <c r="V204" s="51"/>
      <c r="W204" s="51"/>
      <c r="X204" s="51"/>
      <c r="Y204" s="51"/>
      <c r="Z204" s="51"/>
      <c r="AA204" s="51"/>
      <c r="AB204" s="51"/>
    </row>
    <row r="205" spans="1:28" s="2" customFormat="1" x14ac:dyDescent="0.25">
      <c r="A205" s="51" t="s">
        <v>504</v>
      </c>
      <c r="B205" s="59" t="s">
        <v>458</v>
      </c>
      <c r="C205" s="59"/>
      <c r="D205" s="51" t="s">
        <v>21</v>
      </c>
      <c r="E205" s="99">
        <v>42564</v>
      </c>
      <c r="F205" s="51" t="s">
        <v>31</v>
      </c>
      <c r="G205" s="98">
        <v>8375</v>
      </c>
      <c r="H205" s="98">
        <v>8704</v>
      </c>
      <c r="I205" s="102">
        <f t="shared" si="25"/>
        <v>8539.5</v>
      </c>
      <c r="J205" s="100">
        <v>2.4700000000000002</v>
      </c>
      <c r="K205" s="100">
        <v>2.5299999999999998</v>
      </c>
      <c r="L205" s="100">
        <v>2.6</v>
      </c>
      <c r="M205" s="62">
        <f t="shared" si="26"/>
        <v>2.5333333333333332</v>
      </c>
      <c r="N205" s="62">
        <f t="shared" si="27"/>
        <v>6.5064070986477068E-2</v>
      </c>
      <c r="O205" s="51"/>
      <c r="P205" s="68">
        <f t="shared" si="28"/>
        <v>88.556743395619421</v>
      </c>
      <c r="R205" s="145"/>
      <c r="S205" s="51"/>
      <c r="T205" s="51"/>
      <c r="U205" s="51"/>
      <c r="V205" s="51"/>
      <c r="W205" s="51"/>
      <c r="X205" s="51"/>
      <c r="Y205" s="51"/>
      <c r="Z205" s="51"/>
      <c r="AA205" s="51"/>
      <c r="AB205" s="51"/>
    </row>
    <row r="206" spans="1:28" s="2" customFormat="1" x14ac:dyDescent="0.25">
      <c r="A206" s="51" t="s">
        <v>503</v>
      </c>
      <c r="B206" s="59" t="s">
        <v>458</v>
      </c>
      <c r="C206" s="59"/>
      <c r="D206" s="51" t="s">
        <v>94</v>
      </c>
      <c r="E206" s="99">
        <v>42564</v>
      </c>
      <c r="F206" s="51" t="s">
        <v>31</v>
      </c>
      <c r="G206" s="98">
        <v>8375</v>
      </c>
      <c r="H206" s="98">
        <v>8704</v>
      </c>
      <c r="I206" s="102">
        <f t="shared" si="25"/>
        <v>8539.5</v>
      </c>
      <c r="J206" s="100">
        <v>2.5</v>
      </c>
      <c r="K206" s="100">
        <v>2.46</v>
      </c>
      <c r="L206" s="100">
        <v>2.48</v>
      </c>
      <c r="M206" s="62">
        <f t="shared" si="26"/>
        <v>2.48</v>
      </c>
      <c r="N206" s="62">
        <f t="shared" si="27"/>
        <v>2.0000000000000018E-2</v>
      </c>
      <c r="O206" s="51"/>
      <c r="P206" s="68">
        <f t="shared" si="28"/>
        <v>82.53441236984186</v>
      </c>
      <c r="R206" s="145"/>
      <c r="S206" s="51"/>
      <c r="T206" s="51"/>
      <c r="U206" s="51"/>
      <c r="V206" s="51"/>
      <c r="W206" s="51"/>
      <c r="X206" s="51"/>
      <c r="Y206" s="51"/>
      <c r="Z206" s="51"/>
      <c r="AA206" s="51"/>
      <c r="AB206" s="51"/>
    </row>
    <row r="207" spans="1:28" s="2" customFormat="1" x14ac:dyDescent="0.25">
      <c r="A207" s="51" t="s">
        <v>520</v>
      </c>
      <c r="B207" s="59" t="s">
        <v>458</v>
      </c>
      <c r="C207" s="59"/>
      <c r="D207" s="51" t="s">
        <v>23</v>
      </c>
      <c r="E207" s="99">
        <v>42566</v>
      </c>
      <c r="F207" s="51" t="s">
        <v>31</v>
      </c>
      <c r="G207" s="98">
        <v>8375</v>
      </c>
      <c r="H207" s="98">
        <v>8704</v>
      </c>
      <c r="I207" s="102">
        <f t="shared" si="25"/>
        <v>8539.5</v>
      </c>
      <c r="J207" s="100">
        <v>2.27</v>
      </c>
      <c r="K207" s="100">
        <v>2.31</v>
      </c>
      <c r="L207" s="100">
        <v>2.36</v>
      </c>
      <c r="M207" s="62">
        <f t="shared" si="26"/>
        <v>2.313333333333333</v>
      </c>
      <c r="N207" s="62">
        <f t="shared" si="27"/>
        <v>4.5092497528228866E-2</v>
      </c>
      <c r="O207" s="51"/>
      <c r="P207" s="68">
        <f t="shared" si="28"/>
        <v>65.558422390302923</v>
      </c>
      <c r="R207" s="145"/>
      <c r="S207" s="51"/>
      <c r="T207" s="51"/>
      <c r="U207" s="51"/>
      <c r="V207" s="51"/>
      <c r="W207" s="51"/>
      <c r="X207" s="51"/>
      <c r="Y207" s="51"/>
      <c r="Z207" s="51"/>
      <c r="AA207" s="51"/>
      <c r="AB207" s="51"/>
    </row>
    <row r="208" spans="1:28" s="2" customFormat="1" x14ac:dyDescent="0.25">
      <c r="A208" s="51" t="s">
        <v>519</v>
      </c>
      <c r="B208" s="59" t="s">
        <v>458</v>
      </c>
      <c r="C208" s="59"/>
      <c r="D208" s="51" t="s">
        <v>23</v>
      </c>
      <c r="E208" s="99">
        <v>42566</v>
      </c>
      <c r="F208" s="51" t="s">
        <v>31</v>
      </c>
      <c r="G208" s="98">
        <v>8375</v>
      </c>
      <c r="H208" s="98">
        <v>8704</v>
      </c>
      <c r="I208" s="102">
        <f t="shared" si="25"/>
        <v>8539.5</v>
      </c>
      <c r="J208" s="100">
        <v>2.2599999999999998</v>
      </c>
      <c r="K208" s="100">
        <v>2.29</v>
      </c>
      <c r="L208" s="100">
        <v>2.25</v>
      </c>
      <c r="M208" s="62">
        <f t="shared" si="26"/>
        <v>2.2666666666666666</v>
      </c>
      <c r="N208" s="62">
        <f t="shared" si="27"/>
        <v>2.0816659994661382E-2</v>
      </c>
      <c r="O208" s="51"/>
      <c r="P208" s="68">
        <f t="shared" si="28"/>
        <v>61.282030682377027</v>
      </c>
      <c r="R208" s="145"/>
      <c r="S208" s="51"/>
      <c r="T208" s="51"/>
      <c r="U208" s="51"/>
      <c r="V208" s="51"/>
      <c r="W208" s="51"/>
      <c r="X208" s="51"/>
      <c r="Y208" s="51"/>
      <c r="Z208" s="51"/>
      <c r="AA208" s="51"/>
      <c r="AB208" s="51"/>
    </row>
    <row r="209" spans="1:28" s="2" customFormat="1" x14ac:dyDescent="0.25">
      <c r="A209" s="51" t="s">
        <v>521</v>
      </c>
      <c r="B209" s="59" t="s">
        <v>458</v>
      </c>
      <c r="C209" s="59"/>
      <c r="D209" s="51" t="s">
        <v>94</v>
      </c>
      <c r="E209" s="99">
        <v>42566</v>
      </c>
      <c r="F209" s="51" t="s">
        <v>31</v>
      </c>
      <c r="G209" s="98">
        <v>8375</v>
      </c>
      <c r="H209" s="98">
        <v>8704</v>
      </c>
      <c r="I209" s="102">
        <f t="shared" si="25"/>
        <v>8539.5</v>
      </c>
      <c r="J209" s="100">
        <v>2.57</v>
      </c>
      <c r="K209" s="100">
        <v>2.67</v>
      </c>
      <c r="L209" s="100">
        <v>2.68</v>
      </c>
      <c r="M209" s="62">
        <f t="shared" si="26"/>
        <v>2.64</v>
      </c>
      <c r="N209" s="62">
        <f t="shared" si="27"/>
        <v>6.082762530298233E-2</v>
      </c>
      <c r="O209" s="51"/>
      <c r="P209" s="68">
        <f t="shared" si="28"/>
        <v>101.51003977332573</v>
      </c>
      <c r="R209" s="145"/>
      <c r="S209" s="51"/>
      <c r="T209" s="51"/>
      <c r="U209" s="51"/>
      <c r="V209" s="51"/>
      <c r="W209" s="51"/>
      <c r="X209" s="51"/>
      <c r="Y209" s="51"/>
      <c r="Z209" s="51"/>
      <c r="AA209" s="51"/>
      <c r="AB209" s="51"/>
    </row>
    <row r="210" spans="1:28" s="2" customFormat="1" x14ac:dyDescent="0.25">
      <c r="A210" s="51" t="s">
        <v>665</v>
      </c>
      <c r="B210" s="59" t="s">
        <v>458</v>
      </c>
      <c r="C210" s="59"/>
      <c r="D210" s="51" t="s">
        <v>22</v>
      </c>
      <c r="E210" s="99">
        <v>42564</v>
      </c>
      <c r="F210" s="51" t="s">
        <v>31</v>
      </c>
      <c r="G210" s="98">
        <v>8375</v>
      </c>
      <c r="H210" s="98">
        <v>8704</v>
      </c>
      <c r="I210" s="102">
        <f t="shared" si="25"/>
        <v>8539.5</v>
      </c>
      <c r="J210" s="100">
        <v>2.54</v>
      </c>
      <c r="K210" s="100">
        <v>2.4700000000000002</v>
      </c>
      <c r="L210" s="100">
        <v>2.4900000000000002</v>
      </c>
      <c r="M210" s="62">
        <f t="shared" si="26"/>
        <v>2.5</v>
      </c>
      <c r="N210" s="62">
        <f t="shared" si="27"/>
        <v>3.60555127546398E-2</v>
      </c>
      <c r="O210" s="51"/>
      <c r="P210" s="68">
        <f t="shared" si="28"/>
        <v>84.758142159370664</v>
      </c>
      <c r="R210" s="144" t="s">
        <v>659</v>
      </c>
      <c r="T210" s="51"/>
      <c r="U210" s="51"/>
      <c r="V210" s="51"/>
      <c r="W210" s="51"/>
      <c r="X210" s="51"/>
      <c r="Y210" s="51"/>
      <c r="Z210" s="51"/>
      <c r="AA210" s="51"/>
      <c r="AB210" s="51"/>
    </row>
    <row r="211" spans="1:28" s="2" customFormat="1" x14ac:dyDescent="0.25">
      <c r="A211" s="51" t="s">
        <v>666</v>
      </c>
      <c r="B211" s="59" t="s">
        <v>458</v>
      </c>
      <c r="C211" s="59"/>
      <c r="D211" s="51" t="s">
        <v>94</v>
      </c>
      <c r="E211" s="99">
        <v>42564</v>
      </c>
      <c r="F211" s="51" t="s">
        <v>31</v>
      </c>
      <c r="G211" s="98">
        <v>8375</v>
      </c>
      <c r="H211" s="98">
        <v>8704</v>
      </c>
      <c r="I211" s="102">
        <f t="shared" si="25"/>
        <v>8539.5</v>
      </c>
      <c r="J211" s="100">
        <v>2.66</v>
      </c>
      <c r="K211" s="100">
        <v>2.76</v>
      </c>
      <c r="L211" s="100">
        <v>2.76</v>
      </c>
      <c r="M211" s="62">
        <f t="shared" si="26"/>
        <v>2.7266666666666666</v>
      </c>
      <c r="N211" s="62">
        <f t="shared" si="27"/>
        <v>5.7735026918962373E-2</v>
      </c>
      <c r="O211" s="51"/>
      <c r="P211" s="68">
        <f t="shared" si="28"/>
        <v>112.96452539447812</v>
      </c>
      <c r="R211" s="144" t="s">
        <v>660</v>
      </c>
      <c r="T211" s="51"/>
      <c r="U211" s="51"/>
      <c r="V211" s="51"/>
      <c r="W211" s="51"/>
      <c r="X211" s="51"/>
      <c r="Y211" s="51"/>
      <c r="Z211" s="51"/>
      <c r="AA211" s="51"/>
      <c r="AB211" s="51"/>
    </row>
    <row r="212" spans="1:28" s="2" customFormat="1" x14ac:dyDescent="0.25">
      <c r="A212" s="51" t="s">
        <v>667</v>
      </c>
      <c r="B212" s="59" t="s">
        <v>458</v>
      </c>
      <c r="C212" s="59"/>
      <c r="D212" s="51" t="s">
        <v>94</v>
      </c>
      <c r="E212" s="99">
        <v>42564</v>
      </c>
      <c r="F212" s="51" t="s">
        <v>31</v>
      </c>
      <c r="G212" s="98">
        <v>8375</v>
      </c>
      <c r="H212" s="98">
        <v>8704</v>
      </c>
      <c r="I212" s="102">
        <f t="shared" si="25"/>
        <v>8539.5</v>
      </c>
      <c r="J212" s="100">
        <v>2.2799999999999998</v>
      </c>
      <c r="K212" s="100">
        <v>2.23</v>
      </c>
      <c r="L212" s="100">
        <v>2.29</v>
      </c>
      <c r="M212" s="62">
        <f t="shared" si="26"/>
        <v>2.2666666666666666</v>
      </c>
      <c r="N212" s="62">
        <f t="shared" si="27"/>
        <v>3.2145502536643167E-2</v>
      </c>
      <c r="O212" s="51"/>
      <c r="P212" s="68">
        <f t="shared" si="28"/>
        <v>61.282030682377027</v>
      </c>
      <c r="R212" s="144" t="s">
        <v>661</v>
      </c>
      <c r="T212" s="51"/>
      <c r="U212" s="51"/>
      <c r="V212" s="51"/>
      <c r="W212" s="51"/>
      <c r="X212" s="51"/>
      <c r="Y212" s="51"/>
      <c r="Z212" s="51"/>
      <c r="AA212" s="51"/>
      <c r="AB212" s="51"/>
    </row>
    <row r="213" spans="1:28" s="2" customFormat="1" x14ac:dyDescent="0.25">
      <c r="A213" s="51" t="s">
        <v>668</v>
      </c>
      <c r="B213" s="59" t="s">
        <v>458</v>
      </c>
      <c r="C213" s="59"/>
      <c r="D213" s="51" t="s">
        <v>94</v>
      </c>
      <c r="E213" s="99">
        <v>42564</v>
      </c>
      <c r="F213" s="51" t="s">
        <v>31</v>
      </c>
      <c r="G213" s="98">
        <v>8375</v>
      </c>
      <c r="H213" s="98">
        <v>8704</v>
      </c>
      <c r="I213" s="102">
        <f t="shared" si="25"/>
        <v>8539.5</v>
      </c>
      <c r="J213" s="100">
        <v>2.36</v>
      </c>
      <c r="K213" s="100">
        <v>2.23</v>
      </c>
      <c r="L213" s="100">
        <v>2.2999999999999998</v>
      </c>
      <c r="M213" s="62">
        <f t="shared" si="26"/>
        <v>2.2966666666666664</v>
      </c>
      <c r="N213" s="62">
        <f t="shared" si="27"/>
        <v>6.5064070986477054E-2</v>
      </c>
      <c r="O213" s="51"/>
      <c r="P213" s="68">
        <f t="shared" si="28"/>
        <v>64.00800206200006</v>
      </c>
      <c r="R213" s="144" t="s">
        <v>662</v>
      </c>
      <c r="T213" s="51"/>
      <c r="U213" s="51"/>
      <c r="V213" s="51"/>
      <c r="W213" s="51"/>
      <c r="X213" s="51"/>
      <c r="Y213" s="51"/>
      <c r="Z213" s="51"/>
      <c r="AA213" s="51"/>
      <c r="AB213" s="51"/>
    </row>
    <row r="214" spans="1:28" s="2" customFormat="1" x14ac:dyDescent="0.25">
      <c r="A214" s="51" t="s">
        <v>669</v>
      </c>
      <c r="B214" s="59" t="s">
        <v>458</v>
      </c>
      <c r="C214" s="59"/>
      <c r="D214" s="51" t="s">
        <v>16</v>
      </c>
      <c r="E214" s="99">
        <v>42566</v>
      </c>
      <c r="F214" s="51" t="s">
        <v>31</v>
      </c>
      <c r="G214" s="98">
        <v>8375</v>
      </c>
      <c r="H214" s="98">
        <v>8704</v>
      </c>
      <c r="I214" s="102">
        <f t="shared" si="25"/>
        <v>8539.5</v>
      </c>
      <c r="J214" s="100">
        <v>2.56</v>
      </c>
      <c r="K214" s="100">
        <v>2.41</v>
      </c>
      <c r="L214" s="100">
        <v>2.46</v>
      </c>
      <c r="M214" s="62">
        <f t="shared" si="26"/>
        <v>2.476666666666667</v>
      </c>
      <c r="N214" s="62">
        <f t="shared" si="27"/>
        <v>7.6376261582597305E-2</v>
      </c>
      <c r="O214" s="51"/>
      <c r="P214" s="68">
        <f t="shared" si="28"/>
        <v>82.167792678862526</v>
      </c>
      <c r="R214" s="145" t="s">
        <v>663</v>
      </c>
      <c r="S214" s="51"/>
      <c r="T214" s="51"/>
      <c r="U214" s="51"/>
      <c r="V214" s="51"/>
      <c r="W214" s="51"/>
      <c r="X214" s="51"/>
      <c r="Y214" s="51"/>
      <c r="Z214" s="51"/>
      <c r="AA214" s="51"/>
      <c r="AB214" s="51"/>
    </row>
    <row r="215" spans="1:28" s="2" customFormat="1" ht="25.5" x14ac:dyDescent="0.25">
      <c r="A215" s="51" t="s">
        <v>670</v>
      </c>
      <c r="B215" s="59" t="s">
        <v>458</v>
      </c>
      <c r="C215" s="59"/>
      <c r="D215" s="51" t="s">
        <v>94</v>
      </c>
      <c r="E215" s="99">
        <v>42566</v>
      </c>
      <c r="F215" s="51" t="s">
        <v>31</v>
      </c>
      <c r="G215" s="98">
        <v>8375</v>
      </c>
      <c r="H215" s="98">
        <v>8704</v>
      </c>
      <c r="I215" s="102">
        <f t="shared" si="25"/>
        <v>8539.5</v>
      </c>
      <c r="J215" s="100">
        <v>2.6</v>
      </c>
      <c r="K215" s="100">
        <v>2.57</v>
      </c>
      <c r="L215" s="100">
        <v>2.59</v>
      </c>
      <c r="M215" s="62">
        <f t="shared" si="26"/>
        <v>2.5866666666666664</v>
      </c>
      <c r="N215" s="62">
        <f t="shared" si="27"/>
        <v>1.5275252316519577E-2</v>
      </c>
      <c r="O215" s="51"/>
      <c r="P215" s="68">
        <f t="shared" si="28"/>
        <v>94.879184724746622</v>
      </c>
      <c r="R215" s="145" t="s">
        <v>664</v>
      </c>
      <c r="S215" s="51"/>
      <c r="T215" s="51"/>
      <c r="U215" s="51"/>
      <c r="V215" s="51"/>
      <c r="W215" s="51"/>
      <c r="X215" s="51"/>
      <c r="Y215" s="51"/>
      <c r="Z215" s="51"/>
      <c r="AA215" s="51"/>
      <c r="AB215" s="51"/>
    </row>
    <row r="216" spans="1:28" s="2" customFormat="1" x14ac:dyDescent="0.25">
      <c r="A216" s="51" t="s">
        <v>671</v>
      </c>
      <c r="B216" s="59" t="s">
        <v>458</v>
      </c>
      <c r="C216" s="59"/>
      <c r="D216" s="51" t="s">
        <v>94</v>
      </c>
      <c r="E216" s="99">
        <v>42566</v>
      </c>
      <c r="F216" s="51" t="s">
        <v>31</v>
      </c>
      <c r="G216" s="98">
        <v>8375</v>
      </c>
      <c r="H216" s="98">
        <v>8704</v>
      </c>
      <c r="I216" s="102">
        <f t="shared" si="25"/>
        <v>8539.5</v>
      </c>
      <c r="J216" s="100">
        <v>2.36</v>
      </c>
      <c r="K216" s="100">
        <v>2.41</v>
      </c>
      <c r="L216" s="100">
        <v>2.4700000000000002</v>
      </c>
      <c r="M216" s="62">
        <f t="shared" si="26"/>
        <v>2.4133333333333336</v>
      </c>
      <c r="N216" s="62">
        <f t="shared" si="27"/>
        <v>5.5075705472861176E-2</v>
      </c>
      <c r="O216" s="51"/>
      <c r="P216" s="68">
        <f t="shared" si="28"/>
        <v>75.41596647082379</v>
      </c>
      <c r="R216" s="144" t="s">
        <v>639</v>
      </c>
      <c r="T216" s="51"/>
      <c r="U216" s="51"/>
      <c r="V216" s="51"/>
      <c r="W216" s="51"/>
      <c r="X216" s="51"/>
      <c r="Y216" s="51"/>
      <c r="Z216" s="51"/>
      <c r="AA216" s="51"/>
      <c r="AB216" s="51"/>
    </row>
    <row r="217" spans="1:28" s="2" customFormat="1" x14ac:dyDescent="0.25">
      <c r="A217" s="51" t="s">
        <v>672</v>
      </c>
      <c r="B217" s="59" t="s">
        <v>458</v>
      </c>
      <c r="C217" s="59"/>
      <c r="D217" s="51" t="s">
        <v>21</v>
      </c>
      <c r="E217" s="99">
        <v>42566</v>
      </c>
      <c r="F217" s="51" t="s">
        <v>31</v>
      </c>
      <c r="G217" s="98">
        <v>8375</v>
      </c>
      <c r="H217" s="98">
        <v>8704</v>
      </c>
      <c r="I217" s="102">
        <f t="shared" si="25"/>
        <v>8539.5</v>
      </c>
      <c r="J217" s="100">
        <v>2.63</v>
      </c>
      <c r="K217" s="100">
        <v>2.72</v>
      </c>
      <c r="L217" s="100">
        <v>2.73</v>
      </c>
      <c r="M217" s="62">
        <f t="shared" si="26"/>
        <v>2.6933333333333334</v>
      </c>
      <c r="N217" s="62">
        <f t="shared" si="27"/>
        <v>5.5075705472861121E-2</v>
      </c>
      <c r="O217" s="51"/>
      <c r="P217" s="68">
        <f t="shared" si="28"/>
        <v>108.45766520662914</v>
      </c>
      <c r="R217" s="144" t="s">
        <v>640</v>
      </c>
      <c r="T217" s="51"/>
      <c r="U217" s="51"/>
      <c r="V217" s="51"/>
      <c r="W217" s="51"/>
      <c r="X217" s="51"/>
      <c r="Y217" s="51"/>
      <c r="Z217" s="51"/>
      <c r="AA217" s="51"/>
      <c r="AB217" s="51"/>
    </row>
    <row r="218" spans="1:28" s="2" customFormat="1" x14ac:dyDescent="0.25">
      <c r="A218" s="51" t="s">
        <v>673</v>
      </c>
      <c r="B218" s="59" t="s">
        <v>458</v>
      </c>
      <c r="C218" s="59"/>
      <c r="D218" s="51" t="s">
        <v>94</v>
      </c>
      <c r="E218" s="99">
        <v>42566</v>
      </c>
      <c r="F218" s="51" t="s">
        <v>31</v>
      </c>
      <c r="G218" s="98">
        <v>8375</v>
      </c>
      <c r="H218" s="98">
        <v>8704</v>
      </c>
      <c r="I218" s="102">
        <f t="shared" si="25"/>
        <v>8539.5</v>
      </c>
      <c r="J218" s="100">
        <v>2.5</v>
      </c>
      <c r="K218" s="100">
        <v>2.2999999999999998</v>
      </c>
      <c r="L218" s="100">
        <v>2.41</v>
      </c>
      <c r="M218" s="62">
        <f t="shared" si="26"/>
        <v>2.4033333333333333</v>
      </c>
      <c r="N218" s="62">
        <f t="shared" si="27"/>
        <v>0.10016652800877823</v>
      </c>
      <c r="O218" s="51"/>
      <c r="P218" s="68">
        <f t="shared" si="28"/>
        <v>74.386542501386899</v>
      </c>
      <c r="R218" s="144" t="s">
        <v>641</v>
      </c>
      <c r="T218" s="51"/>
      <c r="U218" s="51"/>
      <c r="V218" s="51"/>
      <c r="W218" s="51"/>
      <c r="X218" s="51"/>
      <c r="Y218" s="51"/>
      <c r="Z218" s="51"/>
      <c r="AA218" s="51"/>
      <c r="AB218" s="51"/>
    </row>
    <row r="219" spans="1:28" s="2" customFormat="1" x14ac:dyDescent="0.25">
      <c r="A219" s="51" t="s">
        <v>674</v>
      </c>
      <c r="B219" s="59" t="s">
        <v>458</v>
      </c>
      <c r="C219" s="59"/>
      <c r="D219" s="51" t="s">
        <v>94</v>
      </c>
      <c r="E219" s="99">
        <v>42566</v>
      </c>
      <c r="F219" s="51" t="s">
        <v>31</v>
      </c>
      <c r="G219" s="98">
        <v>8375</v>
      </c>
      <c r="H219" s="98">
        <v>8704</v>
      </c>
      <c r="I219" s="102">
        <f t="shared" si="25"/>
        <v>8539.5</v>
      </c>
      <c r="J219" s="100">
        <v>2.5299999999999998</v>
      </c>
      <c r="K219" s="100">
        <v>2.58</v>
      </c>
      <c r="L219" s="100">
        <v>2.63</v>
      </c>
      <c r="M219" s="62">
        <f t="shared" si="26"/>
        <v>2.5799999999999996</v>
      </c>
      <c r="N219" s="62">
        <f t="shared" si="27"/>
        <v>5.0000000000000044E-2</v>
      </c>
      <c r="O219" s="51"/>
      <c r="P219" s="68">
        <f t="shared" si="28"/>
        <v>94.072183983207736</v>
      </c>
      <c r="R219" s="144" t="s">
        <v>642</v>
      </c>
      <c r="T219" s="51"/>
      <c r="U219" s="51"/>
      <c r="V219" s="51"/>
      <c r="W219" s="51"/>
      <c r="X219" s="51"/>
      <c r="Y219" s="51"/>
      <c r="Z219" s="51"/>
      <c r="AA219" s="51"/>
      <c r="AB219" s="51"/>
    </row>
    <row r="220" spans="1:28" s="2" customFormat="1" x14ac:dyDescent="0.25">
      <c r="A220" s="51" t="s">
        <v>675</v>
      </c>
      <c r="B220" s="59" t="s">
        <v>458</v>
      </c>
      <c r="C220" s="59"/>
      <c r="D220" s="51" t="s">
        <v>94</v>
      </c>
      <c r="E220" s="99">
        <v>42566</v>
      </c>
      <c r="F220" s="51" t="s">
        <v>31</v>
      </c>
      <c r="G220" s="98">
        <v>8375</v>
      </c>
      <c r="H220" s="98">
        <v>8704</v>
      </c>
      <c r="I220" s="102">
        <f t="shared" si="25"/>
        <v>8539.5</v>
      </c>
      <c r="J220" s="100">
        <v>2.4500000000000002</v>
      </c>
      <c r="K220" s="100">
        <v>2.54</v>
      </c>
      <c r="L220" s="100">
        <v>2.5099999999999998</v>
      </c>
      <c r="M220" s="62">
        <f t="shared" si="26"/>
        <v>2.5</v>
      </c>
      <c r="N220" s="62">
        <f t="shared" si="27"/>
        <v>4.5825756949558302E-2</v>
      </c>
      <c r="O220" s="51"/>
      <c r="P220" s="68">
        <f t="shared" si="28"/>
        <v>84.758142159370664</v>
      </c>
      <c r="R220" s="144" t="s">
        <v>643</v>
      </c>
      <c r="T220" s="51"/>
      <c r="U220" s="51"/>
      <c r="V220" s="51"/>
      <c r="W220" s="51"/>
      <c r="X220" s="51"/>
      <c r="Y220" s="51"/>
      <c r="Z220" s="51"/>
      <c r="AA220" s="51"/>
      <c r="AB220" s="51"/>
    </row>
    <row r="221" spans="1:28" s="2" customFormat="1" x14ac:dyDescent="0.25">
      <c r="A221" s="51" t="s">
        <v>676</v>
      </c>
      <c r="B221" s="59" t="s">
        <v>458</v>
      </c>
      <c r="C221" s="59"/>
      <c r="D221" s="51" t="s">
        <v>23</v>
      </c>
      <c r="E221" s="99">
        <v>42566</v>
      </c>
      <c r="F221" s="51" t="s">
        <v>31</v>
      </c>
      <c r="G221" s="98">
        <v>8375</v>
      </c>
      <c r="H221" s="98">
        <v>8704</v>
      </c>
      <c r="I221" s="102">
        <f t="shared" si="25"/>
        <v>8539.5</v>
      </c>
      <c r="J221" s="100">
        <v>2.33</v>
      </c>
      <c r="K221" s="100">
        <v>2.34</v>
      </c>
      <c r="L221" s="100">
        <v>2.31</v>
      </c>
      <c r="M221" s="62">
        <f t="shared" si="26"/>
        <v>2.3266666666666667</v>
      </c>
      <c r="N221" s="62">
        <f t="shared" si="27"/>
        <v>1.5275252316519383E-2</v>
      </c>
      <c r="O221" s="51"/>
      <c r="P221" s="68">
        <f t="shared" si="28"/>
        <v>66.817480527380042</v>
      </c>
      <c r="R221" s="144" t="s">
        <v>644</v>
      </c>
      <c r="T221" s="51"/>
      <c r="U221" s="51"/>
      <c r="V221" s="51"/>
      <c r="W221" s="51"/>
      <c r="X221" s="51"/>
      <c r="Y221" s="51"/>
      <c r="Z221" s="51"/>
      <c r="AA221" s="51"/>
      <c r="AB221" s="51"/>
    </row>
    <row r="222" spans="1:28" s="2" customFormat="1" x14ac:dyDescent="0.25">
      <c r="A222" s="51" t="s">
        <v>677</v>
      </c>
      <c r="B222" s="59" t="s">
        <v>458</v>
      </c>
      <c r="C222" s="59"/>
      <c r="D222" s="51" t="s">
        <v>23</v>
      </c>
      <c r="E222" s="99">
        <v>42566</v>
      </c>
      <c r="F222" s="51" t="s">
        <v>31</v>
      </c>
      <c r="G222" s="98">
        <v>8375</v>
      </c>
      <c r="H222" s="98">
        <v>8704</v>
      </c>
      <c r="I222" s="102">
        <f t="shared" si="25"/>
        <v>8539.5</v>
      </c>
      <c r="J222" s="100">
        <v>2.15</v>
      </c>
      <c r="K222" s="100">
        <v>2.19</v>
      </c>
      <c r="L222" s="100">
        <v>2.16</v>
      </c>
      <c r="M222" s="62">
        <f t="shared" si="26"/>
        <v>2.1666666666666665</v>
      </c>
      <c r="N222" s="62">
        <f t="shared" si="27"/>
        <v>2.0816659994661309E-2</v>
      </c>
      <c r="O222" s="51"/>
      <c r="P222" s="68">
        <f t="shared" si="28"/>
        <v>52.780300361120766</v>
      </c>
      <c r="R222" s="144" t="s">
        <v>645</v>
      </c>
      <c r="T222" s="51"/>
      <c r="U222" s="51"/>
      <c r="V222" s="51"/>
      <c r="W222" s="51"/>
      <c r="X222" s="51"/>
      <c r="Y222" s="51"/>
      <c r="Z222" s="51"/>
      <c r="AA222" s="51"/>
      <c r="AB222" s="51"/>
    </row>
    <row r="223" spans="1:28" s="2" customFormat="1" x14ac:dyDescent="0.25">
      <c r="A223" s="51" t="s">
        <v>678</v>
      </c>
      <c r="B223" s="59" t="s">
        <v>458</v>
      </c>
      <c r="C223" s="59"/>
      <c r="D223" s="51" t="s">
        <v>22</v>
      </c>
      <c r="E223" s="99">
        <v>42566</v>
      </c>
      <c r="F223" s="51" t="s">
        <v>31</v>
      </c>
      <c r="G223" s="98">
        <v>8375</v>
      </c>
      <c r="H223" s="98">
        <v>8704</v>
      </c>
      <c r="I223" s="102">
        <f t="shared" si="25"/>
        <v>8539.5</v>
      </c>
      <c r="J223" s="100">
        <v>2.7</v>
      </c>
      <c r="K223" s="100">
        <v>2.65</v>
      </c>
      <c r="L223" s="100">
        <v>2.68</v>
      </c>
      <c r="M223" s="62">
        <f t="shared" si="26"/>
        <v>2.6766666666666663</v>
      </c>
      <c r="N223" s="62">
        <f t="shared" si="27"/>
        <v>2.5166114784235971E-2</v>
      </c>
      <c r="O223" s="51"/>
      <c r="P223" s="68">
        <f t="shared" si="28"/>
        <v>106.25199710084409</v>
      </c>
      <c r="R223" s="144" t="s">
        <v>646</v>
      </c>
      <c r="T223" s="51"/>
      <c r="U223" s="51"/>
      <c r="V223" s="51"/>
      <c r="W223" s="51"/>
      <c r="X223" s="51"/>
      <c r="Y223" s="51"/>
      <c r="Z223" s="51"/>
      <c r="AA223" s="51"/>
      <c r="AB223" s="51"/>
    </row>
    <row r="224" spans="1:28" s="2" customFormat="1" x14ac:dyDescent="0.25">
      <c r="A224" s="51" t="s">
        <v>679</v>
      </c>
      <c r="B224" s="59" t="s">
        <v>458</v>
      </c>
      <c r="C224" s="59"/>
      <c r="D224" s="51" t="s">
        <v>22</v>
      </c>
      <c r="E224" s="99">
        <v>42566</v>
      </c>
      <c r="F224" s="51" t="s">
        <v>31</v>
      </c>
      <c r="G224" s="98">
        <v>8375</v>
      </c>
      <c r="H224" s="98">
        <v>8704</v>
      </c>
      <c r="I224" s="102">
        <f t="shared" si="25"/>
        <v>8539.5</v>
      </c>
      <c r="J224" s="100">
        <v>2.15</v>
      </c>
      <c r="K224" s="100">
        <v>2.23</v>
      </c>
      <c r="L224" s="100">
        <v>2.3199999999999998</v>
      </c>
      <c r="M224" s="62">
        <f t="shared" si="26"/>
        <v>2.2333333333333329</v>
      </c>
      <c r="N224" s="62">
        <f t="shared" si="27"/>
        <v>8.504900548115378E-2</v>
      </c>
      <c r="O224" s="51"/>
      <c r="P224" s="68">
        <f t="shared" si="28"/>
        <v>58.349379740997179</v>
      </c>
      <c r="R224" s="144" t="s">
        <v>647</v>
      </c>
      <c r="T224" s="51"/>
      <c r="U224" s="51"/>
      <c r="V224" s="51"/>
      <c r="W224" s="51"/>
      <c r="X224" s="51"/>
      <c r="Y224" s="51"/>
      <c r="Z224" s="51"/>
      <c r="AA224" s="51"/>
      <c r="AB224" s="51"/>
    </row>
    <row r="225" spans="1:28" s="2" customFormat="1" x14ac:dyDescent="0.25">
      <c r="A225" s="51" t="s">
        <v>680</v>
      </c>
      <c r="B225" s="59" t="s">
        <v>458</v>
      </c>
      <c r="C225" s="59"/>
      <c r="D225" s="51" t="s">
        <v>22</v>
      </c>
      <c r="E225" s="99">
        <v>42566</v>
      </c>
      <c r="F225" s="51" t="s">
        <v>31</v>
      </c>
      <c r="G225" s="98">
        <v>8375</v>
      </c>
      <c r="H225" s="98">
        <v>8704</v>
      </c>
      <c r="I225" s="102">
        <f t="shared" si="25"/>
        <v>8539.5</v>
      </c>
      <c r="J225" s="100">
        <v>2.2799999999999998</v>
      </c>
      <c r="K225" s="100">
        <v>2.2599999999999998</v>
      </c>
      <c r="L225" s="100"/>
      <c r="M225" s="62">
        <f t="shared" si="26"/>
        <v>2.2699999999999996</v>
      </c>
      <c r="N225" s="62">
        <f t="shared" si="27"/>
        <v>1.4142135623730963E-2</v>
      </c>
      <c r="O225" s="51"/>
      <c r="P225" s="68">
        <f t="shared" si="28"/>
        <v>61.580836974314003</v>
      </c>
      <c r="R225" s="144" t="s">
        <v>648</v>
      </c>
      <c r="T225" s="51"/>
      <c r="U225" s="51"/>
      <c r="V225" s="51"/>
      <c r="W225" s="51"/>
      <c r="X225" s="51"/>
      <c r="Y225" s="51"/>
      <c r="Z225" s="51"/>
      <c r="AA225" s="51"/>
      <c r="AB225" s="51"/>
    </row>
    <row r="226" spans="1:28" s="2" customFormat="1" x14ac:dyDescent="0.25">
      <c r="A226" s="51" t="s">
        <v>681</v>
      </c>
      <c r="B226" s="59" t="s">
        <v>458</v>
      </c>
      <c r="C226" s="59"/>
      <c r="D226" s="51" t="s">
        <v>22</v>
      </c>
      <c r="E226" s="99">
        <v>42566</v>
      </c>
      <c r="F226" s="51" t="s">
        <v>31</v>
      </c>
      <c r="G226" s="98">
        <v>8375</v>
      </c>
      <c r="H226" s="98">
        <v>8704</v>
      </c>
      <c r="I226" s="102">
        <f t="shared" si="25"/>
        <v>8539.5</v>
      </c>
      <c r="J226" s="100">
        <v>2.2000000000000002</v>
      </c>
      <c r="K226" s="100">
        <v>2.15</v>
      </c>
      <c r="L226" s="100">
        <v>2.12</v>
      </c>
      <c r="M226" s="62">
        <f t="shared" si="26"/>
        <v>2.1566666666666667</v>
      </c>
      <c r="N226" s="62">
        <f t="shared" si="27"/>
        <v>4.0414518843273857E-2</v>
      </c>
      <c r="O226" s="51"/>
      <c r="P226" s="68">
        <f t="shared" si="28"/>
        <v>51.978269421865619</v>
      </c>
      <c r="R226" s="144" t="s">
        <v>649</v>
      </c>
      <c r="T226" s="51"/>
      <c r="U226" s="51"/>
      <c r="V226" s="51"/>
      <c r="W226" s="51"/>
      <c r="X226" s="51"/>
      <c r="Y226" s="51"/>
      <c r="Z226" s="51"/>
      <c r="AA226" s="51"/>
      <c r="AB226" s="51"/>
    </row>
    <row r="227" spans="1:28" s="2" customFormat="1" x14ac:dyDescent="0.25">
      <c r="A227" s="51" t="s">
        <v>682</v>
      </c>
      <c r="B227" s="59" t="s">
        <v>458</v>
      </c>
      <c r="C227" s="59"/>
      <c r="D227" s="51" t="s">
        <v>510</v>
      </c>
      <c r="E227" s="99">
        <v>42566</v>
      </c>
      <c r="F227" s="51" t="s">
        <v>31</v>
      </c>
      <c r="G227" s="98">
        <v>8375</v>
      </c>
      <c r="H227" s="98">
        <v>8704</v>
      </c>
      <c r="I227" s="102">
        <f t="shared" si="25"/>
        <v>8539.5</v>
      </c>
      <c r="J227" s="100">
        <v>2.11</v>
      </c>
      <c r="K227" s="100">
        <v>2.15</v>
      </c>
      <c r="L227" s="100">
        <v>2.23</v>
      </c>
      <c r="M227" s="62">
        <f t="shared" si="26"/>
        <v>2.1633333333333336</v>
      </c>
      <c r="N227" s="62">
        <f t="shared" si="27"/>
        <v>6.1101009266077921E-2</v>
      </c>
      <c r="O227" s="51"/>
      <c r="P227" s="68">
        <f t="shared" si="28"/>
        <v>52.512004100672442</v>
      </c>
      <c r="R227" s="144" t="s">
        <v>650</v>
      </c>
      <c r="T227" s="51"/>
      <c r="U227" s="51"/>
      <c r="V227" s="51"/>
      <c r="W227" s="51"/>
      <c r="X227" s="51"/>
      <c r="Y227" s="51"/>
      <c r="Z227" s="51"/>
      <c r="AA227" s="51"/>
      <c r="AB227" s="51"/>
    </row>
    <row r="228" spans="1:28" s="2" customFormat="1" x14ac:dyDescent="0.25">
      <c r="A228" s="51" t="s">
        <v>683</v>
      </c>
      <c r="B228" s="59" t="s">
        <v>458</v>
      </c>
      <c r="C228" s="59"/>
      <c r="D228" s="51" t="s">
        <v>144</v>
      </c>
      <c r="E228" s="99">
        <v>42566</v>
      </c>
      <c r="F228" s="51" t="s">
        <v>31</v>
      </c>
      <c r="G228" s="98">
        <v>8375</v>
      </c>
      <c r="H228" s="98">
        <v>8704</v>
      </c>
      <c r="I228" s="102">
        <f t="shared" si="25"/>
        <v>8539.5</v>
      </c>
      <c r="J228" s="100">
        <v>2.25</v>
      </c>
      <c r="K228" s="100">
        <v>2.3199999999999998</v>
      </c>
      <c r="L228" s="100"/>
      <c r="M228" s="62">
        <f t="shared" si="26"/>
        <v>2.2850000000000001</v>
      </c>
      <c r="N228" s="62">
        <f t="shared" si="27"/>
        <v>4.9497474683058214E-2</v>
      </c>
      <c r="O228" s="51"/>
      <c r="P228" s="68">
        <f t="shared" si="28"/>
        <v>62.938057749963988</v>
      </c>
      <c r="R228" s="144" t="s">
        <v>651</v>
      </c>
      <c r="T228" s="51"/>
      <c r="U228" s="51"/>
      <c r="V228" s="51"/>
      <c r="W228" s="51"/>
      <c r="X228" s="51"/>
      <c r="Y228" s="51"/>
      <c r="Z228" s="51"/>
      <c r="AA228" s="51"/>
      <c r="AB228" s="51"/>
    </row>
    <row r="229" spans="1:28" s="2" customFormat="1" x14ac:dyDescent="0.25">
      <c r="A229" s="51" t="s">
        <v>684</v>
      </c>
      <c r="B229" s="59" t="s">
        <v>458</v>
      </c>
      <c r="C229" s="59"/>
      <c r="D229" s="51" t="s">
        <v>94</v>
      </c>
      <c r="E229" s="99">
        <v>42566</v>
      </c>
      <c r="F229" s="51" t="s">
        <v>31</v>
      </c>
      <c r="G229" s="98">
        <v>8375</v>
      </c>
      <c r="H229" s="98">
        <v>8704</v>
      </c>
      <c r="I229" s="102">
        <f t="shared" si="25"/>
        <v>8539.5</v>
      </c>
      <c r="J229" s="100">
        <v>2.4500000000000002</v>
      </c>
      <c r="K229" s="100">
        <v>2.42</v>
      </c>
      <c r="L229" s="100">
        <v>2.65</v>
      </c>
      <c r="M229" s="62">
        <f t="shared" si="26"/>
        <v>2.5066666666666664</v>
      </c>
      <c r="N229" s="62">
        <f t="shared" si="27"/>
        <v>0.1250333288900736</v>
      </c>
      <c r="O229" s="51"/>
      <c r="P229" s="68">
        <f t="shared" si="28"/>
        <v>85.508580957372118</v>
      </c>
      <c r="R229" s="144" t="s">
        <v>652</v>
      </c>
      <c r="T229" s="51"/>
      <c r="U229" s="51"/>
      <c r="V229" s="51"/>
      <c r="W229" s="51"/>
      <c r="X229" s="51"/>
      <c r="Y229" s="51"/>
      <c r="Z229" s="51"/>
      <c r="AA229" s="51"/>
      <c r="AB229" s="51"/>
    </row>
    <row r="230" spans="1:28" s="2" customFormat="1" x14ac:dyDescent="0.25">
      <c r="A230" s="51" t="s">
        <v>685</v>
      </c>
      <c r="B230" s="59" t="s">
        <v>458</v>
      </c>
      <c r="C230" s="59"/>
      <c r="D230" s="51" t="s">
        <v>94</v>
      </c>
      <c r="E230" s="99">
        <v>42566</v>
      </c>
      <c r="F230" s="51" t="s">
        <v>31</v>
      </c>
      <c r="G230" s="98">
        <v>8375</v>
      </c>
      <c r="H230" s="98">
        <v>8704</v>
      </c>
      <c r="I230" s="102">
        <f t="shared" si="25"/>
        <v>8539.5</v>
      </c>
      <c r="J230" s="100">
        <v>2.39</v>
      </c>
      <c r="K230" s="100">
        <v>2.46</v>
      </c>
      <c r="L230" s="100">
        <v>2.4500000000000002</v>
      </c>
      <c r="M230" s="62">
        <f t="shared" si="26"/>
        <v>2.4333333333333331</v>
      </c>
      <c r="N230" s="62">
        <f t="shared" si="27"/>
        <v>3.7859388972001778E-2</v>
      </c>
      <c r="O230" s="51"/>
      <c r="P230" s="68">
        <f t="shared" si="28"/>
        <v>77.504570492626343</v>
      </c>
      <c r="R230" s="144" t="s">
        <v>653</v>
      </c>
      <c r="T230" s="51"/>
      <c r="U230" s="51"/>
      <c r="V230" s="51"/>
      <c r="W230" s="51"/>
      <c r="X230" s="51"/>
      <c r="Y230" s="51"/>
      <c r="Z230" s="51"/>
      <c r="AA230" s="51"/>
      <c r="AB230" s="51"/>
    </row>
    <row r="231" spans="1:28" s="2" customFormat="1" x14ac:dyDescent="0.25">
      <c r="A231" s="51" t="s">
        <v>686</v>
      </c>
      <c r="B231" s="59" t="s">
        <v>458</v>
      </c>
      <c r="C231" s="59"/>
      <c r="D231" s="51" t="s">
        <v>94</v>
      </c>
      <c r="E231" s="99">
        <v>42566</v>
      </c>
      <c r="F231" s="51" t="s">
        <v>31</v>
      </c>
      <c r="G231" s="98">
        <v>8375</v>
      </c>
      <c r="H231" s="98">
        <v>8704</v>
      </c>
      <c r="I231" s="102">
        <f t="shared" si="25"/>
        <v>8539.5</v>
      </c>
      <c r="J231" s="100">
        <v>2.56</v>
      </c>
      <c r="K231" s="100">
        <v>2.52</v>
      </c>
      <c r="L231" s="100">
        <v>2.56</v>
      </c>
      <c r="M231" s="62">
        <f t="shared" si="26"/>
        <v>2.5466666666666669</v>
      </c>
      <c r="N231" s="62">
        <f t="shared" si="27"/>
        <v>2.3094010767585049E-2</v>
      </c>
      <c r="O231" s="51"/>
      <c r="P231" s="68">
        <f t="shared" si="28"/>
        <v>90.108894951943654</v>
      </c>
      <c r="R231" s="144" t="s">
        <v>654</v>
      </c>
      <c r="T231" s="51"/>
      <c r="U231" s="51"/>
      <c r="V231" s="51"/>
      <c r="W231" s="51"/>
      <c r="X231" s="51"/>
      <c r="Y231" s="51"/>
      <c r="Z231" s="51"/>
      <c r="AA231" s="51"/>
      <c r="AB231" s="51"/>
    </row>
    <row r="232" spans="1:28" s="2" customFormat="1" x14ac:dyDescent="0.25">
      <c r="A232" s="51" t="s">
        <v>687</v>
      </c>
      <c r="B232" s="59" t="s">
        <v>458</v>
      </c>
      <c r="C232" s="59"/>
      <c r="D232" s="51" t="s">
        <v>94</v>
      </c>
      <c r="E232" s="99">
        <v>42566</v>
      </c>
      <c r="F232" s="51" t="s">
        <v>31</v>
      </c>
      <c r="G232" s="98">
        <v>8375</v>
      </c>
      <c r="H232" s="98">
        <v>8704</v>
      </c>
      <c r="I232" s="102">
        <f t="shared" si="25"/>
        <v>8539.5</v>
      </c>
      <c r="J232" s="100">
        <v>2.57</v>
      </c>
      <c r="K232" s="100">
        <v>2.5499999999999998</v>
      </c>
      <c r="L232" s="100">
        <v>2.73</v>
      </c>
      <c r="M232" s="62">
        <f t="shared" si="26"/>
        <v>2.6166666666666667</v>
      </c>
      <c r="N232" s="62">
        <f t="shared" si="27"/>
        <v>9.865765724632504E-2</v>
      </c>
      <c r="O232" s="51"/>
      <c r="P232" s="68">
        <f t="shared" si="28"/>
        <v>98.570557009777559</v>
      </c>
      <c r="R232" s="144" t="s">
        <v>655</v>
      </c>
      <c r="T232" s="51"/>
      <c r="U232" s="51"/>
      <c r="V232" s="51"/>
      <c r="W232" s="51"/>
      <c r="X232" s="51"/>
      <c r="Y232" s="51"/>
      <c r="Z232" s="51"/>
      <c r="AA232" s="51"/>
      <c r="AB232" s="51"/>
    </row>
    <row r="233" spans="1:28" s="2" customFormat="1" x14ac:dyDescent="0.25">
      <c r="A233" s="51" t="s">
        <v>688</v>
      </c>
      <c r="B233" s="59" t="s">
        <v>458</v>
      </c>
      <c r="C233" s="59"/>
      <c r="D233" s="51" t="s">
        <v>22</v>
      </c>
      <c r="E233" s="99">
        <v>42566</v>
      </c>
      <c r="F233" s="51" t="s">
        <v>31</v>
      </c>
      <c r="G233" s="98">
        <v>8375</v>
      </c>
      <c r="H233" s="98">
        <v>8704</v>
      </c>
      <c r="I233" s="102">
        <f t="shared" si="25"/>
        <v>8539.5</v>
      </c>
      <c r="J233" s="100">
        <v>2.17</v>
      </c>
      <c r="K233" s="100">
        <v>2.12</v>
      </c>
      <c r="L233" s="100"/>
      <c r="M233" s="62">
        <f t="shared" si="26"/>
        <v>2.145</v>
      </c>
      <c r="N233" s="62">
        <f t="shared" si="27"/>
        <v>3.5355339059327251E-2</v>
      </c>
      <c r="O233" s="51"/>
      <c r="P233" s="68">
        <f t="shared" si="28"/>
        <v>51.053362548923786</v>
      </c>
      <c r="R233" s="144" t="s">
        <v>656</v>
      </c>
      <c r="T233" s="51"/>
      <c r="U233" s="51"/>
      <c r="V233" s="51"/>
      <c r="W233" s="51"/>
      <c r="X233" s="51"/>
      <c r="Y233" s="51"/>
      <c r="Z233" s="51"/>
      <c r="AA233" s="51"/>
      <c r="AB233" s="51"/>
    </row>
    <row r="234" spans="1:28" s="2" customFormat="1" x14ac:dyDescent="0.25">
      <c r="A234" s="51" t="s">
        <v>689</v>
      </c>
      <c r="B234" s="59" t="s">
        <v>458</v>
      </c>
      <c r="C234" s="59"/>
      <c r="D234" s="51" t="s">
        <v>21</v>
      </c>
      <c r="E234" s="99">
        <v>42566</v>
      </c>
      <c r="F234" s="51" t="s">
        <v>31</v>
      </c>
      <c r="G234" s="98">
        <v>8375</v>
      </c>
      <c r="H234" s="98">
        <v>8704</v>
      </c>
      <c r="I234" s="102">
        <f t="shared" si="25"/>
        <v>8539.5</v>
      </c>
      <c r="J234" s="100">
        <v>2.08</v>
      </c>
      <c r="K234" s="100">
        <v>2.34</v>
      </c>
      <c r="L234" s="100">
        <v>2.16</v>
      </c>
      <c r="M234" s="62">
        <f t="shared" si="26"/>
        <v>2.1933333333333334</v>
      </c>
      <c r="N234" s="62">
        <f t="shared" si="27"/>
        <v>0.13316656236958774</v>
      </c>
      <c r="O234" s="51"/>
      <c r="P234" s="68">
        <f t="shared" si="28"/>
        <v>54.961218777896597</v>
      </c>
      <c r="R234" s="144" t="s">
        <v>657</v>
      </c>
      <c r="T234" s="51"/>
      <c r="U234" s="51"/>
      <c r="V234" s="51"/>
      <c r="W234" s="51"/>
      <c r="X234" s="51"/>
      <c r="Y234" s="51"/>
      <c r="Z234" s="51"/>
      <c r="AA234" s="51"/>
      <c r="AB234" s="51"/>
    </row>
    <row r="235" spans="1:28" s="2" customFormat="1" x14ac:dyDescent="0.25">
      <c r="A235" s="51" t="s">
        <v>690</v>
      </c>
      <c r="B235" s="59" t="s">
        <v>458</v>
      </c>
      <c r="C235" s="59"/>
      <c r="D235" s="51" t="s">
        <v>21</v>
      </c>
      <c r="E235" s="99">
        <v>42566</v>
      </c>
      <c r="F235" s="51" t="s">
        <v>31</v>
      </c>
      <c r="G235" s="98">
        <v>8375</v>
      </c>
      <c r="H235" s="98">
        <v>8704</v>
      </c>
      <c r="I235" s="102">
        <f t="shared" si="25"/>
        <v>8539.5</v>
      </c>
      <c r="J235" s="100">
        <v>2.63</v>
      </c>
      <c r="K235" s="100">
        <v>2.67</v>
      </c>
      <c r="L235" s="100"/>
      <c r="M235" s="62">
        <f t="shared" si="26"/>
        <v>2.65</v>
      </c>
      <c r="N235" s="62">
        <f t="shared" si="27"/>
        <v>2.8284271247461926E-2</v>
      </c>
      <c r="O235" s="51"/>
      <c r="P235" s="68">
        <f t="shared" si="28"/>
        <v>102.78833771292109</v>
      </c>
      <c r="R235" s="144" t="s">
        <v>658</v>
      </c>
      <c r="T235" s="51"/>
      <c r="U235" s="51"/>
      <c r="V235" s="51"/>
      <c r="W235" s="51"/>
      <c r="X235" s="51"/>
      <c r="Y235" s="51"/>
      <c r="Z235" s="51"/>
      <c r="AA235" s="51"/>
      <c r="AB235" s="51"/>
    </row>
    <row r="236" spans="1:28" s="2" customFormat="1" x14ac:dyDescent="0.25">
      <c r="A236" s="51"/>
      <c r="B236" s="59"/>
      <c r="C236" s="59"/>
      <c r="D236" s="51"/>
      <c r="E236" s="99"/>
      <c r="F236" s="51"/>
      <c r="G236" s="60"/>
      <c r="H236" s="60"/>
      <c r="I236" s="61"/>
      <c r="J236" s="100"/>
      <c r="K236" s="100"/>
      <c r="L236" s="100"/>
      <c r="M236" s="62"/>
      <c r="N236" s="62"/>
      <c r="O236" s="51"/>
      <c r="P236" s="52"/>
      <c r="R236" s="145"/>
      <c r="S236" s="51"/>
      <c r="T236" s="51"/>
      <c r="U236" s="51"/>
      <c r="V236" s="51"/>
      <c r="W236" s="51"/>
      <c r="X236" s="51"/>
      <c r="Y236" s="51"/>
      <c r="Z236" s="51"/>
      <c r="AA236" s="51"/>
      <c r="AB236" s="51"/>
    </row>
    <row r="237" spans="1:28" s="38" customFormat="1" x14ac:dyDescent="0.25">
      <c r="A237" s="4" t="s">
        <v>198</v>
      </c>
      <c r="B237" s="21" t="s">
        <v>135</v>
      </c>
      <c r="C237" s="50">
        <v>11</v>
      </c>
      <c r="D237" s="4" t="s">
        <v>23</v>
      </c>
      <c r="E237" s="6">
        <v>42196</v>
      </c>
      <c r="F237" s="4" t="s">
        <v>31</v>
      </c>
      <c r="G237" s="26">
        <v>8704</v>
      </c>
      <c r="H237" s="26">
        <v>9033</v>
      </c>
      <c r="I237" s="30">
        <f t="shared" ref="I237:I268" si="29">AVERAGE(G237:H237)</f>
        <v>8868.5</v>
      </c>
      <c r="J237" s="72"/>
      <c r="K237" s="72">
        <v>2.15</v>
      </c>
      <c r="L237" s="72">
        <v>2.25</v>
      </c>
      <c r="M237" s="27">
        <f t="shared" ref="M237:M268" si="30">AVERAGE(J237:L237)</f>
        <v>2.2000000000000002</v>
      </c>
      <c r="N237" s="27">
        <f t="shared" ref="N237:N268" si="31">STDEV(J237:L237)</f>
        <v>7.0710678118654821E-2</v>
      </c>
      <c r="O237" s="78"/>
      <c r="P237" s="68">
        <f t="shared" ref="P237:P268" si="32">10^((3.31*(LOG(M237)))+0.611)</f>
        <v>55.516115869313488</v>
      </c>
      <c r="Q237"/>
      <c r="R237" s="138" t="s">
        <v>264</v>
      </c>
      <c r="S237" s="17"/>
      <c r="T237" s="17"/>
      <c r="U237" s="17"/>
      <c r="V237" s="17"/>
      <c r="W237" s="17"/>
      <c r="X237" s="17"/>
      <c r="Y237" s="17"/>
      <c r="Z237" s="17"/>
      <c r="AA237" s="17"/>
      <c r="AB237" s="17"/>
    </row>
    <row r="238" spans="1:28" s="38" customFormat="1" x14ac:dyDescent="0.25">
      <c r="A238" s="4" t="s">
        <v>139</v>
      </c>
      <c r="B238" s="21" t="s">
        <v>135</v>
      </c>
      <c r="C238" s="50">
        <v>11</v>
      </c>
      <c r="D238" s="4" t="s">
        <v>22</v>
      </c>
      <c r="E238" s="6">
        <v>42191</v>
      </c>
      <c r="F238" s="4" t="s">
        <v>31</v>
      </c>
      <c r="G238" s="26">
        <v>8704</v>
      </c>
      <c r="H238" s="26">
        <v>9033</v>
      </c>
      <c r="I238" s="30">
        <f t="shared" si="29"/>
        <v>8868.5</v>
      </c>
      <c r="J238" s="72"/>
      <c r="K238" s="72">
        <v>2.5</v>
      </c>
      <c r="L238" s="72">
        <v>2.42</v>
      </c>
      <c r="M238" s="27">
        <f t="shared" si="30"/>
        <v>2.46</v>
      </c>
      <c r="N238" s="27">
        <f t="shared" si="31"/>
        <v>5.6568542494923851E-2</v>
      </c>
      <c r="O238" s="78"/>
      <c r="P238" s="68">
        <f t="shared" si="32"/>
        <v>80.351724968409059</v>
      </c>
      <c r="Q238"/>
      <c r="R238" s="138" t="s">
        <v>262</v>
      </c>
      <c r="S238" s="17"/>
      <c r="T238" s="17"/>
      <c r="U238" s="17"/>
      <c r="V238" s="17"/>
      <c r="W238" s="17"/>
      <c r="X238" s="17"/>
      <c r="Y238" s="17"/>
      <c r="Z238" s="17"/>
      <c r="AA238" s="17"/>
      <c r="AB238" s="17"/>
    </row>
    <row r="239" spans="1:28" s="38" customFormat="1" x14ac:dyDescent="0.25">
      <c r="A239" s="4" t="s">
        <v>141</v>
      </c>
      <c r="B239" s="21" t="s">
        <v>135</v>
      </c>
      <c r="C239" s="50">
        <v>11</v>
      </c>
      <c r="D239" s="4" t="s">
        <v>53</v>
      </c>
      <c r="E239" s="6">
        <v>42191</v>
      </c>
      <c r="F239" s="4" t="s">
        <v>31</v>
      </c>
      <c r="G239" s="26">
        <v>8704</v>
      </c>
      <c r="H239" s="26">
        <v>9033</v>
      </c>
      <c r="I239" s="30">
        <f t="shared" si="29"/>
        <v>8868.5</v>
      </c>
      <c r="J239" s="72">
        <v>2.67</v>
      </c>
      <c r="K239" s="72"/>
      <c r="L239" s="72">
        <v>2.6</v>
      </c>
      <c r="M239" s="27">
        <f t="shared" si="30"/>
        <v>2.6349999999999998</v>
      </c>
      <c r="N239" s="27">
        <f t="shared" si="31"/>
        <v>4.9497474683058214E-2</v>
      </c>
      <c r="O239" s="78"/>
      <c r="P239" s="68">
        <f t="shared" si="32"/>
        <v>100.87507037316401</v>
      </c>
      <c r="R239" s="138" t="s">
        <v>277</v>
      </c>
      <c r="S239" s="17"/>
      <c r="T239" s="17"/>
      <c r="U239" s="17"/>
      <c r="V239" s="17"/>
      <c r="W239" s="17"/>
      <c r="X239" s="17"/>
      <c r="Y239" s="17"/>
      <c r="Z239" s="17"/>
      <c r="AA239" s="17"/>
      <c r="AB239" s="17"/>
    </row>
    <row r="240" spans="1:28" s="38" customFormat="1" x14ac:dyDescent="0.25">
      <c r="A240" s="53" t="s">
        <v>238</v>
      </c>
      <c r="B240" s="63" t="s">
        <v>135</v>
      </c>
      <c r="C240" s="50">
        <v>11</v>
      </c>
      <c r="D240" s="53" t="s">
        <v>22</v>
      </c>
      <c r="E240" s="64">
        <v>42196</v>
      </c>
      <c r="F240" s="53" t="s">
        <v>31</v>
      </c>
      <c r="G240" s="65">
        <v>8704</v>
      </c>
      <c r="H240" s="65">
        <v>9033</v>
      </c>
      <c r="I240" s="66">
        <f t="shared" si="29"/>
        <v>8868.5</v>
      </c>
      <c r="J240" s="75">
        <v>2.4700000000000002</v>
      </c>
      <c r="K240" s="75"/>
      <c r="L240" s="75">
        <v>2.41</v>
      </c>
      <c r="M240" s="67">
        <f t="shared" si="30"/>
        <v>2.4400000000000004</v>
      </c>
      <c r="N240" s="67">
        <f t="shared" si="31"/>
        <v>4.2426406871192889E-2</v>
      </c>
      <c r="O240" s="78">
        <v>2.56</v>
      </c>
      <c r="P240" s="68">
        <f t="shared" si="32"/>
        <v>78.209646906560451</v>
      </c>
      <c r="Q240" s="54"/>
      <c r="R240" s="140"/>
      <c r="S240" s="53"/>
      <c r="T240" s="53"/>
      <c r="U240" s="53"/>
      <c r="V240" s="53"/>
      <c r="W240" s="53"/>
      <c r="X240" s="53"/>
      <c r="Y240" s="53"/>
      <c r="Z240" s="53"/>
      <c r="AA240" s="53"/>
      <c r="AB240" s="53"/>
    </row>
    <row r="241" spans="1:28" s="38" customFormat="1" x14ac:dyDescent="0.25">
      <c r="A241" s="53" t="s">
        <v>137</v>
      </c>
      <c r="B241" s="63" t="s">
        <v>135</v>
      </c>
      <c r="C241" s="50">
        <v>11</v>
      </c>
      <c r="D241" s="53" t="s">
        <v>23</v>
      </c>
      <c r="E241" s="64">
        <v>42191</v>
      </c>
      <c r="F241" s="53" t="s">
        <v>31</v>
      </c>
      <c r="G241" s="65">
        <v>8704</v>
      </c>
      <c r="H241" s="65">
        <v>9033</v>
      </c>
      <c r="I241" s="66">
        <f t="shared" si="29"/>
        <v>8868.5</v>
      </c>
      <c r="J241" s="75"/>
      <c r="K241" s="75">
        <v>2.7</v>
      </c>
      <c r="L241" s="75">
        <v>2.76</v>
      </c>
      <c r="M241" s="67">
        <f t="shared" si="30"/>
        <v>2.73</v>
      </c>
      <c r="N241" s="67">
        <f t="shared" si="31"/>
        <v>4.2426406871192576E-2</v>
      </c>
      <c r="O241" s="78">
        <v>2.58</v>
      </c>
      <c r="P241" s="68">
        <f t="shared" si="32"/>
        <v>113.42227700592768</v>
      </c>
      <c r="Q241" s="54"/>
      <c r="R241" s="140"/>
      <c r="S241" s="53"/>
      <c r="T241" s="53"/>
      <c r="U241" s="53"/>
      <c r="V241" s="53"/>
      <c r="W241" s="53"/>
      <c r="X241" s="53"/>
      <c r="Y241" s="53"/>
      <c r="Z241" s="53"/>
      <c r="AA241" s="53"/>
      <c r="AB241" s="53"/>
    </row>
    <row r="242" spans="1:28" s="38" customFormat="1" x14ac:dyDescent="0.25">
      <c r="A242" s="4" t="s">
        <v>197</v>
      </c>
      <c r="B242" s="21" t="s">
        <v>135</v>
      </c>
      <c r="C242" s="50">
        <v>11</v>
      </c>
      <c r="D242" s="4" t="s">
        <v>196</v>
      </c>
      <c r="E242" s="6">
        <v>42196</v>
      </c>
      <c r="F242" s="4" t="s">
        <v>31</v>
      </c>
      <c r="G242" s="26">
        <v>8704</v>
      </c>
      <c r="H242" s="26">
        <v>9033</v>
      </c>
      <c r="I242" s="30">
        <f t="shared" si="29"/>
        <v>8868.5</v>
      </c>
      <c r="J242" s="72">
        <v>2.4700000000000002</v>
      </c>
      <c r="K242" s="72">
        <v>2.5299999999999998</v>
      </c>
      <c r="L242" s="72"/>
      <c r="M242" s="27">
        <f t="shared" si="30"/>
        <v>2.5</v>
      </c>
      <c r="N242" s="27">
        <f t="shared" si="31"/>
        <v>4.2426406871192576E-2</v>
      </c>
      <c r="O242" s="78"/>
      <c r="P242" s="68">
        <f t="shared" si="32"/>
        <v>84.758142159370664</v>
      </c>
      <c r="Q242"/>
      <c r="R242" s="138" t="s">
        <v>266</v>
      </c>
      <c r="S242" s="17"/>
      <c r="T242" s="17"/>
      <c r="U242" s="17"/>
      <c r="V242" s="17"/>
      <c r="W242" s="17"/>
      <c r="X242" s="17"/>
      <c r="Y242" s="17"/>
      <c r="Z242" s="17"/>
      <c r="AA242" s="17"/>
      <c r="AB242" s="17"/>
    </row>
    <row r="243" spans="1:28" s="38" customFormat="1" x14ac:dyDescent="0.25">
      <c r="A243" s="4" t="s">
        <v>310</v>
      </c>
      <c r="B243" s="21" t="s">
        <v>135</v>
      </c>
      <c r="C243" s="50">
        <v>11</v>
      </c>
      <c r="D243" s="4" t="s">
        <v>23</v>
      </c>
      <c r="E243" s="6">
        <v>42199</v>
      </c>
      <c r="F243" s="4" t="s">
        <v>31</v>
      </c>
      <c r="G243" s="26">
        <v>8704</v>
      </c>
      <c r="H243" s="26">
        <v>9033</v>
      </c>
      <c r="I243" s="30">
        <f t="shared" si="29"/>
        <v>8868.5</v>
      </c>
      <c r="J243" s="72">
        <v>2.63</v>
      </c>
      <c r="K243" s="72">
        <v>2.58</v>
      </c>
      <c r="L243" s="72"/>
      <c r="M243" s="27">
        <f t="shared" si="30"/>
        <v>2.605</v>
      </c>
      <c r="N243" s="27">
        <f t="shared" si="31"/>
        <v>3.5355339059327251E-2</v>
      </c>
      <c r="O243" s="78"/>
      <c r="P243" s="68">
        <f t="shared" si="32"/>
        <v>97.123333160996566</v>
      </c>
      <c r="Q243"/>
      <c r="R243" s="138"/>
      <c r="S243" s="17"/>
      <c r="T243" s="17"/>
      <c r="U243" s="17"/>
      <c r="V243" s="17"/>
      <c r="W243" s="17"/>
      <c r="X243" s="17"/>
      <c r="Y243" s="17"/>
      <c r="Z243" s="17"/>
      <c r="AA243" s="17"/>
      <c r="AB243" s="17"/>
    </row>
    <row r="244" spans="1:28" s="38" customFormat="1" ht="25.5" x14ac:dyDescent="0.25">
      <c r="A244" s="4" t="s">
        <v>199</v>
      </c>
      <c r="B244" s="21" t="s">
        <v>135</v>
      </c>
      <c r="C244" s="50">
        <v>11</v>
      </c>
      <c r="D244" s="4" t="s">
        <v>60</v>
      </c>
      <c r="E244" s="6">
        <v>42196</v>
      </c>
      <c r="F244" s="4" t="s">
        <v>31</v>
      </c>
      <c r="G244" s="26">
        <v>8704</v>
      </c>
      <c r="H244" s="26">
        <v>9033</v>
      </c>
      <c r="I244" s="30">
        <f t="shared" si="29"/>
        <v>8868.5</v>
      </c>
      <c r="J244" s="72"/>
      <c r="K244" s="72">
        <v>2.38</v>
      </c>
      <c r="L244" s="72">
        <v>2.34</v>
      </c>
      <c r="M244" s="27">
        <f t="shared" si="30"/>
        <v>2.36</v>
      </c>
      <c r="N244" s="27">
        <f t="shared" si="31"/>
        <v>2.8284271247461926E-2</v>
      </c>
      <c r="O244" s="78"/>
      <c r="P244" s="68">
        <f t="shared" si="32"/>
        <v>70.038805367037725</v>
      </c>
      <c r="Q244"/>
      <c r="R244" s="138" t="s">
        <v>271</v>
      </c>
      <c r="S244" s="17"/>
      <c r="T244" s="17"/>
      <c r="U244" s="17"/>
      <c r="V244" s="17"/>
      <c r="W244" s="17"/>
      <c r="X244" s="17"/>
      <c r="Y244" s="17"/>
      <c r="Z244" s="17"/>
      <c r="AA244" s="17"/>
      <c r="AB244" s="17"/>
    </row>
    <row r="245" spans="1:28" s="38" customFormat="1" x14ac:dyDescent="0.25">
      <c r="A245" s="4" t="s">
        <v>241</v>
      </c>
      <c r="B245" s="21" t="s">
        <v>135</v>
      </c>
      <c r="C245" s="50">
        <v>11</v>
      </c>
      <c r="D245" s="4" t="s">
        <v>53</v>
      </c>
      <c r="E245" s="6">
        <v>42196</v>
      </c>
      <c r="F245" s="4" t="s">
        <v>31</v>
      </c>
      <c r="G245" s="26">
        <v>8704</v>
      </c>
      <c r="H245" s="26">
        <v>9033</v>
      </c>
      <c r="I245" s="30">
        <f t="shared" si="29"/>
        <v>8868.5</v>
      </c>
      <c r="J245" s="72">
        <v>2.17</v>
      </c>
      <c r="K245" s="72"/>
      <c r="L245" s="72">
        <v>2.14</v>
      </c>
      <c r="M245" s="27">
        <f t="shared" si="30"/>
        <v>2.1550000000000002</v>
      </c>
      <c r="N245" s="27">
        <f t="shared" si="31"/>
        <v>2.1213203435596288E-2</v>
      </c>
      <c r="O245" s="78">
        <v>2.08</v>
      </c>
      <c r="P245" s="68">
        <f t="shared" si="32"/>
        <v>51.845429733503607</v>
      </c>
      <c r="R245" s="138" t="s">
        <v>240</v>
      </c>
      <c r="S245" s="17"/>
      <c r="T245" s="17"/>
      <c r="U245" s="17"/>
      <c r="V245" s="17"/>
      <c r="W245" s="17"/>
      <c r="X245" s="17"/>
      <c r="Y245" s="17"/>
      <c r="Z245" s="17"/>
      <c r="AA245" s="17"/>
      <c r="AB245" s="17"/>
    </row>
    <row r="246" spans="1:28" s="38" customFormat="1" x14ac:dyDescent="0.25">
      <c r="A246" s="4" t="s">
        <v>311</v>
      </c>
      <c r="B246" s="21" t="s">
        <v>135</v>
      </c>
      <c r="C246" s="50">
        <v>11</v>
      </c>
      <c r="D246" s="4" t="s">
        <v>23</v>
      </c>
      <c r="E246" s="6">
        <v>42199</v>
      </c>
      <c r="F246" s="4" t="s">
        <v>31</v>
      </c>
      <c r="G246" s="26">
        <v>8704</v>
      </c>
      <c r="H246" s="26">
        <v>9033</v>
      </c>
      <c r="I246" s="30">
        <f t="shared" si="29"/>
        <v>8868.5</v>
      </c>
      <c r="J246" s="72"/>
      <c r="K246" s="72">
        <v>2.2999999999999998</v>
      </c>
      <c r="L246" s="72">
        <v>2.27</v>
      </c>
      <c r="M246" s="27">
        <f t="shared" si="30"/>
        <v>2.2850000000000001</v>
      </c>
      <c r="N246" s="27">
        <f t="shared" si="31"/>
        <v>2.1213203435596288E-2</v>
      </c>
      <c r="O246" s="78">
        <v>2.36</v>
      </c>
      <c r="P246" s="68">
        <f t="shared" si="32"/>
        <v>62.938057749963988</v>
      </c>
      <c r="Q246"/>
      <c r="R246" s="138"/>
      <c r="S246" s="17"/>
      <c r="T246" s="17"/>
      <c r="U246" s="17"/>
      <c r="V246" s="17"/>
      <c r="W246" s="17"/>
      <c r="X246" s="17"/>
      <c r="Y246" s="17"/>
      <c r="Z246" s="17"/>
      <c r="AA246" s="17"/>
      <c r="AB246" s="17"/>
    </row>
    <row r="247" spans="1:28" s="38" customFormat="1" x14ac:dyDescent="0.25">
      <c r="A247" s="4" t="s">
        <v>140</v>
      </c>
      <c r="B247" s="21" t="s">
        <v>135</v>
      </c>
      <c r="C247" s="50">
        <v>11</v>
      </c>
      <c r="D247" s="4" t="s">
        <v>16</v>
      </c>
      <c r="E247" s="6">
        <v>42191</v>
      </c>
      <c r="F247" s="4" t="s">
        <v>31</v>
      </c>
      <c r="G247" s="26">
        <v>8704</v>
      </c>
      <c r="H247" s="26">
        <v>9033</v>
      </c>
      <c r="I247" s="30">
        <f t="shared" si="29"/>
        <v>8868.5</v>
      </c>
      <c r="J247" s="72">
        <v>2.52</v>
      </c>
      <c r="K247" s="72"/>
      <c r="L247" s="72">
        <v>2.4900000000000002</v>
      </c>
      <c r="M247" s="27">
        <f t="shared" si="30"/>
        <v>2.5049999999999999</v>
      </c>
      <c r="N247" s="27">
        <f t="shared" si="31"/>
        <v>2.1213203435596288E-2</v>
      </c>
      <c r="O247" s="78">
        <v>2.58</v>
      </c>
      <c r="P247" s="68">
        <f t="shared" si="32"/>
        <v>85.32053833106356</v>
      </c>
      <c r="Q247"/>
      <c r="R247" s="138" t="s">
        <v>134</v>
      </c>
      <c r="S247" s="17"/>
      <c r="T247" s="17"/>
      <c r="U247" s="17"/>
      <c r="V247" s="17"/>
      <c r="W247" s="17"/>
      <c r="X247" s="17"/>
      <c r="Y247" s="17"/>
      <c r="Z247" s="17"/>
      <c r="AA247" s="17"/>
      <c r="AB247" s="17"/>
    </row>
    <row r="248" spans="1:28" s="38" customFormat="1" x14ac:dyDescent="0.25">
      <c r="A248" s="4" t="s">
        <v>138</v>
      </c>
      <c r="B248" s="21" t="s">
        <v>135</v>
      </c>
      <c r="C248" s="50">
        <v>11</v>
      </c>
      <c r="D248" s="4" t="s">
        <v>22</v>
      </c>
      <c r="E248" s="6">
        <v>42191</v>
      </c>
      <c r="F248" s="4" t="s">
        <v>31</v>
      </c>
      <c r="G248" s="26">
        <v>8704</v>
      </c>
      <c r="H248" s="26">
        <v>9033</v>
      </c>
      <c r="I248" s="30">
        <f t="shared" si="29"/>
        <v>8868.5</v>
      </c>
      <c r="J248" s="72">
        <v>2.5299999999999998</v>
      </c>
      <c r="K248" s="72"/>
      <c r="L248" s="72">
        <v>2.5099999999999998</v>
      </c>
      <c r="M248" s="27">
        <f t="shared" si="30"/>
        <v>2.5199999999999996</v>
      </c>
      <c r="N248" s="27">
        <f t="shared" si="31"/>
        <v>1.4142135623730963E-2</v>
      </c>
      <c r="O248" s="78">
        <v>2.46</v>
      </c>
      <c r="P248" s="68">
        <f t="shared" si="32"/>
        <v>87.023348469501087</v>
      </c>
      <c r="Q248"/>
      <c r="R248" s="138"/>
      <c r="S248" s="17"/>
      <c r="T248" s="17"/>
      <c r="U248" s="17"/>
      <c r="V248" s="17"/>
      <c r="W248" s="17"/>
      <c r="X248" s="17"/>
      <c r="Y248" s="17"/>
      <c r="Z248" s="17"/>
      <c r="AA248" s="17"/>
      <c r="AB248" s="17"/>
    </row>
    <row r="249" spans="1:28" s="38" customFormat="1" x14ac:dyDescent="0.25">
      <c r="A249" s="4" t="s">
        <v>136</v>
      </c>
      <c r="B249" s="21" t="s">
        <v>135</v>
      </c>
      <c r="C249" s="50">
        <v>11</v>
      </c>
      <c r="D249" s="4" t="s">
        <v>21</v>
      </c>
      <c r="E249" s="6">
        <v>42191</v>
      </c>
      <c r="F249" s="4" t="s">
        <v>31</v>
      </c>
      <c r="G249" s="26">
        <v>8704</v>
      </c>
      <c r="H249" s="26">
        <v>9033</v>
      </c>
      <c r="I249" s="30">
        <f t="shared" si="29"/>
        <v>8868.5</v>
      </c>
      <c r="J249" s="72">
        <v>2.3199999999999998</v>
      </c>
      <c r="K249" s="72">
        <v>2.2999999999999998</v>
      </c>
      <c r="L249" s="72"/>
      <c r="M249" s="27">
        <f t="shared" si="30"/>
        <v>2.3099999999999996</v>
      </c>
      <c r="N249" s="27">
        <f t="shared" si="31"/>
        <v>1.4142135623730963E-2</v>
      </c>
      <c r="O249" s="78">
        <v>2.36</v>
      </c>
      <c r="P249" s="68">
        <f t="shared" si="32"/>
        <v>65.246264663379762</v>
      </c>
      <c r="Q249"/>
      <c r="R249" s="138"/>
      <c r="S249" s="17"/>
      <c r="T249" s="17"/>
      <c r="U249" s="17"/>
      <c r="V249" s="17"/>
      <c r="W249" s="17"/>
      <c r="X249" s="17"/>
      <c r="Y249" s="17"/>
      <c r="Z249" s="17"/>
      <c r="AA249" s="17"/>
      <c r="AB249" s="17"/>
    </row>
    <row r="250" spans="1:28" s="38" customFormat="1" x14ac:dyDescent="0.25">
      <c r="A250" s="53" t="s">
        <v>142</v>
      </c>
      <c r="B250" s="63" t="s">
        <v>135</v>
      </c>
      <c r="C250" s="50">
        <v>11</v>
      </c>
      <c r="D250" s="53" t="s">
        <v>144</v>
      </c>
      <c r="E250" s="64">
        <v>42191</v>
      </c>
      <c r="F250" s="53" t="s">
        <v>31</v>
      </c>
      <c r="G250" s="65">
        <v>8704</v>
      </c>
      <c r="H250" s="65">
        <v>9033</v>
      </c>
      <c r="I250" s="66">
        <f t="shared" si="29"/>
        <v>8868.5</v>
      </c>
      <c r="J250" s="75"/>
      <c r="K250" s="75">
        <v>2.48</v>
      </c>
      <c r="L250" s="75">
        <v>2.46</v>
      </c>
      <c r="M250" s="67">
        <f t="shared" si="30"/>
        <v>2.4699999999999998</v>
      </c>
      <c r="N250" s="67">
        <f t="shared" si="31"/>
        <v>1.4142135623730963E-2</v>
      </c>
      <c r="O250" s="78">
        <v>2.62</v>
      </c>
      <c r="P250" s="68">
        <f t="shared" si="32"/>
        <v>81.437965461622241</v>
      </c>
      <c r="Q250" s="54"/>
      <c r="R250" s="140" t="s">
        <v>143</v>
      </c>
      <c r="S250" s="53"/>
      <c r="T250" s="53"/>
      <c r="U250" s="53"/>
      <c r="V250" s="53"/>
      <c r="W250" s="53"/>
      <c r="X250" s="53"/>
      <c r="Y250" s="53"/>
      <c r="Z250" s="53"/>
      <c r="AA250" s="53"/>
      <c r="AB250" s="53"/>
    </row>
    <row r="251" spans="1:28" s="38" customFormat="1" x14ac:dyDescent="0.25">
      <c r="A251" s="53" t="s">
        <v>239</v>
      </c>
      <c r="B251" s="63" t="s">
        <v>135</v>
      </c>
      <c r="C251" s="50">
        <v>11</v>
      </c>
      <c r="D251" s="53" t="s">
        <v>16</v>
      </c>
      <c r="E251" s="64">
        <v>42196</v>
      </c>
      <c r="F251" s="53" t="s">
        <v>31</v>
      </c>
      <c r="G251" s="65">
        <v>8704</v>
      </c>
      <c r="H251" s="65">
        <v>9033</v>
      </c>
      <c r="I251" s="66">
        <f t="shared" si="29"/>
        <v>8868.5</v>
      </c>
      <c r="J251" s="75">
        <v>2.77</v>
      </c>
      <c r="K251" s="75">
        <v>2.78</v>
      </c>
      <c r="L251" s="75"/>
      <c r="M251" s="67">
        <f t="shared" si="30"/>
        <v>2.7749999999999999</v>
      </c>
      <c r="N251" s="67">
        <f t="shared" si="31"/>
        <v>7.0710678118653244E-3</v>
      </c>
      <c r="O251" s="78">
        <v>2.54</v>
      </c>
      <c r="P251" s="68">
        <f t="shared" si="32"/>
        <v>119.72931243057542</v>
      </c>
      <c r="Q251" s="54"/>
      <c r="R251" s="140" t="s">
        <v>240</v>
      </c>
      <c r="S251" s="53"/>
      <c r="T251" s="53"/>
      <c r="U251" s="53"/>
      <c r="V251" s="53"/>
      <c r="W251" s="53"/>
      <c r="X251" s="53"/>
      <c r="Y251" s="53"/>
      <c r="Z251" s="53"/>
      <c r="AA251" s="53"/>
      <c r="AB251" s="53"/>
    </row>
    <row r="252" spans="1:28" s="38" customFormat="1" x14ac:dyDescent="0.25">
      <c r="A252" s="4" t="s">
        <v>195</v>
      </c>
      <c r="B252" s="21" t="s">
        <v>135</v>
      </c>
      <c r="C252" s="50">
        <v>11</v>
      </c>
      <c r="D252" s="4" t="s">
        <v>22</v>
      </c>
      <c r="E252" s="6">
        <v>42196</v>
      </c>
      <c r="F252" s="4" t="s">
        <v>31</v>
      </c>
      <c r="G252" s="26">
        <v>8704</v>
      </c>
      <c r="H252" s="26">
        <v>9033</v>
      </c>
      <c r="I252" s="30">
        <f t="shared" si="29"/>
        <v>8868.5</v>
      </c>
      <c r="J252" s="72">
        <v>2.57</v>
      </c>
      <c r="K252" s="72">
        <v>2.57</v>
      </c>
      <c r="L252" s="72"/>
      <c r="M252" s="27">
        <f t="shared" si="30"/>
        <v>2.57</v>
      </c>
      <c r="N252" s="27">
        <f t="shared" si="31"/>
        <v>0</v>
      </c>
      <c r="O252" s="78">
        <v>2.63</v>
      </c>
      <c r="P252" s="68">
        <f t="shared" si="32"/>
        <v>92.870682728331374</v>
      </c>
      <c r="Q252"/>
      <c r="R252" s="138"/>
      <c r="S252" s="17"/>
      <c r="T252" s="17"/>
      <c r="U252" s="17"/>
      <c r="V252" s="17"/>
      <c r="W252" s="17"/>
      <c r="X252" s="17"/>
      <c r="Y252" s="17"/>
      <c r="Z252" s="17"/>
      <c r="AA252" s="17"/>
      <c r="AB252" s="17"/>
    </row>
    <row r="253" spans="1:28" s="38" customFormat="1" x14ac:dyDescent="0.25">
      <c r="A253" s="53" t="s">
        <v>204</v>
      </c>
      <c r="B253" s="63" t="s">
        <v>200</v>
      </c>
      <c r="C253" s="53">
        <v>12</v>
      </c>
      <c r="D253" s="53" t="s">
        <v>205</v>
      </c>
      <c r="E253" s="64">
        <v>42196</v>
      </c>
      <c r="F253" s="53" t="s">
        <v>31</v>
      </c>
      <c r="G253" s="65">
        <v>9033</v>
      </c>
      <c r="H253" s="65">
        <v>9363</v>
      </c>
      <c r="I253" s="66">
        <f t="shared" si="29"/>
        <v>9198</v>
      </c>
      <c r="J253" s="75">
        <v>2.69</v>
      </c>
      <c r="K253" s="75"/>
      <c r="L253" s="75">
        <v>2.77</v>
      </c>
      <c r="M253" s="67">
        <f t="shared" si="30"/>
        <v>2.73</v>
      </c>
      <c r="N253" s="67">
        <f t="shared" si="31"/>
        <v>5.6568542494923851E-2</v>
      </c>
      <c r="O253" s="78">
        <v>2.84</v>
      </c>
      <c r="P253" s="68">
        <f t="shared" si="32"/>
        <v>113.42227700592768</v>
      </c>
      <c r="Q253" s="54"/>
      <c r="R253" s="140"/>
      <c r="S253" s="53"/>
      <c r="T253" s="53"/>
      <c r="U253" s="53"/>
      <c r="V253" s="53"/>
      <c r="W253" s="53"/>
      <c r="X253" s="53"/>
      <c r="Y253" s="53"/>
      <c r="Z253" s="53"/>
      <c r="AA253" s="53"/>
      <c r="AB253" s="53"/>
    </row>
    <row r="254" spans="1:28" s="38" customFormat="1" x14ac:dyDescent="0.25">
      <c r="A254" s="4" t="s">
        <v>212</v>
      </c>
      <c r="B254" s="21" t="s">
        <v>200</v>
      </c>
      <c r="C254" s="53">
        <v>12</v>
      </c>
      <c r="D254" s="4" t="s">
        <v>22</v>
      </c>
      <c r="E254" s="6">
        <v>42196</v>
      </c>
      <c r="F254" s="4" t="s">
        <v>31</v>
      </c>
      <c r="G254" s="26">
        <v>9033</v>
      </c>
      <c r="H254" s="26">
        <v>9363</v>
      </c>
      <c r="I254" s="30">
        <f t="shared" si="29"/>
        <v>9198</v>
      </c>
      <c r="J254" s="72">
        <v>2.4</v>
      </c>
      <c r="K254" s="72">
        <v>2.4500000000000002</v>
      </c>
      <c r="L254" s="72">
        <v>2.5099999999999998</v>
      </c>
      <c r="M254" s="27">
        <f t="shared" si="30"/>
        <v>2.4533333333333331</v>
      </c>
      <c r="N254" s="27">
        <f t="shared" si="31"/>
        <v>5.5075705472860947E-2</v>
      </c>
      <c r="O254" s="78"/>
      <c r="P254" s="68">
        <f t="shared" si="32"/>
        <v>79.633208152719462</v>
      </c>
      <c r="Q254"/>
      <c r="R254" s="138"/>
      <c r="S254" s="17"/>
      <c r="T254" s="17"/>
      <c r="U254" s="17"/>
      <c r="V254" s="17"/>
      <c r="W254" s="17"/>
      <c r="X254" s="17"/>
      <c r="Y254" s="17"/>
      <c r="Z254" s="17"/>
      <c r="AA254" s="17"/>
      <c r="AB254" s="17"/>
    </row>
    <row r="255" spans="1:28" s="38" customFormat="1" x14ac:dyDescent="0.25">
      <c r="A255" s="53" t="s">
        <v>220</v>
      </c>
      <c r="B255" s="63" t="s">
        <v>200</v>
      </c>
      <c r="C255" s="53">
        <v>12</v>
      </c>
      <c r="D255" s="53" t="s">
        <v>23</v>
      </c>
      <c r="E255" s="64">
        <v>42196</v>
      </c>
      <c r="F255" s="53" t="s">
        <v>31</v>
      </c>
      <c r="G255" s="65">
        <v>9033</v>
      </c>
      <c r="H255" s="65">
        <v>9363</v>
      </c>
      <c r="I255" s="66">
        <f t="shared" si="29"/>
        <v>9198</v>
      </c>
      <c r="J255" s="75"/>
      <c r="K255" s="75">
        <v>2.25</v>
      </c>
      <c r="L255" s="75">
        <v>2.1800000000000002</v>
      </c>
      <c r="M255" s="67">
        <f t="shared" si="30"/>
        <v>2.2149999999999999</v>
      </c>
      <c r="N255" s="67">
        <f t="shared" si="31"/>
        <v>4.9497474683058214E-2</v>
      </c>
      <c r="O255" s="78">
        <v>2.4300000000000002</v>
      </c>
      <c r="P255" s="68">
        <f t="shared" si="32"/>
        <v>56.778909627218873</v>
      </c>
      <c r="Q255" s="54"/>
      <c r="R255" s="140" t="s">
        <v>270</v>
      </c>
      <c r="S255" s="53"/>
      <c r="T255" s="53"/>
      <c r="U255" s="53"/>
      <c r="V255" s="53"/>
      <c r="W255" s="53"/>
      <c r="X255" s="53"/>
      <c r="Y255" s="53"/>
      <c r="Z255" s="53"/>
      <c r="AA255" s="53"/>
      <c r="AB255" s="53"/>
    </row>
    <row r="256" spans="1:28" s="38" customFormat="1" x14ac:dyDescent="0.25">
      <c r="A256" s="4" t="s">
        <v>208</v>
      </c>
      <c r="B256" s="21" t="s">
        <v>200</v>
      </c>
      <c r="C256" s="53">
        <v>12</v>
      </c>
      <c r="D256" s="4" t="s">
        <v>22</v>
      </c>
      <c r="E256" s="6">
        <v>42196</v>
      </c>
      <c r="F256" s="4" t="s">
        <v>31</v>
      </c>
      <c r="G256" s="26">
        <v>9033</v>
      </c>
      <c r="H256" s="26">
        <v>9363</v>
      </c>
      <c r="I256" s="30">
        <f t="shared" si="29"/>
        <v>9198</v>
      </c>
      <c r="J256" s="72">
        <v>2.35</v>
      </c>
      <c r="K256" s="72">
        <v>2.2999999999999998</v>
      </c>
      <c r="L256" s="72"/>
      <c r="M256" s="27">
        <f t="shared" si="30"/>
        <v>2.3250000000000002</v>
      </c>
      <c r="N256" s="27">
        <f t="shared" si="31"/>
        <v>3.5355339059327563E-2</v>
      </c>
      <c r="O256" s="78">
        <v>2.2400000000000002</v>
      </c>
      <c r="P256" s="68">
        <f t="shared" si="32"/>
        <v>66.659183297343105</v>
      </c>
      <c r="Q256"/>
      <c r="R256" s="138"/>
      <c r="S256" s="17"/>
      <c r="T256" s="17"/>
      <c r="U256" s="17"/>
      <c r="V256" s="17"/>
      <c r="W256" s="17"/>
      <c r="X256" s="17"/>
      <c r="Y256" s="17"/>
      <c r="Z256" s="17"/>
      <c r="AA256" s="17"/>
      <c r="AB256" s="17"/>
    </row>
    <row r="257" spans="1:28" s="38" customFormat="1" x14ac:dyDescent="0.25">
      <c r="A257" s="53" t="s">
        <v>207</v>
      </c>
      <c r="B257" s="63" t="s">
        <v>200</v>
      </c>
      <c r="C257" s="53">
        <v>12</v>
      </c>
      <c r="D257" s="53" t="s">
        <v>22</v>
      </c>
      <c r="E257" s="64">
        <v>42196</v>
      </c>
      <c r="F257" s="53" t="s">
        <v>31</v>
      </c>
      <c r="G257" s="65">
        <v>9033</v>
      </c>
      <c r="H257" s="65">
        <v>9363</v>
      </c>
      <c r="I257" s="66">
        <f t="shared" si="29"/>
        <v>9198</v>
      </c>
      <c r="J257" s="75">
        <v>2.2200000000000002</v>
      </c>
      <c r="K257" s="75"/>
      <c r="L257" s="75">
        <v>2.17</v>
      </c>
      <c r="M257" s="67">
        <f t="shared" si="30"/>
        <v>2.1950000000000003</v>
      </c>
      <c r="N257" s="67">
        <f t="shared" si="31"/>
        <v>3.5355339059327563E-2</v>
      </c>
      <c r="O257" s="78">
        <v>2.3199999999999998</v>
      </c>
      <c r="P257" s="68">
        <f t="shared" si="32"/>
        <v>55.099578468171011</v>
      </c>
      <c r="Q257" s="54"/>
      <c r="R257" s="140"/>
      <c r="S257" s="53"/>
      <c r="T257" s="53"/>
      <c r="U257" s="53"/>
      <c r="V257" s="53"/>
      <c r="W257" s="53"/>
      <c r="X257" s="53"/>
      <c r="Y257" s="53"/>
      <c r="Z257" s="53"/>
      <c r="AA257" s="53"/>
      <c r="AB257" s="53"/>
    </row>
    <row r="258" spans="1:28" x14ac:dyDescent="0.25">
      <c r="A258" s="4" t="s">
        <v>257</v>
      </c>
      <c r="B258" s="21" t="s">
        <v>200</v>
      </c>
      <c r="C258" s="53">
        <v>12</v>
      </c>
      <c r="D258" s="4" t="s">
        <v>23</v>
      </c>
      <c r="E258" s="6">
        <v>42196</v>
      </c>
      <c r="F258" s="4" t="s">
        <v>31</v>
      </c>
      <c r="G258" s="26">
        <v>9033</v>
      </c>
      <c r="H258" s="26">
        <v>9363</v>
      </c>
      <c r="I258" s="30">
        <f t="shared" si="29"/>
        <v>9198</v>
      </c>
      <c r="J258" s="72">
        <v>2.48</v>
      </c>
      <c r="K258" s="72"/>
      <c r="L258" s="72">
        <v>2.5299999999999998</v>
      </c>
      <c r="M258" s="27">
        <f t="shared" si="30"/>
        <v>2.5049999999999999</v>
      </c>
      <c r="N258" s="27">
        <f t="shared" si="31"/>
        <v>3.5355339059327251E-2</v>
      </c>
      <c r="O258" s="78">
        <v>2.61</v>
      </c>
      <c r="P258" s="68">
        <f t="shared" si="32"/>
        <v>85.32053833106356</v>
      </c>
      <c r="R258" s="138"/>
    </row>
    <row r="259" spans="1:28" x14ac:dyDescent="0.25">
      <c r="A259" s="4" t="s">
        <v>213</v>
      </c>
      <c r="B259" s="21" t="s">
        <v>200</v>
      </c>
      <c r="C259" s="53">
        <v>12</v>
      </c>
      <c r="D259" s="4" t="s">
        <v>21</v>
      </c>
      <c r="E259" s="6">
        <v>42196</v>
      </c>
      <c r="F259" s="4" t="s">
        <v>31</v>
      </c>
      <c r="G259" s="26">
        <v>9033</v>
      </c>
      <c r="H259" s="26">
        <v>9363</v>
      </c>
      <c r="I259" s="30">
        <f t="shared" si="29"/>
        <v>9198</v>
      </c>
      <c r="J259" s="72"/>
      <c r="K259" s="72">
        <v>2.33</v>
      </c>
      <c r="L259" s="72">
        <v>2.29</v>
      </c>
      <c r="M259" s="27">
        <f t="shared" si="30"/>
        <v>2.31</v>
      </c>
      <c r="N259" s="27">
        <f t="shared" si="31"/>
        <v>2.8284271247461926E-2</v>
      </c>
      <c r="O259" s="78">
        <v>2.42</v>
      </c>
      <c r="P259" s="68">
        <f t="shared" si="32"/>
        <v>65.246264663379819</v>
      </c>
      <c r="R259" s="138" t="s">
        <v>214</v>
      </c>
    </row>
    <row r="260" spans="1:28" x14ac:dyDescent="0.25">
      <c r="A260" s="4" t="s">
        <v>253</v>
      </c>
      <c r="B260" s="21" t="s">
        <v>200</v>
      </c>
      <c r="C260" s="53">
        <v>12</v>
      </c>
      <c r="D260" s="4" t="s">
        <v>21</v>
      </c>
      <c r="E260" s="6">
        <v>42196</v>
      </c>
      <c r="F260" s="4" t="s">
        <v>31</v>
      </c>
      <c r="G260" s="26">
        <v>9033</v>
      </c>
      <c r="H260" s="26">
        <v>9363</v>
      </c>
      <c r="I260" s="30">
        <f t="shared" si="29"/>
        <v>9198</v>
      </c>
      <c r="J260" s="72">
        <v>2.56</v>
      </c>
      <c r="K260" s="72"/>
      <c r="L260" s="72">
        <v>2.6</v>
      </c>
      <c r="M260" s="27">
        <f t="shared" si="30"/>
        <v>2.58</v>
      </c>
      <c r="N260" s="27">
        <f t="shared" si="31"/>
        <v>2.8284271247461926E-2</v>
      </c>
      <c r="O260" s="78">
        <v>2.4700000000000002</v>
      </c>
      <c r="P260" s="68">
        <f t="shared" si="32"/>
        <v>94.072183983207808</v>
      </c>
      <c r="R260" s="138" t="s">
        <v>254</v>
      </c>
    </row>
    <row r="261" spans="1:28" x14ac:dyDescent="0.25">
      <c r="A261" s="4" t="s">
        <v>256</v>
      </c>
      <c r="B261" s="21" t="s">
        <v>200</v>
      </c>
      <c r="C261" s="53">
        <v>12</v>
      </c>
      <c r="D261" s="4" t="s">
        <v>23</v>
      </c>
      <c r="E261" s="6">
        <v>42196</v>
      </c>
      <c r="F261" s="4" t="s">
        <v>31</v>
      </c>
      <c r="G261" s="26">
        <v>9033</v>
      </c>
      <c r="H261" s="26">
        <v>9363</v>
      </c>
      <c r="I261" s="30">
        <f t="shared" si="29"/>
        <v>9198</v>
      </c>
      <c r="J261" s="72"/>
      <c r="K261" s="72">
        <v>2.57</v>
      </c>
      <c r="L261" s="72">
        <v>2.61</v>
      </c>
      <c r="M261" s="27">
        <f t="shared" si="30"/>
        <v>2.59</v>
      </c>
      <c r="N261" s="27">
        <f t="shared" si="31"/>
        <v>2.8284271247461926E-2</v>
      </c>
      <c r="O261" s="78">
        <v>2.68</v>
      </c>
      <c r="P261" s="68">
        <f t="shared" si="32"/>
        <v>95.28449116458566</v>
      </c>
      <c r="R261" s="138"/>
    </row>
    <row r="262" spans="1:28" x14ac:dyDescent="0.25">
      <c r="A262" s="53" t="s">
        <v>217</v>
      </c>
      <c r="B262" s="63" t="s">
        <v>200</v>
      </c>
      <c r="C262" s="53">
        <v>12</v>
      </c>
      <c r="D262" s="53" t="s">
        <v>23</v>
      </c>
      <c r="E262" s="64">
        <v>42196</v>
      </c>
      <c r="F262" s="53" t="s">
        <v>31</v>
      </c>
      <c r="G262" s="65">
        <v>9033</v>
      </c>
      <c r="H262" s="65">
        <v>9363</v>
      </c>
      <c r="I262" s="66">
        <f t="shared" si="29"/>
        <v>9198</v>
      </c>
      <c r="J262" s="75">
        <v>2.25</v>
      </c>
      <c r="K262" s="75"/>
      <c r="L262" s="75">
        <v>2.21</v>
      </c>
      <c r="M262" s="67">
        <f t="shared" si="30"/>
        <v>2.23</v>
      </c>
      <c r="N262" s="67">
        <f t="shared" si="31"/>
        <v>2.8284271247461926E-2</v>
      </c>
      <c r="O262" s="78">
        <v>2.36</v>
      </c>
      <c r="P262" s="68">
        <f t="shared" si="32"/>
        <v>58.0616129951202</v>
      </c>
      <c r="Q262" s="54"/>
      <c r="R262" s="140"/>
      <c r="S262" s="53"/>
      <c r="T262" s="53"/>
      <c r="U262" s="53"/>
      <c r="V262" s="53"/>
      <c r="W262" s="53"/>
      <c r="X262" s="53"/>
      <c r="Y262" s="53"/>
      <c r="Z262" s="53"/>
      <c r="AA262" s="53"/>
      <c r="AB262" s="53"/>
    </row>
    <row r="263" spans="1:28" x14ac:dyDescent="0.25">
      <c r="A263" s="4" t="s">
        <v>211</v>
      </c>
      <c r="B263" s="21" t="s">
        <v>200</v>
      </c>
      <c r="C263" s="53">
        <v>12</v>
      </c>
      <c r="D263" s="4" t="s">
        <v>22</v>
      </c>
      <c r="E263" s="6">
        <v>42196</v>
      </c>
      <c r="F263" s="4" t="s">
        <v>31</v>
      </c>
      <c r="G263" s="26">
        <v>9033</v>
      </c>
      <c r="H263" s="26">
        <v>9363</v>
      </c>
      <c r="I263" s="30">
        <f t="shared" si="29"/>
        <v>9198</v>
      </c>
      <c r="J263" s="72"/>
      <c r="K263" s="72">
        <v>2.56</v>
      </c>
      <c r="L263" s="72">
        <v>2.5299999999999998</v>
      </c>
      <c r="M263" s="27">
        <f t="shared" si="30"/>
        <v>2.5449999999999999</v>
      </c>
      <c r="N263" s="27">
        <f t="shared" si="31"/>
        <v>2.12132034355966E-2</v>
      </c>
      <c r="O263" s="78">
        <v>2.63</v>
      </c>
      <c r="P263" s="68">
        <f t="shared" si="32"/>
        <v>89.913845832431036</v>
      </c>
      <c r="Q263" s="38"/>
      <c r="R263" s="138"/>
    </row>
    <row r="264" spans="1:28" x14ac:dyDescent="0.25">
      <c r="A264" s="4" t="s">
        <v>218</v>
      </c>
      <c r="B264" s="21" t="s">
        <v>200</v>
      </c>
      <c r="C264" s="53">
        <v>12</v>
      </c>
      <c r="D264" s="4" t="s">
        <v>23</v>
      </c>
      <c r="E264" s="6">
        <v>42196</v>
      </c>
      <c r="F264" s="4" t="s">
        <v>31</v>
      </c>
      <c r="G264" s="26">
        <v>9033</v>
      </c>
      <c r="H264" s="26">
        <v>9363</v>
      </c>
      <c r="I264" s="30">
        <f t="shared" si="29"/>
        <v>9198</v>
      </c>
      <c r="J264" s="72">
        <v>2.5099999999999998</v>
      </c>
      <c r="K264" s="72"/>
      <c r="L264" s="72">
        <v>2.54</v>
      </c>
      <c r="M264" s="27">
        <f t="shared" si="30"/>
        <v>2.5249999999999999</v>
      </c>
      <c r="N264" s="27">
        <f t="shared" si="31"/>
        <v>2.12132034355966E-2</v>
      </c>
      <c r="O264" s="78">
        <v>2.6</v>
      </c>
      <c r="P264" s="68">
        <f t="shared" si="32"/>
        <v>87.596181731007292</v>
      </c>
      <c r="Q264" s="38"/>
      <c r="R264" s="138"/>
    </row>
    <row r="265" spans="1:28" x14ac:dyDescent="0.25">
      <c r="A265" s="4" t="s">
        <v>215</v>
      </c>
      <c r="B265" s="21" t="s">
        <v>200</v>
      </c>
      <c r="C265" s="53">
        <v>12</v>
      </c>
      <c r="D265" s="4" t="s">
        <v>56</v>
      </c>
      <c r="E265" s="6">
        <v>42196</v>
      </c>
      <c r="F265" s="4" t="s">
        <v>31</v>
      </c>
      <c r="G265" s="26">
        <v>9033</v>
      </c>
      <c r="H265" s="26">
        <v>9363</v>
      </c>
      <c r="I265" s="30">
        <f t="shared" si="29"/>
        <v>9198</v>
      </c>
      <c r="J265" s="72">
        <v>2.4</v>
      </c>
      <c r="K265" s="72">
        <v>2.37</v>
      </c>
      <c r="L265" s="72"/>
      <c r="M265" s="27">
        <f t="shared" si="30"/>
        <v>2.3849999999999998</v>
      </c>
      <c r="N265" s="27">
        <f t="shared" si="31"/>
        <v>2.1213203435596288E-2</v>
      </c>
      <c r="O265" s="78">
        <v>2.3199999999999998</v>
      </c>
      <c r="P265" s="68">
        <f t="shared" si="32"/>
        <v>72.524801526782966</v>
      </c>
      <c r="R265" s="138"/>
    </row>
    <row r="266" spans="1:28" x14ac:dyDescent="0.25">
      <c r="A266" s="4" t="s">
        <v>206</v>
      </c>
      <c r="B266" s="21" t="s">
        <v>200</v>
      </c>
      <c r="C266" s="53">
        <v>12</v>
      </c>
      <c r="D266" s="4" t="s">
        <v>205</v>
      </c>
      <c r="E266" s="6">
        <v>42196</v>
      </c>
      <c r="F266" s="4" t="s">
        <v>31</v>
      </c>
      <c r="G266" s="26">
        <v>9033</v>
      </c>
      <c r="H266" s="26">
        <v>9363</v>
      </c>
      <c r="I266" s="30">
        <f t="shared" si="29"/>
        <v>9198</v>
      </c>
      <c r="J266" s="72">
        <v>2.38</v>
      </c>
      <c r="K266" s="72">
        <v>2.36</v>
      </c>
      <c r="L266" s="72"/>
      <c r="M266" s="27">
        <f t="shared" si="30"/>
        <v>2.37</v>
      </c>
      <c r="N266" s="27">
        <f t="shared" si="31"/>
        <v>1.4142135623730963E-2</v>
      </c>
      <c r="O266" s="78">
        <v>2.4900000000000002</v>
      </c>
      <c r="P266" s="68">
        <f t="shared" si="32"/>
        <v>71.025945747909674</v>
      </c>
      <c r="R266" s="138"/>
    </row>
    <row r="267" spans="1:28" x14ac:dyDescent="0.25">
      <c r="A267" s="4" t="s">
        <v>202</v>
      </c>
      <c r="B267" s="21" t="s">
        <v>200</v>
      </c>
      <c r="C267" s="53">
        <v>12</v>
      </c>
      <c r="D267" s="4" t="s">
        <v>22</v>
      </c>
      <c r="E267" s="6">
        <v>42196</v>
      </c>
      <c r="F267" s="4" t="s">
        <v>31</v>
      </c>
      <c r="G267" s="26">
        <v>9033</v>
      </c>
      <c r="H267" s="26">
        <v>9363</v>
      </c>
      <c r="I267" s="30">
        <f t="shared" si="29"/>
        <v>9198</v>
      </c>
      <c r="J267" s="72"/>
      <c r="K267" s="72">
        <v>2.23</v>
      </c>
      <c r="L267" s="72">
        <v>2.21</v>
      </c>
      <c r="M267" s="27">
        <f t="shared" si="30"/>
        <v>2.2199999999999998</v>
      </c>
      <c r="N267" s="27">
        <f t="shared" si="31"/>
        <v>1.4142135623730963E-2</v>
      </c>
      <c r="O267" s="78">
        <v>2.29</v>
      </c>
      <c r="P267" s="68">
        <f t="shared" si="32"/>
        <v>57.204256513913066</v>
      </c>
      <c r="R267" s="138"/>
    </row>
    <row r="268" spans="1:28" x14ac:dyDescent="0.25">
      <c r="A268" s="4" t="s">
        <v>216</v>
      </c>
      <c r="B268" s="21" t="s">
        <v>200</v>
      </c>
      <c r="C268" s="53">
        <v>12</v>
      </c>
      <c r="D268" s="4" t="s">
        <v>23</v>
      </c>
      <c r="E268" s="6">
        <v>42196</v>
      </c>
      <c r="F268" s="4" t="s">
        <v>31</v>
      </c>
      <c r="G268" s="26">
        <v>9033</v>
      </c>
      <c r="H268" s="26">
        <v>9363</v>
      </c>
      <c r="I268" s="30">
        <f t="shared" si="29"/>
        <v>9198</v>
      </c>
      <c r="J268" s="72"/>
      <c r="K268" s="72">
        <v>2.2200000000000002</v>
      </c>
      <c r="L268" s="72">
        <v>2.2400000000000002</v>
      </c>
      <c r="M268" s="27">
        <f t="shared" si="30"/>
        <v>2.2300000000000004</v>
      </c>
      <c r="N268" s="27">
        <f t="shared" si="31"/>
        <v>1.4142135623730963E-2</v>
      </c>
      <c r="O268" s="78">
        <v>2.29</v>
      </c>
      <c r="P268" s="68">
        <f t="shared" si="32"/>
        <v>58.06161299512025</v>
      </c>
      <c r="R268" s="138"/>
    </row>
    <row r="269" spans="1:28" x14ac:dyDescent="0.25">
      <c r="A269" s="4" t="s">
        <v>201</v>
      </c>
      <c r="B269" s="21" t="s">
        <v>200</v>
      </c>
      <c r="C269" s="53">
        <v>12</v>
      </c>
      <c r="D269" s="4" t="s">
        <v>22</v>
      </c>
      <c r="E269" s="6">
        <v>42196</v>
      </c>
      <c r="F269" s="4" t="s">
        <v>31</v>
      </c>
      <c r="G269" s="26">
        <v>9033</v>
      </c>
      <c r="H269" s="26">
        <v>9363</v>
      </c>
      <c r="I269" s="30">
        <f t="shared" ref="I269:I300" si="33">AVERAGE(G269:H269)</f>
        <v>9198</v>
      </c>
      <c r="J269" s="72"/>
      <c r="K269" s="72">
        <v>2.42</v>
      </c>
      <c r="L269" s="72">
        <v>2.4300000000000002</v>
      </c>
      <c r="M269" s="27">
        <f t="shared" ref="M269:M300" si="34">AVERAGE(J269:L269)</f>
        <v>2.4249999999999998</v>
      </c>
      <c r="N269" s="27">
        <f t="shared" ref="N269:N300" si="35">STDEV(J269:L269)</f>
        <v>7.0710678118656384E-3</v>
      </c>
      <c r="O269" s="78">
        <v>2.4700000000000002</v>
      </c>
      <c r="P269" s="68">
        <f t="shared" ref="P269:P300" si="36">10^((3.31*(LOG(M269)))+0.611)</f>
        <v>76.629478348117118</v>
      </c>
      <c r="R269" s="138"/>
    </row>
    <row r="270" spans="1:28" x14ac:dyDescent="0.25">
      <c r="A270" s="4" t="s">
        <v>255</v>
      </c>
      <c r="B270" s="21" t="s">
        <v>200</v>
      </c>
      <c r="C270" s="53">
        <v>12</v>
      </c>
      <c r="D270" s="4" t="s">
        <v>21</v>
      </c>
      <c r="E270" s="6">
        <v>42196</v>
      </c>
      <c r="F270" s="4" t="s">
        <v>31</v>
      </c>
      <c r="G270" s="26">
        <v>9033</v>
      </c>
      <c r="H270" s="26">
        <v>9363</v>
      </c>
      <c r="I270" s="30">
        <f t="shared" si="33"/>
        <v>9198</v>
      </c>
      <c r="J270" s="72">
        <v>2.76</v>
      </c>
      <c r="K270" s="72">
        <v>2.77</v>
      </c>
      <c r="L270" s="72"/>
      <c r="M270" s="27">
        <f t="shared" si="34"/>
        <v>2.7649999999999997</v>
      </c>
      <c r="N270" s="27">
        <f t="shared" si="35"/>
        <v>7.0710678118656384E-3</v>
      </c>
      <c r="O270" s="78">
        <v>2.79</v>
      </c>
      <c r="P270" s="68">
        <f t="shared" si="36"/>
        <v>118.30712454810106</v>
      </c>
      <c r="R270" s="138"/>
    </row>
    <row r="271" spans="1:28" x14ac:dyDescent="0.25">
      <c r="A271" s="4" t="s">
        <v>209</v>
      </c>
      <c r="B271" s="21" t="s">
        <v>200</v>
      </c>
      <c r="C271" s="53">
        <v>12</v>
      </c>
      <c r="D271" s="4" t="s">
        <v>23</v>
      </c>
      <c r="E271" s="6">
        <v>42196</v>
      </c>
      <c r="F271" s="4" t="s">
        <v>31</v>
      </c>
      <c r="G271" s="26">
        <v>9033</v>
      </c>
      <c r="H271" s="26">
        <v>9363</v>
      </c>
      <c r="I271" s="30">
        <f t="shared" si="33"/>
        <v>9198</v>
      </c>
      <c r="J271" s="72"/>
      <c r="K271" s="72">
        <v>2.34</v>
      </c>
      <c r="L271" s="72">
        <v>2.33</v>
      </c>
      <c r="M271" s="27">
        <f t="shared" si="34"/>
        <v>2.335</v>
      </c>
      <c r="N271" s="27">
        <f t="shared" si="35"/>
        <v>7.0710678118653244E-3</v>
      </c>
      <c r="O271" s="78">
        <v>2.39</v>
      </c>
      <c r="P271" s="68">
        <f t="shared" si="36"/>
        <v>67.61290393395862</v>
      </c>
      <c r="R271" s="138"/>
    </row>
    <row r="272" spans="1:28" x14ac:dyDescent="0.25">
      <c r="A272" s="53" t="s">
        <v>219</v>
      </c>
      <c r="B272" s="63" t="s">
        <v>200</v>
      </c>
      <c r="C272" s="53">
        <v>12</v>
      </c>
      <c r="D272" s="53" t="s">
        <v>22</v>
      </c>
      <c r="E272" s="64">
        <v>42196</v>
      </c>
      <c r="F272" s="53" t="s">
        <v>31</v>
      </c>
      <c r="G272" s="65">
        <v>9033</v>
      </c>
      <c r="H272" s="65">
        <v>9363</v>
      </c>
      <c r="I272" s="66">
        <f t="shared" si="33"/>
        <v>9198</v>
      </c>
      <c r="J272" s="75"/>
      <c r="K272" s="75">
        <v>2.35</v>
      </c>
      <c r="L272" s="75">
        <v>2.36</v>
      </c>
      <c r="M272" s="67">
        <f t="shared" si="34"/>
        <v>2.355</v>
      </c>
      <c r="N272" s="67">
        <f t="shared" si="35"/>
        <v>7.0710678118653244E-3</v>
      </c>
      <c r="O272" s="78">
        <v>2.4900000000000002</v>
      </c>
      <c r="P272" s="68">
        <f t="shared" si="36"/>
        <v>69.548844183905089</v>
      </c>
      <c r="Q272" s="54"/>
      <c r="R272" s="140"/>
      <c r="S272" s="53"/>
      <c r="T272" s="53"/>
      <c r="U272" s="53"/>
      <c r="V272" s="53"/>
      <c r="W272" s="53"/>
      <c r="X272" s="53"/>
      <c r="Y272" s="53"/>
      <c r="Z272" s="53"/>
      <c r="AA272" s="53"/>
      <c r="AB272" s="53"/>
    </row>
    <row r="273" spans="1:28" x14ac:dyDescent="0.25">
      <c r="A273" s="4" t="s">
        <v>203</v>
      </c>
      <c r="B273" s="21" t="s">
        <v>200</v>
      </c>
      <c r="C273" s="53">
        <v>12</v>
      </c>
      <c r="D273" s="4" t="s">
        <v>22</v>
      </c>
      <c r="E273" s="6">
        <v>42196</v>
      </c>
      <c r="F273" s="4" t="s">
        <v>31</v>
      </c>
      <c r="G273" s="26">
        <v>9033</v>
      </c>
      <c r="H273" s="26">
        <v>9363</v>
      </c>
      <c r="I273" s="30">
        <f t="shared" si="33"/>
        <v>9198</v>
      </c>
      <c r="J273" s="72"/>
      <c r="K273" s="72">
        <v>2.23</v>
      </c>
      <c r="L273" s="72">
        <v>2.2200000000000002</v>
      </c>
      <c r="M273" s="27">
        <f t="shared" si="34"/>
        <v>2.2250000000000001</v>
      </c>
      <c r="N273" s="27">
        <f t="shared" si="35"/>
        <v>7.0710678118653244E-3</v>
      </c>
      <c r="P273" s="68">
        <f t="shared" si="36"/>
        <v>57.63182212037848</v>
      </c>
      <c r="R273" s="138" t="s">
        <v>278</v>
      </c>
    </row>
    <row r="274" spans="1:28" x14ac:dyDescent="0.25">
      <c r="A274" s="53" t="s">
        <v>210</v>
      </c>
      <c r="B274" s="63" t="s">
        <v>200</v>
      </c>
      <c r="C274" s="53">
        <v>12</v>
      </c>
      <c r="D274" s="53" t="s">
        <v>23</v>
      </c>
      <c r="E274" s="64">
        <v>42196</v>
      </c>
      <c r="F274" s="53" t="s">
        <v>31</v>
      </c>
      <c r="G274" s="65">
        <v>9033</v>
      </c>
      <c r="H274" s="65">
        <v>9363</v>
      </c>
      <c r="I274" s="66">
        <f t="shared" si="33"/>
        <v>9198</v>
      </c>
      <c r="J274" s="75"/>
      <c r="K274" s="75">
        <v>2.23</v>
      </c>
      <c r="L274" s="75">
        <v>2.23</v>
      </c>
      <c r="M274" s="67">
        <f t="shared" si="34"/>
        <v>2.23</v>
      </c>
      <c r="N274" s="67">
        <f t="shared" si="35"/>
        <v>0</v>
      </c>
      <c r="O274" s="78">
        <v>2.5299999999999998</v>
      </c>
      <c r="P274" s="68">
        <f t="shared" si="36"/>
        <v>58.0616129951202</v>
      </c>
      <c r="Q274" s="54"/>
      <c r="R274" s="140" t="s">
        <v>263</v>
      </c>
      <c r="S274" s="53"/>
      <c r="T274" s="53"/>
      <c r="U274" s="53"/>
      <c r="V274" s="53"/>
      <c r="W274" s="53"/>
      <c r="X274" s="53"/>
      <c r="Y274" s="53"/>
      <c r="Z274" s="53"/>
      <c r="AA274" s="53"/>
      <c r="AB274" s="53"/>
    </row>
    <row r="275" spans="1:28" x14ac:dyDescent="0.25">
      <c r="A275" s="53" t="s">
        <v>294</v>
      </c>
      <c r="B275" s="63" t="s">
        <v>145</v>
      </c>
      <c r="C275" s="53">
        <v>13</v>
      </c>
      <c r="D275" s="53" t="s">
        <v>16</v>
      </c>
      <c r="E275" s="64">
        <v>42199</v>
      </c>
      <c r="F275" s="53" t="s">
        <v>31</v>
      </c>
      <c r="G275" s="65">
        <v>9363</v>
      </c>
      <c r="H275" s="65">
        <v>9692</v>
      </c>
      <c r="I275" s="66">
        <f t="shared" si="33"/>
        <v>9527.5</v>
      </c>
      <c r="J275" s="75">
        <v>2.33</v>
      </c>
      <c r="K275" s="75">
        <v>2.41</v>
      </c>
      <c r="L275" s="75"/>
      <c r="M275" s="67">
        <f t="shared" si="34"/>
        <v>2.37</v>
      </c>
      <c r="N275" s="67">
        <f t="shared" si="35"/>
        <v>5.6568542494923851E-2</v>
      </c>
      <c r="O275" s="78">
        <v>2.21</v>
      </c>
      <c r="P275" s="68">
        <f t="shared" si="36"/>
        <v>71.025945747909674</v>
      </c>
      <c r="Q275" s="54"/>
      <c r="R275" s="140" t="s">
        <v>70</v>
      </c>
      <c r="S275" s="53"/>
      <c r="T275" s="53"/>
      <c r="U275" s="53"/>
      <c r="V275" s="53"/>
      <c r="W275" s="53"/>
      <c r="X275" s="53"/>
      <c r="Y275" s="53"/>
      <c r="Z275" s="53"/>
      <c r="AA275" s="53"/>
      <c r="AB275" s="53"/>
    </row>
    <row r="276" spans="1:28" x14ac:dyDescent="0.25">
      <c r="A276" s="4" t="s">
        <v>305</v>
      </c>
      <c r="B276" s="21" t="s">
        <v>145</v>
      </c>
      <c r="C276" s="53">
        <v>13</v>
      </c>
      <c r="D276" s="4" t="s">
        <v>22</v>
      </c>
      <c r="E276" s="6">
        <v>42199</v>
      </c>
      <c r="F276" s="4" t="s">
        <v>31</v>
      </c>
      <c r="G276" s="26">
        <v>9363</v>
      </c>
      <c r="H276" s="26">
        <v>9692</v>
      </c>
      <c r="I276" s="30">
        <f t="shared" si="33"/>
        <v>9527.5</v>
      </c>
      <c r="J276" s="72"/>
      <c r="K276" s="72">
        <v>2.62</v>
      </c>
      <c r="L276" s="72">
        <v>2.59</v>
      </c>
      <c r="M276" s="27">
        <f t="shared" si="34"/>
        <v>2.605</v>
      </c>
      <c r="N276" s="27">
        <f t="shared" si="35"/>
        <v>2.12132034355966E-2</v>
      </c>
      <c r="O276" s="78">
        <v>2.5</v>
      </c>
      <c r="P276" s="68">
        <f t="shared" si="36"/>
        <v>97.123333160996566</v>
      </c>
      <c r="R276" s="143"/>
      <c r="S276" s="41"/>
      <c r="T276" s="41"/>
      <c r="U276" s="41"/>
      <c r="V276" s="41"/>
      <c r="W276" s="41"/>
      <c r="X276" s="41"/>
      <c r="Y276" s="41"/>
      <c r="Z276" s="41"/>
      <c r="AA276" s="41"/>
      <c r="AB276" s="41"/>
    </row>
    <row r="277" spans="1:28" x14ac:dyDescent="0.25">
      <c r="A277" s="53" t="s">
        <v>147</v>
      </c>
      <c r="B277" s="63" t="s">
        <v>145</v>
      </c>
      <c r="C277" s="53">
        <v>13</v>
      </c>
      <c r="D277" s="53" t="s">
        <v>94</v>
      </c>
      <c r="E277" s="64">
        <v>42191</v>
      </c>
      <c r="F277" s="53" t="s">
        <v>31</v>
      </c>
      <c r="G277" s="65">
        <v>9363</v>
      </c>
      <c r="H277" s="65">
        <v>9692</v>
      </c>
      <c r="I277" s="66">
        <f t="shared" si="33"/>
        <v>9527.5</v>
      </c>
      <c r="J277" s="75"/>
      <c r="K277" s="75">
        <v>2.68</v>
      </c>
      <c r="L277" s="75">
        <v>2.71</v>
      </c>
      <c r="M277" s="67">
        <f t="shared" si="34"/>
        <v>2.6950000000000003</v>
      </c>
      <c r="N277" s="67">
        <f t="shared" si="35"/>
        <v>2.1213203435596288E-2</v>
      </c>
      <c r="O277" s="78">
        <v>2.5499999999999998</v>
      </c>
      <c r="P277" s="68">
        <f t="shared" si="36"/>
        <v>108.6799743184838</v>
      </c>
      <c r="Q277" s="54"/>
      <c r="R277" s="140"/>
      <c r="S277" s="53"/>
      <c r="T277" s="53"/>
      <c r="U277" s="53"/>
      <c r="V277" s="53"/>
      <c r="W277" s="53"/>
      <c r="X277" s="53"/>
      <c r="Y277" s="53"/>
      <c r="Z277" s="53"/>
      <c r="AA277" s="53"/>
      <c r="AB277" s="53"/>
    </row>
    <row r="278" spans="1:28" x14ac:dyDescent="0.25">
      <c r="A278" s="4" t="s">
        <v>306</v>
      </c>
      <c r="B278" s="21" t="s">
        <v>145</v>
      </c>
      <c r="C278" s="53">
        <v>13</v>
      </c>
      <c r="D278" s="4" t="s">
        <v>22</v>
      </c>
      <c r="E278" s="6">
        <v>42199</v>
      </c>
      <c r="F278" s="4" t="s">
        <v>31</v>
      </c>
      <c r="G278" s="26">
        <v>9363</v>
      </c>
      <c r="H278" s="26">
        <v>9692</v>
      </c>
      <c r="I278" s="30">
        <f t="shared" si="33"/>
        <v>9527.5</v>
      </c>
      <c r="J278" s="72"/>
      <c r="K278" s="72">
        <v>2.48</v>
      </c>
      <c r="L278" s="72">
        <v>2.5099999999999998</v>
      </c>
      <c r="M278" s="27">
        <f t="shared" si="34"/>
        <v>2.4950000000000001</v>
      </c>
      <c r="N278" s="27">
        <f t="shared" si="35"/>
        <v>2.1213203435596288E-2</v>
      </c>
      <c r="O278" s="78">
        <v>2.48</v>
      </c>
      <c r="P278" s="68">
        <f t="shared" si="36"/>
        <v>84.198338264951687</v>
      </c>
      <c r="R278" s="143"/>
      <c r="S278" s="41"/>
      <c r="T278" s="41"/>
      <c r="U278" s="41"/>
      <c r="V278" s="41"/>
      <c r="W278" s="41"/>
      <c r="X278" s="41"/>
      <c r="Y278" s="41"/>
      <c r="Z278" s="41"/>
      <c r="AA278" s="41"/>
      <c r="AB278" s="41"/>
    </row>
    <row r="279" spans="1:28" x14ac:dyDescent="0.25">
      <c r="A279" s="4" t="s">
        <v>435</v>
      </c>
      <c r="B279" s="21" t="s">
        <v>145</v>
      </c>
      <c r="C279" s="53">
        <v>13</v>
      </c>
      <c r="D279" s="4" t="s">
        <v>21</v>
      </c>
      <c r="E279" s="55">
        <v>42302</v>
      </c>
      <c r="F279" s="4" t="s">
        <v>31</v>
      </c>
      <c r="G279" s="26">
        <v>9363</v>
      </c>
      <c r="H279" s="26">
        <v>9692</v>
      </c>
      <c r="I279" s="30">
        <f t="shared" si="33"/>
        <v>9527.5</v>
      </c>
      <c r="J279" s="72"/>
      <c r="K279" s="72">
        <v>2.61</v>
      </c>
      <c r="L279" s="72">
        <v>2.59</v>
      </c>
      <c r="M279" s="27">
        <f t="shared" si="34"/>
        <v>2.5999999999999996</v>
      </c>
      <c r="N279" s="27">
        <f t="shared" si="35"/>
        <v>1.4142135623730963E-2</v>
      </c>
      <c r="O279" s="78">
        <v>2.5</v>
      </c>
      <c r="P279" s="68">
        <f t="shared" si="36"/>
        <v>96.507659172657199</v>
      </c>
      <c r="R279" s="141"/>
      <c r="S279"/>
      <c r="T279"/>
      <c r="U279"/>
      <c r="V279"/>
      <c r="W279"/>
      <c r="X279"/>
      <c r="Y279"/>
      <c r="Z279"/>
      <c r="AA279"/>
      <c r="AB279"/>
    </row>
    <row r="280" spans="1:28" x14ac:dyDescent="0.25">
      <c r="A280" s="4" t="s">
        <v>193</v>
      </c>
      <c r="B280" s="21" t="s">
        <v>145</v>
      </c>
      <c r="C280" s="53">
        <v>13</v>
      </c>
      <c r="D280" s="4" t="s">
        <v>22</v>
      </c>
      <c r="E280" s="6">
        <v>42196</v>
      </c>
      <c r="F280" s="4" t="s">
        <v>31</v>
      </c>
      <c r="G280" s="26">
        <v>9363</v>
      </c>
      <c r="H280" s="26">
        <v>9692</v>
      </c>
      <c r="I280" s="30">
        <f t="shared" si="33"/>
        <v>9527.5</v>
      </c>
      <c r="J280" s="72">
        <v>2.48</v>
      </c>
      <c r="K280" s="72">
        <v>2.46</v>
      </c>
      <c r="L280" s="72"/>
      <c r="M280" s="27">
        <f t="shared" si="34"/>
        <v>2.4699999999999998</v>
      </c>
      <c r="N280" s="27">
        <f t="shared" si="35"/>
        <v>1.4142135623730963E-2</v>
      </c>
      <c r="O280" s="78">
        <v>2.56</v>
      </c>
      <c r="P280" s="68">
        <f t="shared" si="36"/>
        <v>81.437965461622241</v>
      </c>
      <c r="R280" s="138"/>
    </row>
    <row r="281" spans="1:28" x14ac:dyDescent="0.25">
      <c r="A281" s="4" t="s">
        <v>162</v>
      </c>
      <c r="B281" s="21" t="s">
        <v>145</v>
      </c>
      <c r="C281" s="53">
        <v>13</v>
      </c>
      <c r="D281" s="4" t="s">
        <v>21</v>
      </c>
      <c r="E281" s="6">
        <v>42191</v>
      </c>
      <c r="F281" s="4" t="s">
        <v>31</v>
      </c>
      <c r="G281" s="26">
        <v>9363</v>
      </c>
      <c r="H281" s="26">
        <v>9692</v>
      </c>
      <c r="I281" s="30">
        <f t="shared" si="33"/>
        <v>9527.5</v>
      </c>
      <c r="J281" s="72">
        <v>2.5299999999999998</v>
      </c>
      <c r="K281" s="72">
        <v>2.5099999999999998</v>
      </c>
      <c r="L281" s="72"/>
      <c r="M281" s="27">
        <f t="shared" si="34"/>
        <v>2.5199999999999996</v>
      </c>
      <c r="N281" s="27">
        <f t="shared" si="35"/>
        <v>1.4142135623730963E-2</v>
      </c>
      <c r="O281" s="78">
        <v>2.61</v>
      </c>
      <c r="P281" s="68">
        <f t="shared" si="36"/>
        <v>87.023348469501087</v>
      </c>
      <c r="R281" s="138"/>
    </row>
    <row r="282" spans="1:28" x14ac:dyDescent="0.25">
      <c r="A282" s="4" t="s">
        <v>192</v>
      </c>
      <c r="B282" s="21" t="s">
        <v>145</v>
      </c>
      <c r="C282" s="53">
        <v>13</v>
      </c>
      <c r="D282" s="4" t="s">
        <v>23</v>
      </c>
      <c r="E282" s="6">
        <v>42196</v>
      </c>
      <c r="F282" s="4" t="s">
        <v>31</v>
      </c>
      <c r="G282" s="26">
        <v>9363</v>
      </c>
      <c r="H282" s="26">
        <v>9692</v>
      </c>
      <c r="I282" s="30">
        <f t="shared" si="33"/>
        <v>9527.5</v>
      </c>
      <c r="J282" s="72">
        <v>2.37</v>
      </c>
      <c r="K282" s="72">
        <v>2.35</v>
      </c>
      <c r="L282" s="72"/>
      <c r="M282" s="27">
        <f t="shared" si="34"/>
        <v>2.3600000000000003</v>
      </c>
      <c r="N282" s="27">
        <f t="shared" si="35"/>
        <v>1.4142135623730963E-2</v>
      </c>
      <c r="O282" s="78">
        <v>2.44</v>
      </c>
      <c r="P282" s="68">
        <f t="shared" si="36"/>
        <v>70.038805367037725</v>
      </c>
      <c r="Q282" s="38"/>
      <c r="R282" s="138"/>
    </row>
    <row r="283" spans="1:28" x14ac:dyDescent="0.25">
      <c r="A283" s="4" t="s">
        <v>304</v>
      </c>
      <c r="B283" s="21" t="s">
        <v>145</v>
      </c>
      <c r="C283" s="53">
        <v>13</v>
      </c>
      <c r="D283" s="4" t="s">
        <v>16</v>
      </c>
      <c r="E283" s="6">
        <v>42199</v>
      </c>
      <c r="F283" s="4" t="s">
        <v>31</v>
      </c>
      <c r="G283" s="26">
        <v>9363</v>
      </c>
      <c r="H283" s="26">
        <v>9692</v>
      </c>
      <c r="I283" s="30">
        <f t="shared" si="33"/>
        <v>9527.5</v>
      </c>
      <c r="J283" s="72">
        <v>2.5499999999999998</v>
      </c>
      <c r="K283" s="72"/>
      <c r="L283" s="72">
        <v>2.57</v>
      </c>
      <c r="M283" s="27">
        <f t="shared" si="34"/>
        <v>2.5599999999999996</v>
      </c>
      <c r="N283" s="27">
        <f t="shared" si="35"/>
        <v>1.4142135623730963E-2</v>
      </c>
      <c r="O283" s="78">
        <v>2.5099999999999998</v>
      </c>
      <c r="P283" s="68">
        <f t="shared" si="36"/>
        <v>91.679932565690223</v>
      </c>
      <c r="R283" s="143"/>
      <c r="S283" s="41"/>
      <c r="T283" s="41"/>
      <c r="U283" s="41"/>
      <c r="V283" s="41"/>
      <c r="W283" s="41"/>
      <c r="X283" s="41"/>
      <c r="Y283" s="41"/>
      <c r="Z283" s="41"/>
      <c r="AA283" s="41"/>
      <c r="AB283" s="41"/>
    </row>
    <row r="284" spans="1:28" x14ac:dyDescent="0.25">
      <c r="A284" s="4" t="s">
        <v>581</v>
      </c>
      <c r="B284" s="21" t="s">
        <v>145</v>
      </c>
      <c r="C284" s="53">
        <v>13</v>
      </c>
      <c r="D284" s="4" t="s">
        <v>23</v>
      </c>
      <c r="E284" s="55">
        <v>42302</v>
      </c>
      <c r="F284" s="4" t="s">
        <v>31</v>
      </c>
      <c r="G284" s="26">
        <v>9363</v>
      </c>
      <c r="H284" s="26">
        <v>9692</v>
      </c>
      <c r="I284" s="30">
        <f t="shared" si="33"/>
        <v>9527.5</v>
      </c>
      <c r="J284" s="72">
        <v>2.4900000000000002</v>
      </c>
      <c r="K284" s="72">
        <v>2.5099999999999998</v>
      </c>
      <c r="L284" s="72"/>
      <c r="M284" s="27">
        <f t="shared" si="34"/>
        <v>2.5</v>
      </c>
      <c r="N284" s="27">
        <f t="shared" si="35"/>
        <v>1.4142135623730649E-2</v>
      </c>
      <c r="O284" s="78">
        <v>2.39</v>
      </c>
      <c r="P284" s="68">
        <f t="shared" si="36"/>
        <v>84.758142159370664</v>
      </c>
      <c r="R284" s="141" t="s">
        <v>580</v>
      </c>
    </row>
    <row r="285" spans="1:28" x14ac:dyDescent="0.25">
      <c r="A285" s="4" t="s">
        <v>221</v>
      </c>
      <c r="B285" s="21" t="s">
        <v>145</v>
      </c>
      <c r="C285" s="53">
        <v>13</v>
      </c>
      <c r="D285" s="4" t="s">
        <v>205</v>
      </c>
      <c r="E285" s="6">
        <v>42196</v>
      </c>
      <c r="F285" s="4" t="s">
        <v>31</v>
      </c>
      <c r="G285" s="26">
        <v>9363</v>
      </c>
      <c r="H285" s="26">
        <v>9692</v>
      </c>
      <c r="I285" s="30">
        <f t="shared" si="33"/>
        <v>9527.5</v>
      </c>
      <c r="J285" s="72">
        <v>2.52</v>
      </c>
      <c r="K285" s="72">
        <v>2.5</v>
      </c>
      <c r="L285" s="72">
        <v>2.5099999999999998</v>
      </c>
      <c r="M285" s="27">
        <f t="shared" si="34"/>
        <v>2.5099999999999998</v>
      </c>
      <c r="N285" s="27">
        <f t="shared" si="35"/>
        <v>1.0000000000000009E-2</v>
      </c>
      <c r="P285" s="68">
        <f t="shared" si="36"/>
        <v>85.885533573899892</v>
      </c>
      <c r="R285" s="138"/>
    </row>
    <row r="286" spans="1:28" x14ac:dyDescent="0.25">
      <c r="A286" s="4" t="s">
        <v>146</v>
      </c>
      <c r="B286" s="21" t="s">
        <v>145</v>
      </c>
      <c r="C286" s="53">
        <v>13</v>
      </c>
      <c r="D286" s="4" t="s">
        <v>94</v>
      </c>
      <c r="E286" s="6">
        <v>42191</v>
      </c>
      <c r="F286" s="4" t="s">
        <v>31</v>
      </c>
      <c r="G286" s="26">
        <v>9363</v>
      </c>
      <c r="H286" s="26">
        <v>9692</v>
      </c>
      <c r="I286" s="30">
        <f t="shared" si="33"/>
        <v>9527.5</v>
      </c>
      <c r="J286" s="72">
        <v>2.71</v>
      </c>
      <c r="K286" s="72">
        <v>2.72</v>
      </c>
      <c r="L286" s="72"/>
      <c r="M286" s="27">
        <f t="shared" si="34"/>
        <v>2.7149999999999999</v>
      </c>
      <c r="N286" s="27">
        <f t="shared" si="35"/>
        <v>7.0710678118656384E-3</v>
      </c>
      <c r="O286" s="78">
        <v>2.81</v>
      </c>
      <c r="P286" s="68">
        <f t="shared" si="36"/>
        <v>111.37254662908687</v>
      </c>
      <c r="R286" s="138"/>
    </row>
    <row r="287" spans="1:28" x14ac:dyDescent="0.25">
      <c r="A287" s="4" t="s">
        <v>434</v>
      </c>
      <c r="B287" s="21" t="s">
        <v>145</v>
      </c>
      <c r="C287" s="53">
        <v>13</v>
      </c>
      <c r="D287" s="4" t="s">
        <v>21</v>
      </c>
      <c r="E287" s="55">
        <v>42302</v>
      </c>
      <c r="F287" s="4" t="s">
        <v>31</v>
      </c>
      <c r="G287" s="26">
        <v>9363</v>
      </c>
      <c r="H287" s="26">
        <v>9692</v>
      </c>
      <c r="I287" s="30">
        <f t="shared" si="33"/>
        <v>9527.5</v>
      </c>
      <c r="J287" s="72">
        <v>2.54</v>
      </c>
      <c r="K287" s="72">
        <v>2.5299999999999998</v>
      </c>
      <c r="L287" s="72"/>
      <c r="M287" s="27">
        <f t="shared" si="34"/>
        <v>2.5350000000000001</v>
      </c>
      <c r="N287" s="27">
        <f t="shared" si="35"/>
        <v>7.0710678118656384E-3</v>
      </c>
      <c r="O287" s="78">
        <v>2.4700000000000002</v>
      </c>
      <c r="P287" s="68">
        <f t="shared" si="36"/>
        <v>88.749733934701709</v>
      </c>
      <c r="R287" s="141"/>
      <c r="S287"/>
      <c r="T287"/>
      <c r="U287"/>
      <c r="V287"/>
      <c r="W287"/>
      <c r="X287"/>
      <c r="Y287"/>
      <c r="Z287"/>
      <c r="AA287"/>
      <c r="AB287"/>
    </row>
    <row r="288" spans="1:28" x14ac:dyDescent="0.25">
      <c r="A288" s="4" t="s">
        <v>194</v>
      </c>
      <c r="B288" s="21" t="s">
        <v>145</v>
      </c>
      <c r="C288" s="53">
        <v>13</v>
      </c>
      <c r="D288" s="4" t="s">
        <v>23</v>
      </c>
      <c r="E288" s="6">
        <v>42196</v>
      </c>
      <c r="F288" s="4" t="s">
        <v>31</v>
      </c>
      <c r="G288" s="26">
        <v>9363</v>
      </c>
      <c r="H288" s="26">
        <v>9692</v>
      </c>
      <c r="I288" s="30">
        <f t="shared" si="33"/>
        <v>9527.5</v>
      </c>
      <c r="J288" s="72"/>
      <c r="K288" s="72">
        <v>2.36</v>
      </c>
      <c r="L288" s="72">
        <v>2.37</v>
      </c>
      <c r="M288" s="27">
        <f t="shared" si="34"/>
        <v>2.3650000000000002</v>
      </c>
      <c r="N288" s="27">
        <f t="shared" si="35"/>
        <v>7.0710678118656384E-3</v>
      </c>
      <c r="O288" s="78">
        <v>2.33</v>
      </c>
      <c r="P288" s="68">
        <f t="shared" si="36"/>
        <v>70.531170330473557</v>
      </c>
      <c r="R288" s="138"/>
    </row>
    <row r="289" spans="1:28" x14ac:dyDescent="0.25">
      <c r="A289" s="53" t="s">
        <v>222</v>
      </c>
      <c r="B289" s="63" t="s">
        <v>145</v>
      </c>
      <c r="C289" s="53">
        <v>13</v>
      </c>
      <c r="D289" s="53" t="s">
        <v>22</v>
      </c>
      <c r="E289" s="64">
        <v>42196</v>
      </c>
      <c r="F289" s="53" t="s">
        <v>31</v>
      </c>
      <c r="G289" s="65">
        <v>9363</v>
      </c>
      <c r="H289" s="65">
        <v>9692</v>
      </c>
      <c r="I289" s="66">
        <f t="shared" si="33"/>
        <v>9527.5</v>
      </c>
      <c r="J289" s="75">
        <v>2.1800000000000002</v>
      </c>
      <c r="K289" s="75">
        <v>2.17</v>
      </c>
      <c r="L289" s="75"/>
      <c r="M289" s="67">
        <f t="shared" si="34"/>
        <v>2.1749999999999998</v>
      </c>
      <c r="N289" s="67">
        <f t="shared" si="35"/>
        <v>7.0710678118656384E-3</v>
      </c>
      <c r="O289" s="78">
        <v>2.3199999999999998</v>
      </c>
      <c r="P289" s="68">
        <f t="shared" si="36"/>
        <v>53.455224136399785</v>
      </c>
      <c r="Q289" s="54"/>
      <c r="R289" s="140"/>
      <c r="S289" s="53"/>
      <c r="T289" s="53"/>
      <c r="U289" s="53"/>
      <c r="V289" s="53"/>
      <c r="W289" s="53"/>
      <c r="X289" s="53"/>
      <c r="Y289" s="53"/>
      <c r="Z289" s="53"/>
      <c r="AA289" s="53"/>
      <c r="AB289" s="53"/>
    </row>
    <row r="290" spans="1:28" x14ac:dyDescent="0.25">
      <c r="A290" s="4" t="s">
        <v>307</v>
      </c>
      <c r="B290" s="21" t="s">
        <v>145</v>
      </c>
      <c r="C290" s="53">
        <v>13</v>
      </c>
      <c r="D290" s="4" t="s">
        <v>16</v>
      </c>
      <c r="E290" s="6">
        <v>42199</v>
      </c>
      <c r="F290" s="4" t="s">
        <v>31</v>
      </c>
      <c r="G290" s="26">
        <v>9363</v>
      </c>
      <c r="H290" s="26">
        <v>9692</v>
      </c>
      <c r="I290" s="30">
        <f t="shared" si="33"/>
        <v>9527.5</v>
      </c>
      <c r="J290" s="72">
        <v>2.34</v>
      </c>
      <c r="K290" s="72"/>
      <c r="L290" s="72">
        <v>2.33</v>
      </c>
      <c r="M290" s="27">
        <f t="shared" si="34"/>
        <v>2.335</v>
      </c>
      <c r="N290" s="27">
        <f t="shared" si="35"/>
        <v>7.0710678118653244E-3</v>
      </c>
      <c r="O290" s="78">
        <v>2.2599999999999998</v>
      </c>
      <c r="P290" s="68">
        <f t="shared" si="36"/>
        <v>67.61290393395862</v>
      </c>
      <c r="R290" s="138"/>
    </row>
    <row r="291" spans="1:28" x14ac:dyDescent="0.25">
      <c r="A291" s="4" t="s">
        <v>308</v>
      </c>
      <c r="B291" s="21" t="s">
        <v>145</v>
      </c>
      <c r="C291" s="53">
        <v>13</v>
      </c>
      <c r="D291" s="4" t="s">
        <v>21</v>
      </c>
      <c r="E291" s="6">
        <v>42199</v>
      </c>
      <c r="F291" s="4" t="s">
        <v>31</v>
      </c>
      <c r="G291" s="26">
        <v>9363</v>
      </c>
      <c r="H291" s="26">
        <v>9692</v>
      </c>
      <c r="I291" s="30">
        <f t="shared" si="33"/>
        <v>9527.5</v>
      </c>
      <c r="J291" s="72"/>
      <c r="K291" s="72">
        <v>2.52</v>
      </c>
      <c r="L291" s="72">
        <v>2.5299999999999998</v>
      </c>
      <c r="M291" s="27">
        <f t="shared" si="34"/>
        <v>2.5249999999999999</v>
      </c>
      <c r="N291" s="27">
        <f t="shared" si="35"/>
        <v>7.0710678118653244E-3</v>
      </c>
      <c r="O291" s="78">
        <v>2.4700000000000002</v>
      </c>
      <c r="P291" s="68">
        <f t="shared" si="36"/>
        <v>87.596181731007292</v>
      </c>
      <c r="R291" s="138"/>
    </row>
    <row r="292" spans="1:28" x14ac:dyDescent="0.25">
      <c r="A292" s="4" t="s">
        <v>150</v>
      </c>
      <c r="B292" s="21" t="s">
        <v>145</v>
      </c>
      <c r="C292" s="53">
        <v>13</v>
      </c>
      <c r="D292" s="4" t="s">
        <v>94</v>
      </c>
      <c r="E292" s="6">
        <v>42191</v>
      </c>
      <c r="F292" s="4" t="s">
        <v>31</v>
      </c>
      <c r="G292" s="26">
        <v>9363</v>
      </c>
      <c r="H292" s="26">
        <v>9692</v>
      </c>
      <c r="I292" s="30">
        <f t="shared" si="33"/>
        <v>9527.5</v>
      </c>
      <c r="J292" s="72"/>
      <c r="K292" s="72">
        <v>2.63</v>
      </c>
      <c r="L292" s="72">
        <v>2.62</v>
      </c>
      <c r="M292" s="27">
        <f t="shared" si="34"/>
        <v>2.625</v>
      </c>
      <c r="N292" s="27">
        <f t="shared" si="35"/>
        <v>7.0710678118653244E-3</v>
      </c>
      <c r="O292" s="78">
        <v>2.58</v>
      </c>
      <c r="P292" s="68">
        <f t="shared" si="36"/>
        <v>99.613456184953733</v>
      </c>
      <c r="R292" s="138"/>
    </row>
    <row r="293" spans="1:28" x14ac:dyDescent="0.25">
      <c r="A293" s="4" t="s">
        <v>309</v>
      </c>
      <c r="B293" s="21" t="s">
        <v>145</v>
      </c>
      <c r="C293" s="53">
        <v>13</v>
      </c>
      <c r="D293" s="4" t="s">
        <v>16</v>
      </c>
      <c r="E293" s="6">
        <v>42199</v>
      </c>
      <c r="F293" s="4" t="s">
        <v>31</v>
      </c>
      <c r="G293" s="26">
        <v>9363</v>
      </c>
      <c r="H293" s="26">
        <v>9692</v>
      </c>
      <c r="I293" s="30">
        <f t="shared" si="33"/>
        <v>9527.5</v>
      </c>
      <c r="J293" s="72"/>
      <c r="K293" s="72">
        <v>2.44</v>
      </c>
      <c r="L293" s="72">
        <v>2.4300000000000002</v>
      </c>
      <c r="M293" s="27">
        <f t="shared" si="34"/>
        <v>2.4350000000000001</v>
      </c>
      <c r="N293" s="27">
        <f t="shared" si="35"/>
        <v>7.0710678118653244E-3</v>
      </c>
      <c r="O293" s="78">
        <v>2.4700000000000002</v>
      </c>
      <c r="P293" s="68">
        <f t="shared" si="36"/>
        <v>77.680421956238803</v>
      </c>
      <c r="R293" s="138" t="s">
        <v>237</v>
      </c>
    </row>
    <row r="294" spans="1:28" x14ac:dyDescent="0.25">
      <c r="A294" s="4" t="s">
        <v>602</v>
      </c>
      <c r="B294" s="21" t="s">
        <v>145</v>
      </c>
      <c r="C294" s="53">
        <v>13</v>
      </c>
      <c r="D294" s="4" t="s">
        <v>21</v>
      </c>
      <c r="E294" s="55">
        <v>42302</v>
      </c>
      <c r="F294" s="4" t="s">
        <v>31</v>
      </c>
      <c r="G294" s="26">
        <v>9363</v>
      </c>
      <c r="H294" s="26">
        <v>9692</v>
      </c>
      <c r="I294" s="30">
        <f t="shared" si="33"/>
        <v>9527.5</v>
      </c>
      <c r="J294" s="72">
        <v>2.64</v>
      </c>
      <c r="K294" s="72">
        <v>2.65</v>
      </c>
      <c r="L294" s="72"/>
      <c r="M294" s="27">
        <f t="shared" si="34"/>
        <v>2.645</v>
      </c>
      <c r="N294" s="27">
        <f t="shared" si="35"/>
        <v>7.0710678118653244E-3</v>
      </c>
      <c r="O294" s="78">
        <v>2.62</v>
      </c>
      <c r="P294" s="68">
        <f t="shared" si="36"/>
        <v>102.14779325008192</v>
      </c>
      <c r="R294" s="141" t="s">
        <v>582</v>
      </c>
    </row>
    <row r="295" spans="1:28" x14ac:dyDescent="0.25">
      <c r="A295" s="4" t="s">
        <v>148</v>
      </c>
      <c r="B295" s="21" t="s">
        <v>145</v>
      </c>
      <c r="C295" s="53">
        <v>13</v>
      </c>
      <c r="D295" s="4" t="s">
        <v>21</v>
      </c>
      <c r="E295" s="6">
        <v>42191</v>
      </c>
      <c r="F295" s="4" t="s">
        <v>31</v>
      </c>
      <c r="G295" s="26">
        <v>9363</v>
      </c>
      <c r="H295" s="26">
        <v>9692</v>
      </c>
      <c r="I295" s="30">
        <f t="shared" si="33"/>
        <v>9527.5</v>
      </c>
      <c r="J295" s="72">
        <v>2.52</v>
      </c>
      <c r="K295" s="72">
        <v>2.5299999999999998</v>
      </c>
      <c r="L295" s="72"/>
      <c r="M295" s="27">
        <f t="shared" si="34"/>
        <v>2.5249999999999999</v>
      </c>
      <c r="N295" s="27">
        <f t="shared" si="35"/>
        <v>7.0710678118653244E-3</v>
      </c>
      <c r="P295" s="68">
        <f t="shared" si="36"/>
        <v>87.596181731007292</v>
      </c>
      <c r="R295" s="138" t="s">
        <v>149</v>
      </c>
    </row>
    <row r="296" spans="1:28" x14ac:dyDescent="0.25">
      <c r="A296" s="53" t="s">
        <v>603</v>
      </c>
      <c r="B296" s="63" t="s">
        <v>145</v>
      </c>
      <c r="C296" s="53">
        <v>13</v>
      </c>
      <c r="D296" s="53" t="s">
        <v>21</v>
      </c>
      <c r="E296" s="69">
        <v>42302</v>
      </c>
      <c r="F296" s="53" t="s">
        <v>31</v>
      </c>
      <c r="G296" s="65">
        <v>9363</v>
      </c>
      <c r="H296" s="65">
        <v>9692</v>
      </c>
      <c r="I296" s="66">
        <f t="shared" si="33"/>
        <v>9527.5</v>
      </c>
      <c r="J296" s="75"/>
      <c r="K296" s="75">
        <v>2.27</v>
      </c>
      <c r="L296" s="75">
        <v>2.27</v>
      </c>
      <c r="M296" s="67">
        <f t="shared" si="34"/>
        <v>2.27</v>
      </c>
      <c r="N296" s="67">
        <f t="shared" si="35"/>
        <v>0</v>
      </c>
      <c r="O296" s="78">
        <v>2.4</v>
      </c>
      <c r="P296" s="68">
        <f t="shared" si="36"/>
        <v>61.58083697431406</v>
      </c>
      <c r="Q296" s="54"/>
      <c r="R296" s="141" t="s">
        <v>583</v>
      </c>
      <c r="S296" s="54"/>
      <c r="T296" s="54"/>
      <c r="U296" s="54"/>
      <c r="V296" s="54"/>
      <c r="W296" s="54"/>
      <c r="X296" s="54"/>
      <c r="Y296" s="54"/>
      <c r="Z296" s="54"/>
      <c r="AA296" s="54"/>
      <c r="AB296" s="54"/>
    </row>
    <row r="297" spans="1:28" x14ac:dyDescent="0.25">
      <c r="A297" s="53" t="s">
        <v>604</v>
      </c>
      <c r="B297" s="63" t="s">
        <v>418</v>
      </c>
      <c r="C297" s="53">
        <v>14</v>
      </c>
      <c r="D297" s="53" t="s">
        <v>21</v>
      </c>
      <c r="E297" s="69">
        <v>42302</v>
      </c>
      <c r="F297" s="53" t="s">
        <v>31</v>
      </c>
      <c r="G297" s="65">
        <v>9692</v>
      </c>
      <c r="H297" s="65">
        <v>10021</v>
      </c>
      <c r="I297" s="66">
        <f t="shared" si="33"/>
        <v>9856.5</v>
      </c>
      <c r="J297" s="75"/>
      <c r="K297" s="75">
        <v>2.39</v>
      </c>
      <c r="L297" s="75">
        <v>2.29</v>
      </c>
      <c r="M297" s="67">
        <f t="shared" si="34"/>
        <v>2.34</v>
      </c>
      <c r="N297" s="67">
        <f t="shared" si="35"/>
        <v>7.0710678118654821E-2</v>
      </c>
      <c r="O297" s="78">
        <v>2.5099999999999998</v>
      </c>
      <c r="P297" s="68">
        <f t="shared" si="36"/>
        <v>68.09331664511916</v>
      </c>
      <c r="Q297" s="54"/>
      <c r="R297" s="142" t="s">
        <v>584</v>
      </c>
      <c r="S297" s="54"/>
      <c r="T297" s="54"/>
      <c r="U297" s="54"/>
      <c r="V297" s="54"/>
      <c r="W297" s="54"/>
      <c r="X297" s="54"/>
      <c r="Y297" s="54"/>
      <c r="Z297" s="54"/>
      <c r="AA297" s="54"/>
      <c r="AB297" s="54"/>
    </row>
    <row r="298" spans="1:28" x14ac:dyDescent="0.25">
      <c r="A298" s="53" t="s">
        <v>606</v>
      </c>
      <c r="B298" s="63" t="s">
        <v>418</v>
      </c>
      <c r="C298" s="53">
        <v>14</v>
      </c>
      <c r="D298" s="53" t="s">
        <v>22</v>
      </c>
      <c r="E298" s="69">
        <v>42302</v>
      </c>
      <c r="F298" s="53" t="s">
        <v>31</v>
      </c>
      <c r="G298" s="65">
        <v>9692</v>
      </c>
      <c r="H298" s="65">
        <v>10021</v>
      </c>
      <c r="I298" s="66">
        <f t="shared" si="33"/>
        <v>9856.5</v>
      </c>
      <c r="J298" s="75">
        <v>2.2799999999999998</v>
      </c>
      <c r="K298" s="75">
        <v>2.19</v>
      </c>
      <c r="L298" s="75"/>
      <c r="M298" s="67">
        <f t="shared" si="34"/>
        <v>2.2349999999999999</v>
      </c>
      <c r="N298" s="67">
        <f t="shared" si="35"/>
        <v>6.3639610306789177E-2</v>
      </c>
      <c r="O298" s="78">
        <v>2.09</v>
      </c>
      <c r="P298" s="68">
        <f t="shared" si="36"/>
        <v>58.49363569120689</v>
      </c>
      <c r="Q298" s="54"/>
      <c r="R298" s="141" t="s">
        <v>585</v>
      </c>
      <c r="S298" s="54"/>
      <c r="T298" s="54"/>
      <c r="U298" s="54"/>
      <c r="V298" s="54"/>
      <c r="W298" s="54"/>
      <c r="X298" s="54"/>
      <c r="Y298" s="54"/>
      <c r="Z298" s="54"/>
      <c r="AA298" s="54"/>
      <c r="AB298" s="54"/>
    </row>
    <row r="299" spans="1:28" x14ac:dyDescent="0.25">
      <c r="A299" s="53" t="s">
        <v>605</v>
      </c>
      <c r="B299" s="63" t="s">
        <v>418</v>
      </c>
      <c r="C299" s="53">
        <v>14</v>
      </c>
      <c r="D299" s="53" t="s">
        <v>21</v>
      </c>
      <c r="E299" s="69">
        <v>42302</v>
      </c>
      <c r="F299" s="53" t="s">
        <v>31</v>
      </c>
      <c r="G299" s="65">
        <v>9692</v>
      </c>
      <c r="H299" s="65">
        <v>10021</v>
      </c>
      <c r="I299" s="66">
        <f t="shared" si="33"/>
        <v>9856.5</v>
      </c>
      <c r="J299" s="75"/>
      <c r="K299" s="75">
        <v>2.58</v>
      </c>
      <c r="L299" s="75">
        <v>2.64</v>
      </c>
      <c r="M299" s="67">
        <f t="shared" si="34"/>
        <v>2.6100000000000003</v>
      </c>
      <c r="N299" s="67">
        <f t="shared" si="35"/>
        <v>4.2426406871192889E-2</v>
      </c>
      <c r="O299" s="78">
        <v>2.4700000000000002</v>
      </c>
      <c r="P299" s="68">
        <f t="shared" si="36"/>
        <v>97.741742973365078</v>
      </c>
      <c r="Q299" s="54"/>
      <c r="R299" s="141" t="s">
        <v>586</v>
      </c>
      <c r="S299" s="54"/>
      <c r="T299" s="54"/>
      <c r="U299" s="54"/>
      <c r="V299" s="54"/>
      <c r="W299" s="54"/>
      <c r="X299" s="54"/>
      <c r="Y299" s="54"/>
      <c r="Z299" s="54"/>
      <c r="AA299" s="54"/>
      <c r="AB299" s="54"/>
    </row>
    <row r="300" spans="1:28" x14ac:dyDescent="0.25">
      <c r="A300" s="53" t="s">
        <v>419</v>
      </c>
      <c r="B300" s="63" t="s">
        <v>418</v>
      </c>
      <c r="C300" s="53">
        <v>14</v>
      </c>
      <c r="D300" s="53" t="s">
        <v>21</v>
      </c>
      <c r="E300" s="69">
        <v>42302</v>
      </c>
      <c r="F300" s="53" t="s">
        <v>31</v>
      </c>
      <c r="G300" s="65">
        <v>9692</v>
      </c>
      <c r="H300" s="65">
        <v>10021</v>
      </c>
      <c r="I300" s="66">
        <f t="shared" si="33"/>
        <v>9856.5</v>
      </c>
      <c r="J300" s="75">
        <v>2.64</v>
      </c>
      <c r="K300" s="75">
        <v>2.7</v>
      </c>
      <c r="L300" s="75"/>
      <c r="M300" s="67">
        <f t="shared" si="34"/>
        <v>2.67</v>
      </c>
      <c r="N300" s="67">
        <f t="shared" si="35"/>
        <v>4.2426406871192889E-2</v>
      </c>
      <c r="O300" s="78">
        <v>2.54</v>
      </c>
      <c r="P300" s="68">
        <f t="shared" si="36"/>
        <v>105.37856375652099</v>
      </c>
      <c r="Q300" s="54"/>
      <c r="R300" s="140"/>
      <c r="S300" s="53"/>
      <c r="T300" s="53"/>
      <c r="U300" s="53"/>
      <c r="V300" s="53"/>
      <c r="W300" s="53"/>
      <c r="X300" s="53"/>
      <c r="Y300" s="53"/>
      <c r="Z300" s="53"/>
      <c r="AA300" s="53"/>
      <c r="AB300" s="53"/>
    </row>
    <row r="301" spans="1:28" x14ac:dyDescent="0.25">
      <c r="A301" s="4" t="s">
        <v>428</v>
      </c>
      <c r="B301" s="21" t="s">
        <v>418</v>
      </c>
      <c r="C301" s="53">
        <v>14</v>
      </c>
      <c r="D301" s="4" t="s">
        <v>23</v>
      </c>
      <c r="E301" s="55">
        <v>42302</v>
      </c>
      <c r="F301" s="4" t="s">
        <v>31</v>
      </c>
      <c r="G301" s="26">
        <v>9692</v>
      </c>
      <c r="H301" s="26">
        <v>10021</v>
      </c>
      <c r="I301" s="30">
        <f t="shared" ref="I301:I332" si="37">AVERAGE(G301:H301)</f>
        <v>9856.5</v>
      </c>
      <c r="J301" s="72">
        <v>2.61</v>
      </c>
      <c r="K301" s="72">
        <v>2.65</v>
      </c>
      <c r="L301" s="72"/>
      <c r="M301" s="27">
        <f t="shared" ref="M301:M332" si="38">AVERAGE(J301:L301)</f>
        <v>2.63</v>
      </c>
      <c r="N301" s="27">
        <f t="shared" ref="N301:N332" si="39">STDEV(J301:L301)</f>
        <v>2.8284271247461926E-2</v>
      </c>
      <c r="O301" s="78">
        <v>2.52</v>
      </c>
      <c r="P301" s="68">
        <f t="shared" ref="P301:P332" si="40">10^((3.31*(LOG(M301)))+0.611)</f>
        <v>100.242878144164</v>
      </c>
      <c r="R301" s="141"/>
      <c r="S301"/>
      <c r="T301"/>
      <c r="U301"/>
      <c r="V301"/>
      <c r="W301"/>
      <c r="X301"/>
      <c r="Y301"/>
      <c r="Z301"/>
      <c r="AA301"/>
      <c r="AB301"/>
    </row>
    <row r="302" spans="1:28" x14ac:dyDescent="0.25">
      <c r="A302" s="4" t="s">
        <v>427</v>
      </c>
      <c r="B302" s="21" t="s">
        <v>418</v>
      </c>
      <c r="C302" s="53">
        <v>14</v>
      </c>
      <c r="D302" s="4" t="s">
        <v>22</v>
      </c>
      <c r="E302" s="55">
        <v>42302</v>
      </c>
      <c r="F302" s="4" t="s">
        <v>31</v>
      </c>
      <c r="G302" s="26">
        <v>9692</v>
      </c>
      <c r="H302" s="26">
        <v>10021</v>
      </c>
      <c r="I302" s="30">
        <f t="shared" si="37"/>
        <v>9856.5</v>
      </c>
      <c r="J302" s="72">
        <v>2.54</v>
      </c>
      <c r="K302" s="72">
        <v>2.57</v>
      </c>
      <c r="L302" s="72">
        <v>2.59</v>
      </c>
      <c r="M302" s="27">
        <f t="shared" si="38"/>
        <v>2.5666666666666664</v>
      </c>
      <c r="N302" s="27">
        <f t="shared" si="39"/>
        <v>2.5166114784235735E-2</v>
      </c>
      <c r="P302" s="68">
        <f t="shared" si="40"/>
        <v>92.472574147609677</v>
      </c>
      <c r="R302" s="141"/>
      <c r="S302"/>
      <c r="T302"/>
      <c r="U302"/>
      <c r="V302"/>
      <c r="W302"/>
      <c r="X302"/>
      <c r="Y302"/>
      <c r="Z302"/>
      <c r="AA302"/>
      <c r="AB302"/>
    </row>
    <row r="303" spans="1:28" x14ac:dyDescent="0.25">
      <c r="A303" s="4" t="s">
        <v>607</v>
      </c>
      <c r="B303" s="21" t="s">
        <v>418</v>
      </c>
      <c r="C303" s="53">
        <v>14</v>
      </c>
      <c r="D303" s="4" t="s">
        <v>23</v>
      </c>
      <c r="E303" s="55">
        <v>42302</v>
      </c>
      <c r="F303" s="4" t="s">
        <v>31</v>
      </c>
      <c r="G303" s="26">
        <v>9692</v>
      </c>
      <c r="H303" s="26">
        <v>10021</v>
      </c>
      <c r="I303" s="30">
        <f t="shared" si="37"/>
        <v>9856.5</v>
      </c>
      <c r="J303" s="72"/>
      <c r="K303" s="72">
        <v>2.4300000000000002</v>
      </c>
      <c r="L303" s="72">
        <v>2.46</v>
      </c>
      <c r="M303" s="27">
        <f t="shared" si="38"/>
        <v>2.4450000000000003</v>
      </c>
      <c r="N303" s="27">
        <f t="shared" si="39"/>
        <v>2.1213203435596288E-2</v>
      </c>
      <c r="O303" s="78">
        <v>2.36</v>
      </c>
      <c r="P303" s="68">
        <f t="shared" si="40"/>
        <v>78.741382937850688</v>
      </c>
      <c r="Q303" s="38"/>
      <c r="R303" s="141" t="s">
        <v>587</v>
      </c>
    </row>
    <row r="304" spans="1:28" x14ac:dyDescent="0.25">
      <c r="A304" s="4" t="s">
        <v>608</v>
      </c>
      <c r="B304" s="21" t="s">
        <v>418</v>
      </c>
      <c r="C304" s="53">
        <v>14</v>
      </c>
      <c r="D304" s="4" t="s">
        <v>21</v>
      </c>
      <c r="E304" s="55">
        <v>42302</v>
      </c>
      <c r="F304" s="4" t="s">
        <v>31</v>
      </c>
      <c r="G304" s="26">
        <v>9692</v>
      </c>
      <c r="H304" s="26">
        <v>10021</v>
      </c>
      <c r="I304" s="30">
        <f t="shared" si="37"/>
        <v>9856.5</v>
      </c>
      <c r="J304" s="72"/>
      <c r="K304" s="72">
        <v>2.5</v>
      </c>
      <c r="L304" s="72">
        <v>2.5299999999999998</v>
      </c>
      <c r="M304" s="27">
        <f t="shared" si="38"/>
        <v>2.5149999999999997</v>
      </c>
      <c r="N304" s="27">
        <f t="shared" si="39"/>
        <v>2.1213203435596288E-2</v>
      </c>
      <c r="O304" s="78">
        <v>2.6</v>
      </c>
      <c r="P304" s="68">
        <f t="shared" si="40"/>
        <v>86.453134685954439</v>
      </c>
      <c r="Q304" s="38"/>
      <c r="R304" s="141" t="s">
        <v>588</v>
      </c>
      <c r="S304"/>
      <c r="T304"/>
      <c r="U304"/>
      <c r="V304"/>
      <c r="W304"/>
      <c r="X304"/>
      <c r="Y304"/>
      <c r="Z304"/>
      <c r="AA304"/>
      <c r="AB304"/>
    </row>
    <row r="305" spans="1:28" x14ac:dyDescent="0.25">
      <c r="A305" s="4" t="s">
        <v>609</v>
      </c>
      <c r="B305" s="21" t="s">
        <v>418</v>
      </c>
      <c r="C305" s="53">
        <v>14</v>
      </c>
      <c r="D305" s="4" t="s">
        <v>94</v>
      </c>
      <c r="E305" s="55">
        <v>42302</v>
      </c>
      <c r="F305" s="4" t="s">
        <v>31</v>
      </c>
      <c r="G305" s="26">
        <v>9692</v>
      </c>
      <c r="H305" s="26">
        <v>10021</v>
      </c>
      <c r="I305" s="30">
        <f t="shared" si="37"/>
        <v>9856.5</v>
      </c>
      <c r="J305" s="72">
        <v>2.31</v>
      </c>
      <c r="K305" s="72"/>
      <c r="L305" s="72">
        <v>2.29</v>
      </c>
      <c r="M305" s="27">
        <f t="shared" si="38"/>
        <v>2.2999999999999998</v>
      </c>
      <c r="N305" s="27">
        <f t="shared" si="39"/>
        <v>1.4142135623730963E-2</v>
      </c>
      <c r="O305" s="78">
        <v>2.39</v>
      </c>
      <c r="P305" s="68">
        <f t="shared" si="40"/>
        <v>64.316016391088468</v>
      </c>
      <c r="R305" s="141" t="s">
        <v>589</v>
      </c>
      <c r="S305"/>
      <c r="T305"/>
      <c r="U305"/>
      <c r="V305"/>
      <c r="W305"/>
      <c r="X305"/>
      <c r="Y305"/>
      <c r="Z305"/>
      <c r="AA305"/>
      <c r="AB305"/>
    </row>
    <row r="306" spans="1:28" x14ac:dyDescent="0.25">
      <c r="A306" s="4" t="s">
        <v>610</v>
      </c>
      <c r="B306" s="21" t="s">
        <v>418</v>
      </c>
      <c r="C306" s="53">
        <v>14</v>
      </c>
      <c r="D306" s="4" t="s">
        <v>94</v>
      </c>
      <c r="E306" s="55">
        <v>42302</v>
      </c>
      <c r="F306" s="4" t="s">
        <v>31</v>
      </c>
      <c r="G306" s="26">
        <v>9692</v>
      </c>
      <c r="H306" s="26">
        <v>10021</v>
      </c>
      <c r="I306" s="30">
        <f t="shared" si="37"/>
        <v>9856.5</v>
      </c>
      <c r="J306" s="72">
        <v>2.58</v>
      </c>
      <c r="K306" s="72"/>
      <c r="L306" s="72">
        <v>2.56</v>
      </c>
      <c r="M306" s="27">
        <f t="shared" si="38"/>
        <v>2.5700000000000003</v>
      </c>
      <c r="N306" s="27">
        <f t="shared" si="39"/>
        <v>1.4142135623730963E-2</v>
      </c>
      <c r="O306" s="78">
        <v>2.5099999999999998</v>
      </c>
      <c r="P306" s="68">
        <f t="shared" si="40"/>
        <v>92.87068272833146</v>
      </c>
      <c r="R306" s="141" t="s">
        <v>590</v>
      </c>
      <c r="S306"/>
      <c r="T306"/>
      <c r="U306"/>
      <c r="V306"/>
      <c r="W306"/>
      <c r="X306"/>
      <c r="Y306"/>
      <c r="Z306"/>
      <c r="AA306"/>
      <c r="AB306"/>
    </row>
    <row r="307" spans="1:28" x14ac:dyDescent="0.25">
      <c r="A307" s="53" t="s">
        <v>611</v>
      </c>
      <c r="B307" s="63" t="s">
        <v>418</v>
      </c>
      <c r="C307" s="53">
        <v>14</v>
      </c>
      <c r="D307" s="53" t="s">
        <v>23</v>
      </c>
      <c r="E307" s="69">
        <v>42302</v>
      </c>
      <c r="F307" s="53" t="s">
        <v>31</v>
      </c>
      <c r="G307" s="65">
        <v>9692</v>
      </c>
      <c r="H307" s="65">
        <v>10021</v>
      </c>
      <c r="I307" s="66">
        <f t="shared" si="37"/>
        <v>9856.5</v>
      </c>
      <c r="J307" s="75">
        <v>2.39</v>
      </c>
      <c r="K307" s="75"/>
      <c r="L307" s="75">
        <v>2.41</v>
      </c>
      <c r="M307" s="67">
        <f t="shared" si="38"/>
        <v>2.4000000000000004</v>
      </c>
      <c r="N307" s="67">
        <f t="shared" si="39"/>
        <v>1.4142135623730963E-2</v>
      </c>
      <c r="O307" s="78">
        <v>2.64</v>
      </c>
      <c r="P307" s="68">
        <f t="shared" si="40"/>
        <v>74.045592064062333</v>
      </c>
      <c r="Q307" s="54"/>
      <c r="R307" s="141" t="s">
        <v>591</v>
      </c>
      <c r="S307" s="53"/>
      <c r="T307" s="53"/>
      <c r="U307" s="53"/>
      <c r="V307" s="53"/>
      <c r="W307" s="53"/>
      <c r="X307" s="53"/>
      <c r="Y307" s="53"/>
      <c r="Z307" s="53"/>
      <c r="AA307" s="53"/>
      <c r="AB307" s="53"/>
    </row>
    <row r="308" spans="1:28" x14ac:dyDescent="0.25">
      <c r="A308" s="4" t="s">
        <v>612</v>
      </c>
      <c r="B308" s="21" t="s">
        <v>418</v>
      </c>
      <c r="C308" s="53">
        <v>14</v>
      </c>
      <c r="D308" s="4" t="s">
        <v>94</v>
      </c>
      <c r="E308" s="55">
        <v>42302</v>
      </c>
      <c r="F308" s="4" t="s">
        <v>31</v>
      </c>
      <c r="G308" s="26">
        <v>9692</v>
      </c>
      <c r="H308" s="26">
        <v>10021</v>
      </c>
      <c r="I308" s="30">
        <f t="shared" si="37"/>
        <v>9856.5</v>
      </c>
      <c r="J308" s="72"/>
      <c r="K308" s="72">
        <v>2.19</v>
      </c>
      <c r="L308" s="72">
        <v>2.2000000000000002</v>
      </c>
      <c r="M308" s="27">
        <f t="shared" si="38"/>
        <v>2.1950000000000003</v>
      </c>
      <c r="N308" s="27">
        <f t="shared" si="39"/>
        <v>7.0710678118656384E-3</v>
      </c>
      <c r="O308" s="78">
        <v>2.2799999999999998</v>
      </c>
      <c r="P308" s="68">
        <f t="shared" si="40"/>
        <v>55.099578468171011</v>
      </c>
      <c r="Q308" s="38"/>
      <c r="R308" s="141" t="s">
        <v>592</v>
      </c>
      <c r="S308"/>
      <c r="T308"/>
      <c r="U308"/>
      <c r="V308"/>
      <c r="W308"/>
      <c r="X308"/>
      <c r="Y308"/>
      <c r="Z308"/>
      <c r="AA308"/>
      <c r="AB308"/>
    </row>
    <row r="309" spans="1:28" x14ac:dyDescent="0.25">
      <c r="A309" s="4" t="s">
        <v>613</v>
      </c>
      <c r="B309" s="21" t="s">
        <v>418</v>
      </c>
      <c r="C309" s="53">
        <v>14</v>
      </c>
      <c r="D309" s="4" t="s">
        <v>94</v>
      </c>
      <c r="E309" s="55">
        <v>42302</v>
      </c>
      <c r="F309" s="4" t="s">
        <v>31</v>
      </c>
      <c r="G309" s="26">
        <v>9692</v>
      </c>
      <c r="H309" s="26">
        <v>10021</v>
      </c>
      <c r="I309" s="30">
        <f t="shared" si="37"/>
        <v>9856.5</v>
      </c>
      <c r="J309" s="72">
        <v>2.48</v>
      </c>
      <c r="K309" s="72">
        <v>2.4900000000000002</v>
      </c>
      <c r="L309" s="72"/>
      <c r="M309" s="27">
        <f t="shared" si="38"/>
        <v>2.4850000000000003</v>
      </c>
      <c r="N309" s="27">
        <f t="shared" si="39"/>
        <v>7.0710678118656384E-3</v>
      </c>
      <c r="O309" s="78">
        <v>2.5099999999999998</v>
      </c>
      <c r="P309" s="68">
        <f t="shared" si="40"/>
        <v>83.086480153518039</v>
      </c>
      <c r="R309" s="141" t="s">
        <v>593</v>
      </c>
    </row>
    <row r="310" spans="1:28" x14ac:dyDescent="0.25">
      <c r="A310" s="4" t="s">
        <v>614</v>
      </c>
      <c r="B310" s="21" t="s">
        <v>418</v>
      </c>
      <c r="C310" s="53">
        <v>14</v>
      </c>
      <c r="D310" s="4" t="s">
        <v>23</v>
      </c>
      <c r="E310" s="55">
        <v>42302</v>
      </c>
      <c r="F310" s="4" t="s">
        <v>31</v>
      </c>
      <c r="G310" s="26">
        <v>9692</v>
      </c>
      <c r="H310" s="26">
        <v>10021</v>
      </c>
      <c r="I310" s="30">
        <f t="shared" si="37"/>
        <v>9856.5</v>
      </c>
      <c r="J310" s="72">
        <v>2.4300000000000002</v>
      </c>
      <c r="K310" s="72">
        <v>2.44</v>
      </c>
      <c r="L310" s="72"/>
      <c r="M310" s="27">
        <f t="shared" si="38"/>
        <v>2.4350000000000001</v>
      </c>
      <c r="N310" s="27">
        <f t="shared" si="39"/>
        <v>7.0710678118653244E-3</v>
      </c>
      <c r="O310" s="78">
        <v>2.37</v>
      </c>
      <c r="P310" s="68">
        <f t="shared" si="40"/>
        <v>77.680421956238803</v>
      </c>
      <c r="R310" s="141" t="s">
        <v>594</v>
      </c>
      <c r="S310"/>
      <c r="T310"/>
      <c r="U310"/>
      <c r="V310"/>
      <c r="W310"/>
      <c r="X310"/>
      <c r="Y310"/>
      <c r="Z310"/>
      <c r="AA310"/>
      <c r="AB310"/>
    </row>
    <row r="311" spans="1:28" x14ac:dyDescent="0.25">
      <c r="A311" s="4" t="s">
        <v>615</v>
      </c>
      <c r="B311" s="21" t="s">
        <v>418</v>
      </c>
      <c r="C311" s="53">
        <v>14</v>
      </c>
      <c r="D311" s="4" t="s">
        <v>21</v>
      </c>
      <c r="E311" s="55">
        <v>42302</v>
      </c>
      <c r="F311" s="4" t="s">
        <v>31</v>
      </c>
      <c r="G311" s="26">
        <v>9692</v>
      </c>
      <c r="H311" s="26">
        <v>10021</v>
      </c>
      <c r="I311" s="30">
        <f t="shared" si="37"/>
        <v>9856.5</v>
      </c>
      <c r="J311" s="72">
        <v>2.68</v>
      </c>
      <c r="K311" s="72"/>
      <c r="L311" s="72">
        <v>2.69</v>
      </c>
      <c r="M311" s="27">
        <f t="shared" si="38"/>
        <v>2.6850000000000001</v>
      </c>
      <c r="N311" s="27">
        <f t="shared" si="39"/>
        <v>7.0710678118653244E-3</v>
      </c>
      <c r="O311" s="78">
        <v>2.64</v>
      </c>
      <c r="P311" s="68">
        <f t="shared" si="40"/>
        <v>107.35087780936044</v>
      </c>
      <c r="R311" s="141" t="s">
        <v>595</v>
      </c>
    </row>
    <row r="312" spans="1:28" x14ac:dyDescent="0.25">
      <c r="A312" s="4" t="s">
        <v>616</v>
      </c>
      <c r="B312" s="21" t="s">
        <v>418</v>
      </c>
      <c r="C312" s="53">
        <v>14</v>
      </c>
      <c r="D312" s="4" t="s">
        <v>94</v>
      </c>
      <c r="E312" s="55">
        <v>42302</v>
      </c>
      <c r="F312" s="4" t="s">
        <v>31</v>
      </c>
      <c r="G312" s="26">
        <v>9692</v>
      </c>
      <c r="H312" s="26">
        <v>10021</v>
      </c>
      <c r="I312" s="30">
        <f t="shared" si="37"/>
        <v>9856.5</v>
      </c>
      <c r="J312" s="72">
        <v>2.62</v>
      </c>
      <c r="K312" s="72">
        <v>2.61</v>
      </c>
      <c r="L312" s="72">
        <v>2.61</v>
      </c>
      <c r="M312" s="27">
        <f t="shared" si="38"/>
        <v>2.6133333333333333</v>
      </c>
      <c r="N312" s="27">
        <f t="shared" si="39"/>
        <v>5.7735026918963907E-3</v>
      </c>
      <c r="P312" s="68">
        <f t="shared" si="40"/>
        <v>98.155539481699307</v>
      </c>
      <c r="R312" s="141" t="s">
        <v>596</v>
      </c>
      <c r="S312"/>
      <c r="T312"/>
      <c r="U312"/>
      <c r="V312"/>
      <c r="W312"/>
      <c r="X312"/>
      <c r="Y312"/>
      <c r="Z312"/>
      <c r="AA312"/>
      <c r="AB312"/>
    </row>
    <row r="313" spans="1:28" x14ac:dyDescent="0.25">
      <c r="A313" s="4" t="s">
        <v>617</v>
      </c>
      <c r="B313" s="21" t="s">
        <v>418</v>
      </c>
      <c r="C313" s="53">
        <v>14</v>
      </c>
      <c r="D313" s="4" t="s">
        <v>94</v>
      </c>
      <c r="E313" s="55">
        <v>42302</v>
      </c>
      <c r="F313" s="4" t="s">
        <v>31</v>
      </c>
      <c r="G313" s="26">
        <v>9692</v>
      </c>
      <c r="H313" s="26">
        <v>10021</v>
      </c>
      <c r="I313" s="30">
        <f t="shared" si="37"/>
        <v>9856.5</v>
      </c>
      <c r="J313" s="72">
        <v>2.31</v>
      </c>
      <c r="K313" s="72">
        <v>2.31</v>
      </c>
      <c r="L313" s="72"/>
      <c r="M313" s="27">
        <f t="shared" si="38"/>
        <v>2.31</v>
      </c>
      <c r="N313" s="27">
        <f t="shared" si="39"/>
        <v>0</v>
      </c>
      <c r="O313" s="78">
        <v>2.4300000000000002</v>
      </c>
      <c r="P313" s="68">
        <f t="shared" si="40"/>
        <v>65.246264663379819</v>
      </c>
      <c r="R313" s="141" t="s">
        <v>597</v>
      </c>
    </row>
    <row r="314" spans="1:28" x14ac:dyDescent="0.25">
      <c r="A314" s="4" t="s">
        <v>618</v>
      </c>
      <c r="B314" s="21" t="s">
        <v>418</v>
      </c>
      <c r="C314" s="53">
        <v>14</v>
      </c>
      <c r="D314" s="4" t="s">
        <v>23</v>
      </c>
      <c r="E314" s="55">
        <v>42302</v>
      </c>
      <c r="F314" s="4" t="s">
        <v>31</v>
      </c>
      <c r="G314" s="26">
        <v>9692</v>
      </c>
      <c r="H314" s="26">
        <v>10021</v>
      </c>
      <c r="I314" s="30">
        <f t="shared" si="37"/>
        <v>9856.5</v>
      </c>
      <c r="J314" s="72"/>
      <c r="K314" s="72">
        <v>2.56</v>
      </c>
      <c r="L314" s="72">
        <v>2.56</v>
      </c>
      <c r="M314" s="27">
        <f t="shared" si="38"/>
        <v>2.56</v>
      </c>
      <c r="N314" s="27">
        <f t="shared" si="39"/>
        <v>0</v>
      </c>
      <c r="O314" s="78">
        <v>2.44</v>
      </c>
      <c r="P314" s="68">
        <f t="shared" si="40"/>
        <v>91.679932565690308</v>
      </c>
      <c r="R314" s="141" t="s">
        <v>598</v>
      </c>
      <c r="S314"/>
      <c r="T314"/>
      <c r="U314"/>
      <c r="V314"/>
      <c r="W314"/>
      <c r="X314"/>
      <c r="Y314"/>
      <c r="Z314"/>
      <c r="AA314"/>
      <c r="AB314"/>
    </row>
    <row r="315" spans="1:28" x14ac:dyDescent="0.25">
      <c r="A315" s="4" t="s">
        <v>619</v>
      </c>
      <c r="B315" s="21" t="s">
        <v>418</v>
      </c>
      <c r="C315" s="53">
        <v>14</v>
      </c>
      <c r="D315" s="4" t="s">
        <v>23</v>
      </c>
      <c r="E315" s="55">
        <v>42302</v>
      </c>
      <c r="F315" s="4" t="s">
        <v>31</v>
      </c>
      <c r="G315" s="26">
        <v>9692</v>
      </c>
      <c r="H315" s="26">
        <v>10021</v>
      </c>
      <c r="I315" s="30">
        <f t="shared" si="37"/>
        <v>9856.5</v>
      </c>
      <c r="J315" s="72">
        <v>2.71</v>
      </c>
      <c r="K315" s="72">
        <v>2.71</v>
      </c>
      <c r="L315" s="72"/>
      <c r="M315" s="27">
        <f t="shared" si="38"/>
        <v>2.71</v>
      </c>
      <c r="N315" s="27">
        <f t="shared" si="39"/>
        <v>0</v>
      </c>
      <c r="O315" s="78">
        <v>2.66</v>
      </c>
      <c r="P315" s="68">
        <f t="shared" si="40"/>
        <v>110.69508874802516</v>
      </c>
      <c r="R315" s="141" t="s">
        <v>599</v>
      </c>
    </row>
    <row r="316" spans="1:28" x14ac:dyDescent="0.25">
      <c r="A316" s="4" t="s">
        <v>420</v>
      </c>
      <c r="B316" s="21" t="s">
        <v>418</v>
      </c>
      <c r="C316" s="53">
        <v>14</v>
      </c>
      <c r="D316" s="4" t="s">
        <v>23</v>
      </c>
      <c r="E316" s="55">
        <v>42302</v>
      </c>
      <c r="F316" s="4" t="s">
        <v>31</v>
      </c>
      <c r="G316" s="26">
        <v>9692</v>
      </c>
      <c r="H316" s="26">
        <v>10021</v>
      </c>
      <c r="I316" s="30">
        <f t="shared" si="37"/>
        <v>9856.5</v>
      </c>
      <c r="J316" s="72"/>
      <c r="K316" s="72">
        <v>2.29</v>
      </c>
      <c r="L316" s="72">
        <v>2.29</v>
      </c>
      <c r="M316" s="27">
        <f t="shared" si="38"/>
        <v>2.29</v>
      </c>
      <c r="N316" s="27">
        <f t="shared" si="39"/>
        <v>0</v>
      </c>
      <c r="O316" s="78">
        <v>2.25</v>
      </c>
      <c r="P316" s="68">
        <f t="shared" si="40"/>
        <v>63.395064281510365</v>
      </c>
      <c r="R316" s="138"/>
    </row>
    <row r="317" spans="1:28" x14ac:dyDescent="0.25">
      <c r="A317" s="4" t="s">
        <v>621</v>
      </c>
      <c r="B317" s="21" t="s">
        <v>418</v>
      </c>
      <c r="C317" s="53">
        <v>14</v>
      </c>
      <c r="D317" s="4" t="s">
        <v>94</v>
      </c>
      <c r="E317" s="55">
        <v>42302</v>
      </c>
      <c r="F317" s="4" t="s">
        <v>31</v>
      </c>
      <c r="G317" s="26">
        <v>9692</v>
      </c>
      <c r="H317" s="26">
        <v>10021</v>
      </c>
      <c r="I317" s="30">
        <f t="shared" si="37"/>
        <v>9856.5</v>
      </c>
      <c r="J317" s="72">
        <v>2.54</v>
      </c>
      <c r="K317" s="72"/>
      <c r="L317" s="72">
        <v>2.54</v>
      </c>
      <c r="M317" s="27">
        <f t="shared" si="38"/>
        <v>2.54</v>
      </c>
      <c r="N317" s="27">
        <f t="shared" si="39"/>
        <v>0</v>
      </c>
      <c r="O317" s="78">
        <v>2.5099999999999998</v>
      </c>
      <c r="P317" s="68">
        <f t="shared" si="40"/>
        <v>89.330466510741147</v>
      </c>
      <c r="R317" s="141" t="s">
        <v>600</v>
      </c>
    </row>
    <row r="318" spans="1:28" x14ac:dyDescent="0.25">
      <c r="A318" s="4" t="s">
        <v>620</v>
      </c>
      <c r="B318" s="21" t="s">
        <v>418</v>
      </c>
      <c r="C318" s="53">
        <v>14</v>
      </c>
      <c r="D318" s="4" t="s">
        <v>21</v>
      </c>
      <c r="E318" s="55">
        <v>42302</v>
      </c>
      <c r="F318" s="4" t="s">
        <v>31</v>
      </c>
      <c r="G318" s="26">
        <v>9692</v>
      </c>
      <c r="H318" s="26">
        <v>10021</v>
      </c>
      <c r="I318" s="30">
        <f t="shared" si="37"/>
        <v>9856.5</v>
      </c>
      <c r="J318" s="72">
        <v>2.6</v>
      </c>
      <c r="K318" s="72">
        <v>2.6</v>
      </c>
      <c r="L318" s="72">
        <v>2.6</v>
      </c>
      <c r="M318" s="27">
        <f t="shared" si="38"/>
        <v>2.6</v>
      </c>
      <c r="N318" s="27">
        <f t="shared" si="39"/>
        <v>0</v>
      </c>
      <c r="P318" s="68">
        <f t="shared" si="40"/>
        <v>96.507659172657284</v>
      </c>
      <c r="R318" s="141" t="s">
        <v>601</v>
      </c>
    </row>
    <row r="319" spans="1:28" x14ac:dyDescent="0.25">
      <c r="A319" s="53" t="s">
        <v>180</v>
      </c>
      <c r="B319" s="63" t="s">
        <v>13</v>
      </c>
      <c r="C319" s="53">
        <v>15</v>
      </c>
      <c r="D319" s="53" t="s">
        <v>22</v>
      </c>
      <c r="E319" s="64">
        <v>42191</v>
      </c>
      <c r="F319" s="53" t="s">
        <v>31</v>
      </c>
      <c r="G319" s="65">
        <v>10021</v>
      </c>
      <c r="H319" s="65">
        <v>10351</v>
      </c>
      <c r="I319" s="66">
        <f t="shared" si="37"/>
        <v>10186</v>
      </c>
      <c r="J319" s="75"/>
      <c r="K319" s="75">
        <v>2.1</v>
      </c>
      <c r="L319" s="75">
        <v>2.23</v>
      </c>
      <c r="M319" s="67">
        <f t="shared" si="38"/>
        <v>2.165</v>
      </c>
      <c r="N319" s="67">
        <f t="shared" si="39"/>
        <v>9.1923881554251102E-2</v>
      </c>
      <c r="P319" s="68">
        <f t="shared" si="40"/>
        <v>52.646032953724003</v>
      </c>
      <c r="Q319" s="54"/>
      <c r="R319" s="140"/>
      <c r="S319" s="53"/>
      <c r="T319" s="53"/>
      <c r="U319" s="53"/>
      <c r="V319" s="53"/>
      <c r="W319" s="53"/>
      <c r="X319" s="53"/>
      <c r="Y319" s="53"/>
      <c r="Z319" s="53"/>
      <c r="AA319" s="53"/>
      <c r="AB319" s="53"/>
    </row>
    <row r="320" spans="1:28" x14ac:dyDescent="0.25">
      <c r="A320" s="53" t="s">
        <v>54</v>
      </c>
      <c r="B320" s="63" t="s">
        <v>13</v>
      </c>
      <c r="C320" s="53">
        <v>15</v>
      </c>
      <c r="D320" s="53" t="s">
        <v>16</v>
      </c>
      <c r="E320" s="64">
        <v>42186</v>
      </c>
      <c r="F320" s="64" t="s">
        <v>31</v>
      </c>
      <c r="G320" s="65">
        <v>10021</v>
      </c>
      <c r="H320" s="65">
        <v>10351</v>
      </c>
      <c r="I320" s="66">
        <f t="shared" si="37"/>
        <v>10186</v>
      </c>
      <c r="J320" s="75">
        <v>2.4</v>
      </c>
      <c r="K320" s="75">
        <v>2.5299999999999998</v>
      </c>
      <c r="L320" s="75"/>
      <c r="M320" s="67">
        <f t="shared" si="38"/>
        <v>2.4649999999999999</v>
      </c>
      <c r="N320" s="67">
        <f t="shared" si="39"/>
        <v>9.1923881554251102E-2</v>
      </c>
      <c r="P320" s="68">
        <f t="shared" si="40"/>
        <v>80.893572795805753</v>
      </c>
      <c r="Q320" s="54"/>
      <c r="R320" s="140"/>
      <c r="S320" s="53"/>
      <c r="T320" s="53"/>
      <c r="U320" s="53"/>
      <c r="V320" s="53"/>
      <c r="W320" s="53"/>
      <c r="X320" s="53"/>
      <c r="Y320" s="53"/>
      <c r="Z320" s="53"/>
      <c r="AA320" s="53"/>
      <c r="AB320" s="53"/>
    </row>
    <row r="321" spans="1:28" x14ac:dyDescent="0.25">
      <c r="A321" s="53" t="s">
        <v>181</v>
      </c>
      <c r="B321" s="63" t="s">
        <v>13</v>
      </c>
      <c r="C321" s="53">
        <v>15</v>
      </c>
      <c r="D321" s="53" t="s">
        <v>16</v>
      </c>
      <c r="E321" s="64">
        <v>42191</v>
      </c>
      <c r="F321" s="53" t="s">
        <v>31</v>
      </c>
      <c r="G321" s="65">
        <v>10021</v>
      </c>
      <c r="H321" s="65">
        <v>10351</v>
      </c>
      <c r="I321" s="66">
        <f t="shared" si="37"/>
        <v>10186</v>
      </c>
      <c r="J321" s="75">
        <v>2.63</v>
      </c>
      <c r="K321" s="75"/>
      <c r="L321" s="75">
        <v>2.71</v>
      </c>
      <c r="M321" s="67">
        <f t="shared" si="38"/>
        <v>2.67</v>
      </c>
      <c r="N321" s="67">
        <f t="shared" si="39"/>
        <v>5.6568542494923851E-2</v>
      </c>
      <c r="O321" s="78">
        <v>2.5499999999999998</v>
      </c>
      <c r="P321" s="68">
        <f t="shared" si="40"/>
        <v>105.37856375652099</v>
      </c>
      <c r="Q321" s="54"/>
      <c r="R321" s="140"/>
      <c r="S321" s="53"/>
      <c r="T321" s="53"/>
      <c r="U321" s="53"/>
      <c r="V321" s="53"/>
      <c r="W321" s="53"/>
      <c r="X321" s="53"/>
      <c r="Y321" s="53"/>
      <c r="Z321" s="53"/>
      <c r="AA321" s="53"/>
      <c r="AB321" s="53"/>
    </row>
    <row r="322" spans="1:28" x14ac:dyDescent="0.25">
      <c r="A322" s="4" t="s">
        <v>93</v>
      </c>
      <c r="B322" s="21" t="s">
        <v>13</v>
      </c>
      <c r="C322" s="53">
        <v>15</v>
      </c>
      <c r="D322" s="4" t="s">
        <v>94</v>
      </c>
      <c r="E322" s="6">
        <v>42187</v>
      </c>
      <c r="F322" s="4" t="s">
        <v>31</v>
      </c>
      <c r="G322" s="26">
        <v>10021</v>
      </c>
      <c r="H322" s="26">
        <v>10351</v>
      </c>
      <c r="I322" s="30">
        <f t="shared" si="37"/>
        <v>10186</v>
      </c>
      <c r="J322" s="72">
        <v>2.79</v>
      </c>
      <c r="K322" s="72">
        <v>2.84</v>
      </c>
      <c r="L322" s="72">
        <v>2.73</v>
      </c>
      <c r="M322" s="27">
        <f t="shared" si="38"/>
        <v>2.7866666666666666</v>
      </c>
      <c r="N322" s="27">
        <f t="shared" si="39"/>
        <v>5.5075705472860961E-2</v>
      </c>
      <c r="P322" s="68">
        <f t="shared" si="40"/>
        <v>121.40356088324799</v>
      </c>
      <c r="R322" s="138"/>
    </row>
    <row r="323" spans="1:28" x14ac:dyDescent="0.25">
      <c r="A323" s="4" t="s">
        <v>99</v>
      </c>
      <c r="B323" s="21" t="s">
        <v>13</v>
      </c>
      <c r="C323" s="53">
        <v>15</v>
      </c>
      <c r="D323" s="4" t="s">
        <v>94</v>
      </c>
      <c r="E323" s="6">
        <v>42187</v>
      </c>
      <c r="F323" s="4" t="s">
        <v>31</v>
      </c>
      <c r="G323" s="26">
        <v>10021</v>
      </c>
      <c r="H323" s="26">
        <v>10351</v>
      </c>
      <c r="I323" s="30">
        <f t="shared" si="37"/>
        <v>10186</v>
      </c>
      <c r="J323" s="72">
        <v>2.4700000000000002</v>
      </c>
      <c r="K323" s="72">
        <v>2.4</v>
      </c>
      <c r="L323" s="72"/>
      <c r="M323" s="27">
        <f t="shared" si="38"/>
        <v>2.4350000000000001</v>
      </c>
      <c r="N323" s="27">
        <f t="shared" si="39"/>
        <v>4.9497474683058526E-2</v>
      </c>
      <c r="P323" s="68">
        <f t="shared" si="40"/>
        <v>77.680421956238803</v>
      </c>
      <c r="Q323" s="38"/>
      <c r="R323" s="138"/>
    </row>
    <row r="324" spans="1:28" x14ac:dyDescent="0.25">
      <c r="A324" s="4" t="s">
        <v>176</v>
      </c>
      <c r="B324" s="21" t="s">
        <v>13</v>
      </c>
      <c r="C324" s="53">
        <v>15</v>
      </c>
      <c r="D324" s="4" t="s">
        <v>22</v>
      </c>
      <c r="E324" s="6">
        <v>42191</v>
      </c>
      <c r="F324" s="4" t="s">
        <v>31</v>
      </c>
      <c r="G324" s="26">
        <v>10021</v>
      </c>
      <c r="H324" s="26">
        <v>10351</v>
      </c>
      <c r="I324" s="30">
        <f t="shared" si="37"/>
        <v>10186</v>
      </c>
      <c r="J324" s="72">
        <v>2.1800000000000002</v>
      </c>
      <c r="K324" s="72"/>
      <c r="L324" s="72">
        <v>2.12</v>
      </c>
      <c r="M324" s="27">
        <f t="shared" si="38"/>
        <v>2.1500000000000004</v>
      </c>
      <c r="N324" s="27">
        <f t="shared" si="39"/>
        <v>4.2426406871192889E-2</v>
      </c>
      <c r="O324" s="78">
        <v>2.04</v>
      </c>
      <c r="P324" s="68">
        <f t="shared" si="40"/>
        <v>51.448332379271569</v>
      </c>
      <c r="R324" s="138"/>
    </row>
    <row r="325" spans="1:28" x14ac:dyDescent="0.25">
      <c r="A325" s="53" t="s">
        <v>63</v>
      </c>
      <c r="B325" s="63" t="s">
        <v>13</v>
      </c>
      <c r="C325" s="53">
        <v>15</v>
      </c>
      <c r="D325" s="53" t="s">
        <v>16</v>
      </c>
      <c r="E325" s="64">
        <v>42187</v>
      </c>
      <c r="F325" s="64" t="s">
        <v>31</v>
      </c>
      <c r="G325" s="65">
        <v>10021</v>
      </c>
      <c r="H325" s="65">
        <v>10351</v>
      </c>
      <c r="I325" s="66">
        <f t="shared" si="37"/>
        <v>10186</v>
      </c>
      <c r="J325" s="75"/>
      <c r="K325" s="75">
        <v>2.44</v>
      </c>
      <c r="L325" s="75">
        <v>2.5</v>
      </c>
      <c r="M325" s="67">
        <f t="shared" si="38"/>
        <v>2.4699999999999998</v>
      </c>
      <c r="N325" s="67">
        <f t="shared" si="39"/>
        <v>4.2426406871192889E-2</v>
      </c>
      <c r="O325" s="78">
        <v>2.62</v>
      </c>
      <c r="P325" s="68">
        <f t="shared" si="40"/>
        <v>81.437965461622241</v>
      </c>
      <c r="Q325" s="54"/>
      <c r="R325" s="140"/>
      <c r="S325" s="53"/>
      <c r="T325" s="53"/>
      <c r="U325" s="53"/>
      <c r="V325" s="53"/>
      <c r="W325" s="53"/>
      <c r="X325" s="53"/>
      <c r="Y325" s="53"/>
      <c r="Z325" s="53"/>
      <c r="AA325" s="53"/>
      <c r="AB325" s="53"/>
    </row>
    <row r="326" spans="1:28" x14ac:dyDescent="0.25">
      <c r="A326" s="4" t="s">
        <v>91</v>
      </c>
      <c r="B326" s="21" t="s">
        <v>13</v>
      </c>
      <c r="C326" s="53">
        <v>15</v>
      </c>
      <c r="D326" s="4" t="s">
        <v>22</v>
      </c>
      <c r="E326" s="6">
        <v>42187</v>
      </c>
      <c r="F326" s="4" t="s">
        <v>31</v>
      </c>
      <c r="G326" s="26">
        <v>10021</v>
      </c>
      <c r="H326" s="26">
        <v>10351</v>
      </c>
      <c r="I326" s="30">
        <f t="shared" si="37"/>
        <v>10186</v>
      </c>
      <c r="J326" s="72">
        <v>2.67</v>
      </c>
      <c r="K326" s="72"/>
      <c r="L326" s="72">
        <v>2.61</v>
      </c>
      <c r="M326" s="27">
        <f t="shared" si="38"/>
        <v>2.6399999999999997</v>
      </c>
      <c r="N326" s="27">
        <f t="shared" si="39"/>
        <v>4.2426406871192889E-2</v>
      </c>
      <c r="P326" s="68">
        <f t="shared" si="40"/>
        <v>101.51003977332563</v>
      </c>
      <c r="R326" s="138" t="s">
        <v>276</v>
      </c>
    </row>
    <row r="327" spans="1:28" x14ac:dyDescent="0.25">
      <c r="A327" s="4" t="s">
        <v>98</v>
      </c>
      <c r="B327" s="21" t="s">
        <v>13</v>
      </c>
      <c r="C327" s="53">
        <v>15</v>
      </c>
      <c r="D327" s="4" t="s">
        <v>94</v>
      </c>
      <c r="E327" s="6">
        <v>42187</v>
      </c>
      <c r="F327" s="4" t="s">
        <v>31</v>
      </c>
      <c r="G327" s="26">
        <v>10021</v>
      </c>
      <c r="H327" s="26">
        <v>10351</v>
      </c>
      <c r="I327" s="30">
        <f t="shared" si="37"/>
        <v>10186</v>
      </c>
      <c r="J327" s="72">
        <v>2.59</v>
      </c>
      <c r="K327" s="72">
        <v>2.64</v>
      </c>
      <c r="L327" s="72"/>
      <c r="M327" s="27">
        <f t="shared" si="38"/>
        <v>2.6150000000000002</v>
      </c>
      <c r="N327" s="27">
        <f t="shared" si="39"/>
        <v>3.5355339059327563E-2</v>
      </c>
      <c r="O327" s="78">
        <v>2.5099999999999998</v>
      </c>
      <c r="P327" s="68">
        <f t="shared" si="40"/>
        <v>98.362895490750162</v>
      </c>
      <c r="R327" s="138"/>
    </row>
    <row r="328" spans="1:28" x14ac:dyDescent="0.25">
      <c r="A328" s="53" t="s">
        <v>97</v>
      </c>
      <c r="B328" s="63" t="s">
        <v>13</v>
      </c>
      <c r="C328" s="53">
        <v>15</v>
      </c>
      <c r="D328" s="53" t="s">
        <v>21</v>
      </c>
      <c r="E328" s="64">
        <v>42187</v>
      </c>
      <c r="F328" s="53" t="s">
        <v>31</v>
      </c>
      <c r="G328" s="65">
        <v>10021</v>
      </c>
      <c r="H328" s="65">
        <v>10351</v>
      </c>
      <c r="I328" s="66">
        <f t="shared" si="37"/>
        <v>10186</v>
      </c>
      <c r="J328" s="75">
        <v>2.5099999999999998</v>
      </c>
      <c r="K328" s="75">
        <v>2.56</v>
      </c>
      <c r="L328" s="75"/>
      <c r="M328" s="67">
        <f t="shared" si="38"/>
        <v>2.5350000000000001</v>
      </c>
      <c r="N328" s="67">
        <f t="shared" si="39"/>
        <v>3.5355339059327563E-2</v>
      </c>
      <c r="O328" s="78">
        <v>2.41</v>
      </c>
      <c r="P328" s="68">
        <f t="shared" si="40"/>
        <v>88.749733934701709</v>
      </c>
      <c r="Q328" s="54"/>
      <c r="R328" s="140"/>
      <c r="S328" s="53"/>
      <c r="T328" s="53"/>
      <c r="U328" s="53"/>
      <c r="V328" s="53"/>
      <c r="W328" s="53"/>
      <c r="X328" s="53"/>
      <c r="Y328" s="53"/>
      <c r="Z328" s="53"/>
      <c r="AA328" s="53"/>
      <c r="AB328" s="53"/>
    </row>
    <row r="329" spans="1:28" x14ac:dyDescent="0.25">
      <c r="A329" s="4" t="s">
        <v>9</v>
      </c>
      <c r="B329" s="21" t="s">
        <v>13</v>
      </c>
      <c r="C329" s="53">
        <v>15</v>
      </c>
      <c r="D329" s="4" t="s">
        <v>16</v>
      </c>
      <c r="E329" s="6">
        <v>42187</v>
      </c>
      <c r="F329" s="6" t="s">
        <v>31</v>
      </c>
      <c r="G329" s="26">
        <v>10021</v>
      </c>
      <c r="H329" s="26">
        <v>10351</v>
      </c>
      <c r="I329" s="30">
        <f t="shared" si="37"/>
        <v>10186</v>
      </c>
      <c r="J329" s="72"/>
      <c r="K329" s="72">
        <v>2.66</v>
      </c>
      <c r="L329" s="72">
        <v>2.61</v>
      </c>
      <c r="M329" s="27">
        <f t="shared" si="38"/>
        <v>2.6349999999999998</v>
      </c>
      <c r="N329" s="27">
        <f t="shared" si="39"/>
        <v>3.5355339059327563E-2</v>
      </c>
      <c r="P329" s="68">
        <f t="shared" si="40"/>
        <v>100.87507037316401</v>
      </c>
      <c r="R329" s="138" t="s">
        <v>269</v>
      </c>
    </row>
    <row r="330" spans="1:28" x14ac:dyDescent="0.25">
      <c r="A330" s="4" t="s">
        <v>177</v>
      </c>
      <c r="B330" s="21" t="s">
        <v>13</v>
      </c>
      <c r="C330" s="53">
        <v>15</v>
      </c>
      <c r="D330" s="4" t="s">
        <v>22</v>
      </c>
      <c r="E330" s="6">
        <v>42191</v>
      </c>
      <c r="F330" s="4" t="s">
        <v>31</v>
      </c>
      <c r="G330" s="26">
        <v>10021</v>
      </c>
      <c r="H330" s="26">
        <v>10351</v>
      </c>
      <c r="I330" s="30">
        <f t="shared" si="37"/>
        <v>10186</v>
      </c>
      <c r="J330" s="72">
        <v>2.2400000000000002</v>
      </c>
      <c r="K330" s="72"/>
      <c r="L330" s="72">
        <v>2.29</v>
      </c>
      <c r="M330" s="27">
        <f t="shared" si="38"/>
        <v>2.2650000000000001</v>
      </c>
      <c r="N330" s="27">
        <f t="shared" si="39"/>
        <v>3.5355339059327251E-2</v>
      </c>
      <c r="P330" s="68">
        <f t="shared" si="40"/>
        <v>61.133007661036373</v>
      </c>
      <c r="R330" s="138" t="s">
        <v>275</v>
      </c>
    </row>
    <row r="331" spans="1:28" x14ac:dyDescent="0.25">
      <c r="A331" s="4" t="s">
        <v>11</v>
      </c>
      <c r="B331" s="21" t="s">
        <v>13</v>
      </c>
      <c r="C331" s="53">
        <v>15</v>
      </c>
      <c r="D331" s="4" t="s">
        <v>16</v>
      </c>
      <c r="E331" s="6">
        <v>42187</v>
      </c>
      <c r="F331" s="6" t="s">
        <v>31</v>
      </c>
      <c r="G331" s="26">
        <v>10021</v>
      </c>
      <c r="H331" s="26">
        <v>10351</v>
      </c>
      <c r="I331" s="30">
        <f t="shared" si="37"/>
        <v>10186</v>
      </c>
      <c r="J331" s="72">
        <v>2.48</v>
      </c>
      <c r="K331" s="72"/>
      <c r="L331" s="72">
        <v>2.52</v>
      </c>
      <c r="M331" s="27">
        <f t="shared" si="38"/>
        <v>2.5</v>
      </c>
      <c r="N331" s="27">
        <f t="shared" si="39"/>
        <v>2.8284271247461926E-2</v>
      </c>
      <c r="O331" s="78">
        <v>2.4</v>
      </c>
      <c r="P331" s="68">
        <f t="shared" si="40"/>
        <v>84.758142159370664</v>
      </c>
      <c r="R331" s="138"/>
    </row>
    <row r="332" spans="1:28" x14ac:dyDescent="0.25">
      <c r="A332" s="4" t="s">
        <v>100</v>
      </c>
      <c r="B332" s="21" t="s">
        <v>13</v>
      </c>
      <c r="C332" s="53">
        <v>15</v>
      </c>
      <c r="D332" s="4" t="s">
        <v>94</v>
      </c>
      <c r="E332" s="6">
        <v>42187</v>
      </c>
      <c r="F332" s="4" t="s">
        <v>31</v>
      </c>
      <c r="G332" s="26">
        <v>10021</v>
      </c>
      <c r="H332" s="26">
        <v>10351</v>
      </c>
      <c r="I332" s="30">
        <f t="shared" si="37"/>
        <v>10186</v>
      </c>
      <c r="J332" s="72">
        <v>2.7</v>
      </c>
      <c r="K332" s="72">
        <v>2.66</v>
      </c>
      <c r="L332" s="72"/>
      <c r="M332" s="27">
        <f t="shared" si="38"/>
        <v>2.68</v>
      </c>
      <c r="N332" s="27">
        <f t="shared" si="39"/>
        <v>2.8284271247461926E-2</v>
      </c>
      <c r="O332" s="78">
        <v>2.58</v>
      </c>
      <c r="P332" s="68">
        <f t="shared" si="40"/>
        <v>106.69060263871015</v>
      </c>
      <c r="R332" s="138"/>
    </row>
    <row r="333" spans="1:28" x14ac:dyDescent="0.25">
      <c r="A333" s="4" t="s">
        <v>95</v>
      </c>
      <c r="B333" s="21" t="s">
        <v>13</v>
      </c>
      <c r="C333" s="53">
        <v>15</v>
      </c>
      <c r="D333" s="4" t="s">
        <v>21</v>
      </c>
      <c r="E333" s="6">
        <v>42187</v>
      </c>
      <c r="F333" s="4" t="s">
        <v>31</v>
      </c>
      <c r="G333" s="26">
        <v>10021</v>
      </c>
      <c r="H333" s="26">
        <v>10351</v>
      </c>
      <c r="I333" s="30">
        <f t="shared" ref="I333:I364" si="41">AVERAGE(G333:H333)</f>
        <v>10186</v>
      </c>
      <c r="J333" s="72"/>
      <c r="K333" s="72">
        <v>2.3199999999999998</v>
      </c>
      <c r="L333" s="72">
        <v>2.36</v>
      </c>
      <c r="M333" s="27">
        <f t="shared" ref="M333:M364" si="42">AVERAGE(J333:L333)</f>
        <v>2.34</v>
      </c>
      <c r="N333" s="27">
        <f t="shared" ref="N333:N360" si="43">STDEV(J333:L333)</f>
        <v>2.8284271247461926E-2</v>
      </c>
      <c r="O333" s="78">
        <v>2.4</v>
      </c>
      <c r="P333" s="68">
        <f t="shared" ref="P333:P364" si="44">10^((3.31*(LOG(M333)))+0.611)</f>
        <v>68.09331664511916</v>
      </c>
      <c r="R333" s="138"/>
    </row>
    <row r="334" spans="1:28" x14ac:dyDescent="0.25">
      <c r="A334" s="4" t="s">
        <v>301</v>
      </c>
      <c r="B334" s="21" t="s">
        <v>13</v>
      </c>
      <c r="C334" s="53">
        <v>15</v>
      </c>
      <c r="D334" s="4" t="s">
        <v>302</v>
      </c>
      <c r="E334" s="6">
        <v>42199</v>
      </c>
      <c r="F334" s="4" t="s">
        <v>31</v>
      </c>
      <c r="G334" s="26">
        <v>10021</v>
      </c>
      <c r="H334" s="26">
        <v>10351</v>
      </c>
      <c r="I334" s="30">
        <f t="shared" si="41"/>
        <v>10186</v>
      </c>
      <c r="J334" s="72"/>
      <c r="K334" s="72">
        <v>2.2000000000000002</v>
      </c>
      <c r="L334" s="72">
        <v>2.16</v>
      </c>
      <c r="M334" s="27">
        <f t="shared" si="42"/>
        <v>2.1800000000000002</v>
      </c>
      <c r="N334" s="27">
        <f t="shared" si="43"/>
        <v>2.8284271247461926E-2</v>
      </c>
      <c r="P334" s="68">
        <f t="shared" si="44"/>
        <v>53.863056461139969</v>
      </c>
      <c r="R334" s="143" t="s">
        <v>70</v>
      </c>
      <c r="S334" s="41"/>
      <c r="T334" s="41"/>
      <c r="U334" s="41"/>
      <c r="V334" s="41"/>
      <c r="W334" s="41"/>
      <c r="X334" s="41"/>
      <c r="Y334" s="41"/>
      <c r="Z334" s="41"/>
      <c r="AA334" s="41"/>
      <c r="AB334" s="41"/>
    </row>
    <row r="335" spans="1:28" x14ac:dyDescent="0.25">
      <c r="A335" s="4" t="s">
        <v>64</v>
      </c>
      <c r="B335" s="21" t="s">
        <v>13</v>
      </c>
      <c r="C335" s="53">
        <v>15</v>
      </c>
      <c r="D335" s="4" t="s">
        <v>56</v>
      </c>
      <c r="E335" s="6">
        <v>42187</v>
      </c>
      <c r="F335" s="6" t="s">
        <v>31</v>
      </c>
      <c r="G335" s="26">
        <v>10021</v>
      </c>
      <c r="H335" s="26">
        <v>10351</v>
      </c>
      <c r="I335" s="30">
        <f t="shared" si="41"/>
        <v>10186</v>
      </c>
      <c r="J335" s="72">
        <v>2.46</v>
      </c>
      <c r="K335" s="72"/>
      <c r="L335" s="72">
        <v>2.4900000000000002</v>
      </c>
      <c r="M335" s="27">
        <f t="shared" si="42"/>
        <v>2.4750000000000001</v>
      </c>
      <c r="N335" s="27">
        <f t="shared" si="43"/>
        <v>2.12132034355966E-2</v>
      </c>
      <c r="O335" s="78">
        <v>2.39</v>
      </c>
      <c r="P335" s="68">
        <f t="shared" si="44"/>
        <v>81.984909730128834</v>
      </c>
      <c r="Q335" s="38"/>
      <c r="R335" s="138"/>
    </row>
    <row r="336" spans="1:28" x14ac:dyDescent="0.25">
      <c r="A336" s="4" t="s">
        <v>173</v>
      </c>
      <c r="B336" s="21" t="s">
        <v>13</v>
      </c>
      <c r="C336" s="53">
        <v>15</v>
      </c>
      <c r="D336" s="4" t="s">
        <v>94</v>
      </c>
      <c r="E336" s="6">
        <v>42191</v>
      </c>
      <c r="F336" s="4" t="s">
        <v>31</v>
      </c>
      <c r="G336" s="26">
        <v>10021</v>
      </c>
      <c r="H336" s="26">
        <v>10351</v>
      </c>
      <c r="I336" s="30">
        <f t="shared" si="41"/>
        <v>10186</v>
      </c>
      <c r="J336" s="72">
        <v>2.31</v>
      </c>
      <c r="K336" s="72">
        <v>2.34</v>
      </c>
      <c r="L336" s="72"/>
      <c r="M336" s="27">
        <f t="shared" si="42"/>
        <v>2.3250000000000002</v>
      </c>
      <c r="N336" s="27">
        <f t="shared" si="43"/>
        <v>2.1213203435596288E-2</v>
      </c>
      <c r="P336" s="68">
        <f t="shared" si="44"/>
        <v>66.659183297343105</v>
      </c>
      <c r="R336" s="138" t="s">
        <v>174</v>
      </c>
    </row>
    <row r="337" spans="1:28" x14ac:dyDescent="0.25">
      <c r="A337" s="4" t="s">
        <v>96</v>
      </c>
      <c r="B337" s="21" t="s">
        <v>13</v>
      </c>
      <c r="C337" s="53">
        <v>15</v>
      </c>
      <c r="D337" s="4" t="s">
        <v>94</v>
      </c>
      <c r="E337" s="6">
        <v>42187</v>
      </c>
      <c r="F337" s="4" t="s">
        <v>31</v>
      </c>
      <c r="G337" s="26">
        <v>10021</v>
      </c>
      <c r="H337" s="26">
        <v>10351</v>
      </c>
      <c r="I337" s="30">
        <f t="shared" si="41"/>
        <v>10186</v>
      </c>
      <c r="J337" s="72">
        <v>2.75</v>
      </c>
      <c r="K337" s="72">
        <v>2.72</v>
      </c>
      <c r="L337" s="72"/>
      <c r="M337" s="27">
        <f t="shared" si="42"/>
        <v>2.7350000000000003</v>
      </c>
      <c r="N337" s="27">
        <f t="shared" si="43"/>
        <v>2.1213203435596288E-2</v>
      </c>
      <c r="P337" s="68">
        <f t="shared" si="44"/>
        <v>114.11132928831576</v>
      </c>
      <c r="R337" s="138"/>
    </row>
    <row r="338" spans="1:28" x14ac:dyDescent="0.25">
      <c r="A338" s="4" t="s">
        <v>8</v>
      </c>
      <c r="B338" s="21" t="s">
        <v>13</v>
      </c>
      <c r="C338" s="53">
        <v>15</v>
      </c>
      <c r="D338" s="4" t="s">
        <v>16</v>
      </c>
      <c r="E338" s="6">
        <v>42187</v>
      </c>
      <c r="F338" s="6" t="s">
        <v>31</v>
      </c>
      <c r="G338" s="26">
        <v>10021</v>
      </c>
      <c r="H338" s="26">
        <v>10351</v>
      </c>
      <c r="I338" s="30">
        <f t="shared" si="41"/>
        <v>10186</v>
      </c>
      <c r="J338" s="72">
        <v>2.52</v>
      </c>
      <c r="K338" s="72">
        <v>2.5</v>
      </c>
      <c r="L338" s="72"/>
      <c r="M338" s="27">
        <f t="shared" si="42"/>
        <v>2.5099999999999998</v>
      </c>
      <c r="N338" s="27">
        <f t="shared" si="43"/>
        <v>1.4142135623730963E-2</v>
      </c>
      <c r="O338" s="78">
        <v>2.62</v>
      </c>
      <c r="P338" s="68">
        <f t="shared" si="44"/>
        <v>85.885533573899892</v>
      </c>
      <c r="R338" s="138"/>
    </row>
    <row r="339" spans="1:28" ht="25.5" x14ac:dyDescent="0.25">
      <c r="A339" s="4" t="s">
        <v>251</v>
      </c>
      <c r="B339" s="21" t="s">
        <v>13</v>
      </c>
      <c r="C339" s="53">
        <v>15</v>
      </c>
      <c r="D339" s="4" t="s">
        <v>22</v>
      </c>
      <c r="E339" s="6">
        <v>42196</v>
      </c>
      <c r="F339" s="4" t="s">
        <v>31</v>
      </c>
      <c r="G339" s="26">
        <v>10021</v>
      </c>
      <c r="H339" s="26">
        <v>10351</v>
      </c>
      <c r="I339" s="30">
        <f t="shared" si="41"/>
        <v>10186</v>
      </c>
      <c r="J339" s="72">
        <v>2.4700000000000002</v>
      </c>
      <c r="K339" s="72">
        <v>2.4500000000000002</v>
      </c>
      <c r="L339" s="72"/>
      <c r="M339" s="27">
        <f t="shared" si="42"/>
        <v>2.46</v>
      </c>
      <c r="N339" s="27">
        <f t="shared" si="43"/>
        <v>1.4142135623730963E-2</v>
      </c>
      <c r="O339" s="78">
        <v>2.5499999999999998</v>
      </c>
      <c r="P339" s="68">
        <f t="shared" si="44"/>
        <v>80.351724968409059</v>
      </c>
      <c r="R339" s="138" t="s">
        <v>252</v>
      </c>
    </row>
    <row r="340" spans="1:28" x14ac:dyDescent="0.25">
      <c r="A340" s="4" t="s">
        <v>2</v>
      </c>
      <c r="B340" s="21" t="s">
        <v>13</v>
      </c>
      <c r="C340" s="53">
        <v>15</v>
      </c>
      <c r="D340" s="4" t="s">
        <v>16</v>
      </c>
      <c r="E340" s="6">
        <v>42187</v>
      </c>
      <c r="F340" s="6" t="s">
        <v>31</v>
      </c>
      <c r="G340" s="26">
        <v>10021</v>
      </c>
      <c r="H340" s="26">
        <v>10351</v>
      </c>
      <c r="I340" s="30">
        <f t="shared" si="41"/>
        <v>10186</v>
      </c>
      <c r="J340" s="72"/>
      <c r="K340" s="72">
        <v>2.5299999999999998</v>
      </c>
      <c r="L340" s="72">
        <v>2.5099999999999998</v>
      </c>
      <c r="M340" s="27">
        <f t="shared" si="42"/>
        <v>2.5199999999999996</v>
      </c>
      <c r="N340" s="27">
        <f t="shared" si="43"/>
        <v>1.4142135623730963E-2</v>
      </c>
      <c r="O340" s="78">
        <v>2.59</v>
      </c>
      <c r="P340" s="68">
        <f t="shared" si="44"/>
        <v>87.023348469501087</v>
      </c>
      <c r="R340" s="138"/>
    </row>
    <row r="341" spans="1:28" x14ac:dyDescent="0.25">
      <c r="A341" s="4" t="s">
        <v>67</v>
      </c>
      <c r="B341" s="21" t="s">
        <v>13</v>
      </c>
      <c r="C341" s="53">
        <v>15</v>
      </c>
      <c r="D341" s="4" t="s">
        <v>16</v>
      </c>
      <c r="E341" s="6">
        <v>42187</v>
      </c>
      <c r="F341" s="6" t="s">
        <v>31</v>
      </c>
      <c r="G341" s="26">
        <v>10021</v>
      </c>
      <c r="H341" s="26">
        <v>10351</v>
      </c>
      <c r="I341" s="30">
        <f t="shared" si="41"/>
        <v>10186</v>
      </c>
      <c r="J341" s="72">
        <v>2.44</v>
      </c>
      <c r="K341" s="72"/>
      <c r="L341" s="72">
        <v>2.42</v>
      </c>
      <c r="M341" s="27">
        <f t="shared" si="42"/>
        <v>2.4299999999999997</v>
      </c>
      <c r="N341" s="27">
        <f t="shared" si="43"/>
        <v>1.4142135623730963E-2</v>
      </c>
      <c r="O341" s="78">
        <v>2.4900000000000002</v>
      </c>
      <c r="P341" s="68">
        <f t="shared" si="44"/>
        <v>77.153701348217609</v>
      </c>
      <c r="R341" s="138"/>
    </row>
    <row r="342" spans="1:28" x14ac:dyDescent="0.25">
      <c r="A342" s="4" t="s">
        <v>10</v>
      </c>
      <c r="B342" s="21" t="s">
        <v>13</v>
      </c>
      <c r="C342" s="53">
        <v>15</v>
      </c>
      <c r="D342" s="4" t="s">
        <v>16</v>
      </c>
      <c r="E342" s="6">
        <v>42187</v>
      </c>
      <c r="F342" s="6" t="s">
        <v>31</v>
      </c>
      <c r="G342" s="26">
        <v>10021</v>
      </c>
      <c r="H342" s="26">
        <v>10351</v>
      </c>
      <c r="I342" s="30">
        <f t="shared" si="41"/>
        <v>10186</v>
      </c>
      <c r="J342" s="72"/>
      <c r="K342" s="72">
        <v>2.41</v>
      </c>
      <c r="L342" s="72">
        <v>2.4300000000000002</v>
      </c>
      <c r="M342" s="27">
        <f t="shared" si="42"/>
        <v>2.42</v>
      </c>
      <c r="N342" s="27">
        <f t="shared" si="43"/>
        <v>1.4142135623730963E-2</v>
      </c>
      <c r="O342" s="78">
        <v>2.48</v>
      </c>
      <c r="P342" s="68">
        <f t="shared" si="44"/>
        <v>76.107746225851386</v>
      </c>
      <c r="R342" s="138"/>
    </row>
    <row r="343" spans="1:28" x14ac:dyDescent="0.25">
      <c r="A343" s="4" t="s">
        <v>179</v>
      </c>
      <c r="B343" s="21" t="s">
        <v>13</v>
      </c>
      <c r="C343" s="53">
        <v>15</v>
      </c>
      <c r="D343" s="4" t="s">
        <v>23</v>
      </c>
      <c r="E343" s="6">
        <v>42191</v>
      </c>
      <c r="F343" s="4" t="s">
        <v>31</v>
      </c>
      <c r="G343" s="26">
        <v>10021</v>
      </c>
      <c r="H343" s="26">
        <v>10351</v>
      </c>
      <c r="I343" s="30">
        <f t="shared" si="41"/>
        <v>10186</v>
      </c>
      <c r="J343" s="72">
        <v>2.52</v>
      </c>
      <c r="K343" s="72"/>
      <c r="L343" s="72">
        <v>2.54</v>
      </c>
      <c r="M343" s="27">
        <f t="shared" si="42"/>
        <v>2.5300000000000002</v>
      </c>
      <c r="N343" s="27">
        <f t="shared" si="43"/>
        <v>1.4142135623730963E-2</v>
      </c>
      <c r="O343" s="78">
        <v>2.48</v>
      </c>
      <c r="P343" s="68">
        <f t="shared" si="44"/>
        <v>88.171641281128387</v>
      </c>
      <c r="R343" s="138"/>
    </row>
    <row r="344" spans="1:28" x14ac:dyDescent="0.25">
      <c r="A344" s="53" t="s">
        <v>4</v>
      </c>
      <c r="B344" s="63" t="s">
        <v>13</v>
      </c>
      <c r="C344" s="53">
        <v>15</v>
      </c>
      <c r="D344" s="53" t="s">
        <v>16</v>
      </c>
      <c r="E344" s="64">
        <v>42187</v>
      </c>
      <c r="F344" s="64" t="s">
        <v>31</v>
      </c>
      <c r="G344" s="65">
        <v>10021</v>
      </c>
      <c r="H344" s="65">
        <v>10351</v>
      </c>
      <c r="I344" s="66">
        <f t="shared" si="41"/>
        <v>10186</v>
      </c>
      <c r="J344" s="75">
        <v>2.4500000000000002</v>
      </c>
      <c r="K344" s="75"/>
      <c r="L344" s="75">
        <v>2.4300000000000002</v>
      </c>
      <c r="M344" s="67">
        <f t="shared" si="42"/>
        <v>2.4400000000000004</v>
      </c>
      <c r="N344" s="67">
        <f t="shared" si="43"/>
        <v>1.4142135623730963E-2</v>
      </c>
      <c r="O344" s="78">
        <v>2.59</v>
      </c>
      <c r="P344" s="68">
        <f t="shared" si="44"/>
        <v>78.209646906560451</v>
      </c>
      <c r="Q344" s="54"/>
      <c r="R344" s="140"/>
      <c r="S344" s="53"/>
      <c r="T344" s="53"/>
      <c r="U344" s="53"/>
      <c r="V344" s="53"/>
      <c r="W344" s="53"/>
      <c r="X344" s="53"/>
      <c r="Y344" s="53"/>
      <c r="Z344" s="53"/>
      <c r="AA344" s="53"/>
      <c r="AB344" s="53"/>
    </row>
    <row r="345" spans="1:28" x14ac:dyDescent="0.25">
      <c r="A345" s="4" t="s">
        <v>6</v>
      </c>
      <c r="B345" s="21" t="s">
        <v>13</v>
      </c>
      <c r="C345" s="53">
        <v>15</v>
      </c>
      <c r="D345" s="4" t="s">
        <v>16</v>
      </c>
      <c r="E345" s="6">
        <v>41883</v>
      </c>
      <c r="F345" s="6" t="s">
        <v>31</v>
      </c>
      <c r="G345" s="26">
        <v>10021</v>
      </c>
      <c r="H345" s="26">
        <v>10351</v>
      </c>
      <c r="I345" s="30">
        <f t="shared" si="41"/>
        <v>10186</v>
      </c>
      <c r="J345" s="72">
        <v>2.63</v>
      </c>
      <c r="K345" s="72">
        <v>2.65</v>
      </c>
      <c r="L345" s="72"/>
      <c r="M345" s="27">
        <f t="shared" si="42"/>
        <v>2.6399999999999997</v>
      </c>
      <c r="N345" s="27">
        <f t="shared" si="43"/>
        <v>1.4142135623730963E-2</v>
      </c>
      <c r="P345" s="68">
        <f t="shared" si="44"/>
        <v>101.51003977332563</v>
      </c>
      <c r="R345" s="138" t="s">
        <v>267</v>
      </c>
      <c r="S345" s="17" t="s">
        <v>13</v>
      </c>
    </row>
    <row r="346" spans="1:28" x14ac:dyDescent="0.25">
      <c r="A346" s="4" t="s">
        <v>92</v>
      </c>
      <c r="B346" s="21" t="s">
        <v>13</v>
      </c>
      <c r="C346" s="53">
        <v>15</v>
      </c>
      <c r="D346" s="4" t="s">
        <v>22</v>
      </c>
      <c r="E346" s="6">
        <v>42187</v>
      </c>
      <c r="F346" s="4" t="s">
        <v>31</v>
      </c>
      <c r="G346" s="26">
        <v>10021</v>
      </c>
      <c r="H346" s="26">
        <v>10351</v>
      </c>
      <c r="I346" s="30">
        <f t="shared" si="41"/>
        <v>10186</v>
      </c>
      <c r="J346" s="72"/>
      <c r="K346" s="72">
        <v>2.31</v>
      </c>
      <c r="L346" s="72">
        <v>2.2999999999999998</v>
      </c>
      <c r="M346" s="27">
        <f t="shared" si="42"/>
        <v>2.3049999999999997</v>
      </c>
      <c r="N346" s="27">
        <f t="shared" si="43"/>
        <v>7.0710678118656384E-3</v>
      </c>
      <c r="O346" s="78">
        <v>2.21</v>
      </c>
      <c r="P346" s="68">
        <f t="shared" si="44"/>
        <v>64.779975197108556</v>
      </c>
      <c r="Q346" s="38"/>
      <c r="R346" s="138"/>
    </row>
    <row r="347" spans="1:28" x14ac:dyDescent="0.25">
      <c r="A347" s="4" t="s">
        <v>3</v>
      </c>
      <c r="B347" s="21" t="s">
        <v>13</v>
      </c>
      <c r="C347" s="53">
        <v>15</v>
      </c>
      <c r="D347" s="4" t="s">
        <v>16</v>
      </c>
      <c r="E347" s="6">
        <v>42187</v>
      </c>
      <c r="F347" s="6" t="s">
        <v>31</v>
      </c>
      <c r="G347" s="26">
        <v>10021</v>
      </c>
      <c r="H347" s="26">
        <v>10351</v>
      </c>
      <c r="I347" s="30">
        <f t="shared" si="41"/>
        <v>10186</v>
      </c>
      <c r="J347" s="72"/>
      <c r="K347" s="72">
        <v>2.41</v>
      </c>
      <c r="L347" s="72">
        <v>2.4</v>
      </c>
      <c r="M347" s="27">
        <f t="shared" si="42"/>
        <v>2.4050000000000002</v>
      </c>
      <c r="N347" s="27">
        <f t="shared" si="43"/>
        <v>7.0710678118656384E-3</v>
      </c>
      <c r="O347" s="78">
        <v>2.4700000000000002</v>
      </c>
      <c r="P347" s="68">
        <f t="shared" si="44"/>
        <v>74.557427889747444</v>
      </c>
      <c r="R347" s="138"/>
    </row>
    <row r="348" spans="1:28" x14ac:dyDescent="0.25">
      <c r="A348" s="4" t="s">
        <v>303</v>
      </c>
      <c r="B348" s="21" t="s">
        <v>13</v>
      </c>
      <c r="C348" s="53">
        <v>15</v>
      </c>
      <c r="D348" s="4" t="s">
        <v>53</v>
      </c>
      <c r="E348" s="6">
        <v>42199</v>
      </c>
      <c r="F348" s="4" t="s">
        <v>31</v>
      </c>
      <c r="G348" s="26">
        <v>10021</v>
      </c>
      <c r="H348" s="26">
        <v>10351</v>
      </c>
      <c r="I348" s="30">
        <f t="shared" si="41"/>
        <v>10186</v>
      </c>
      <c r="J348" s="72">
        <v>2.29</v>
      </c>
      <c r="K348" s="72">
        <v>2.2799999999999998</v>
      </c>
      <c r="L348" s="72"/>
      <c r="M348" s="27">
        <f t="shared" si="42"/>
        <v>2.2850000000000001</v>
      </c>
      <c r="N348" s="27">
        <f t="shared" si="43"/>
        <v>7.0710678118656384E-3</v>
      </c>
      <c r="O348" s="78">
        <v>2.23</v>
      </c>
      <c r="P348" s="68">
        <f t="shared" si="44"/>
        <v>62.938057749963988</v>
      </c>
      <c r="R348" s="143"/>
      <c r="S348" s="41"/>
      <c r="T348" s="41"/>
      <c r="U348" s="41"/>
      <c r="V348" s="41"/>
      <c r="W348" s="41"/>
      <c r="X348" s="41"/>
      <c r="Y348" s="41"/>
      <c r="Z348" s="41"/>
      <c r="AA348" s="41"/>
      <c r="AB348" s="41"/>
    </row>
    <row r="349" spans="1:28" x14ac:dyDescent="0.25">
      <c r="A349" s="4" t="s">
        <v>1</v>
      </c>
      <c r="B349" s="21" t="s">
        <v>13</v>
      </c>
      <c r="C349" s="53">
        <v>15</v>
      </c>
      <c r="D349" s="4" t="s">
        <v>53</v>
      </c>
      <c r="E349" s="6">
        <v>41883</v>
      </c>
      <c r="F349" s="6" t="s">
        <v>31</v>
      </c>
      <c r="G349" s="26">
        <v>10021</v>
      </c>
      <c r="H349" s="26">
        <v>10351</v>
      </c>
      <c r="I349" s="30">
        <f t="shared" si="41"/>
        <v>10186</v>
      </c>
      <c r="J349" s="72">
        <v>2.57</v>
      </c>
      <c r="K349" s="72">
        <v>2.58</v>
      </c>
      <c r="L349" s="72"/>
      <c r="M349" s="27">
        <f t="shared" si="42"/>
        <v>2.5750000000000002</v>
      </c>
      <c r="N349" s="27">
        <f t="shared" si="43"/>
        <v>7.0710678118656384E-3</v>
      </c>
      <c r="O349" s="78">
        <v>2.61</v>
      </c>
      <c r="P349" s="68">
        <f t="shared" si="44"/>
        <v>93.470086043645793</v>
      </c>
      <c r="R349" s="138"/>
    </row>
    <row r="350" spans="1:28" ht="25.5" x14ac:dyDescent="0.25">
      <c r="A350" s="4" t="s">
        <v>248</v>
      </c>
      <c r="B350" s="21" t="s">
        <v>13</v>
      </c>
      <c r="C350" s="53">
        <v>15</v>
      </c>
      <c r="D350" s="4" t="s">
        <v>21</v>
      </c>
      <c r="E350" s="6">
        <v>42196</v>
      </c>
      <c r="F350" s="4" t="s">
        <v>31</v>
      </c>
      <c r="G350" s="26">
        <v>10021</v>
      </c>
      <c r="H350" s="26">
        <v>10351</v>
      </c>
      <c r="I350" s="30">
        <f t="shared" si="41"/>
        <v>10186</v>
      </c>
      <c r="J350" s="72"/>
      <c r="K350" s="72">
        <v>2.56</v>
      </c>
      <c r="L350" s="72">
        <v>2.5499999999999998</v>
      </c>
      <c r="M350" s="27">
        <f t="shared" si="42"/>
        <v>2.5549999999999997</v>
      </c>
      <c r="N350" s="27">
        <f t="shared" si="43"/>
        <v>7.0710678118656384E-3</v>
      </c>
      <c r="O350" s="78">
        <v>2.52</v>
      </c>
      <c r="P350" s="68">
        <f t="shared" si="44"/>
        <v>91.088572026319866</v>
      </c>
      <c r="R350" s="138" t="s">
        <v>252</v>
      </c>
    </row>
    <row r="351" spans="1:28" ht="25.5" x14ac:dyDescent="0.25">
      <c r="A351" s="4" t="s">
        <v>247</v>
      </c>
      <c r="B351" s="21" t="s">
        <v>13</v>
      </c>
      <c r="C351" s="53">
        <v>15</v>
      </c>
      <c r="D351" s="4" t="s">
        <v>21</v>
      </c>
      <c r="E351" s="6">
        <v>42196</v>
      </c>
      <c r="F351" s="4" t="s">
        <v>31</v>
      </c>
      <c r="G351" s="26">
        <v>10021</v>
      </c>
      <c r="H351" s="26">
        <v>10351</v>
      </c>
      <c r="I351" s="30">
        <f t="shared" si="41"/>
        <v>10186</v>
      </c>
      <c r="J351" s="72">
        <v>2.77</v>
      </c>
      <c r="K351" s="72">
        <v>2.76</v>
      </c>
      <c r="L351" s="72"/>
      <c r="M351" s="27">
        <f t="shared" si="42"/>
        <v>2.7649999999999997</v>
      </c>
      <c r="N351" s="27">
        <f t="shared" si="43"/>
        <v>7.0710678118656384E-3</v>
      </c>
      <c r="O351" s="78">
        <v>2.8</v>
      </c>
      <c r="P351" s="68">
        <f t="shared" si="44"/>
        <v>118.30712454810106</v>
      </c>
      <c r="R351" s="138" t="s">
        <v>252</v>
      </c>
    </row>
    <row r="352" spans="1:28" x14ac:dyDescent="0.25">
      <c r="A352" s="4" t="s">
        <v>178</v>
      </c>
      <c r="B352" s="21" t="s">
        <v>13</v>
      </c>
      <c r="C352" s="53">
        <v>15</v>
      </c>
      <c r="D352" s="4" t="s">
        <v>21</v>
      </c>
      <c r="E352" s="6">
        <v>42191</v>
      </c>
      <c r="F352" s="4" t="s">
        <v>31</v>
      </c>
      <c r="G352" s="26">
        <v>10021</v>
      </c>
      <c r="H352" s="26">
        <v>10351</v>
      </c>
      <c r="I352" s="30">
        <f t="shared" si="41"/>
        <v>10186</v>
      </c>
      <c r="J352" s="72">
        <v>2.5099999999999998</v>
      </c>
      <c r="K352" s="72">
        <v>2.5</v>
      </c>
      <c r="L352" s="72"/>
      <c r="M352" s="27">
        <f t="shared" si="42"/>
        <v>2.5049999999999999</v>
      </c>
      <c r="N352" s="27">
        <f t="shared" si="43"/>
        <v>7.0710678118653244E-3</v>
      </c>
      <c r="O352" s="78">
        <v>2.39</v>
      </c>
      <c r="P352" s="68">
        <f t="shared" si="44"/>
        <v>85.32053833106356</v>
      </c>
      <c r="R352" s="138"/>
    </row>
    <row r="353" spans="1:28" x14ac:dyDescent="0.25">
      <c r="A353" s="4" t="s">
        <v>7</v>
      </c>
      <c r="B353" s="21" t="s">
        <v>13</v>
      </c>
      <c r="C353" s="53">
        <v>15</v>
      </c>
      <c r="D353" s="4" t="s">
        <v>16</v>
      </c>
      <c r="E353" s="6">
        <v>42187</v>
      </c>
      <c r="F353" s="6" t="s">
        <v>31</v>
      </c>
      <c r="G353" s="26">
        <v>10021</v>
      </c>
      <c r="H353" s="26">
        <v>10351</v>
      </c>
      <c r="I353" s="30">
        <f t="shared" si="41"/>
        <v>10186</v>
      </c>
      <c r="J353" s="72">
        <v>2.5</v>
      </c>
      <c r="K353" s="72">
        <v>2.5099999999999998</v>
      </c>
      <c r="L353" s="72"/>
      <c r="M353" s="27">
        <f t="shared" si="42"/>
        <v>2.5049999999999999</v>
      </c>
      <c r="N353" s="27">
        <f t="shared" si="43"/>
        <v>7.0710678118653244E-3</v>
      </c>
      <c r="O353" s="78">
        <v>2.58</v>
      </c>
      <c r="P353" s="68">
        <f t="shared" si="44"/>
        <v>85.32053833106356</v>
      </c>
      <c r="R353" s="138"/>
    </row>
    <row r="354" spans="1:28" x14ac:dyDescent="0.25">
      <c r="A354" s="4" t="s">
        <v>5</v>
      </c>
      <c r="B354" s="21" t="s">
        <v>13</v>
      </c>
      <c r="C354" s="53">
        <v>15</v>
      </c>
      <c r="D354" s="4" t="s">
        <v>16</v>
      </c>
      <c r="E354" s="6">
        <v>42187</v>
      </c>
      <c r="F354" s="6" t="s">
        <v>31</v>
      </c>
      <c r="G354" s="26">
        <v>10021</v>
      </c>
      <c r="H354" s="26">
        <v>10351</v>
      </c>
      <c r="I354" s="30">
        <f t="shared" si="41"/>
        <v>10186</v>
      </c>
      <c r="J354" s="72"/>
      <c r="K354" s="72">
        <v>2.4</v>
      </c>
      <c r="L354" s="72">
        <v>2.39</v>
      </c>
      <c r="M354" s="27">
        <f t="shared" si="42"/>
        <v>2.395</v>
      </c>
      <c r="N354" s="27">
        <f t="shared" si="43"/>
        <v>7.0710678118653244E-3</v>
      </c>
      <c r="O354" s="78">
        <v>2.4500000000000002</v>
      </c>
      <c r="P354" s="68">
        <f t="shared" si="44"/>
        <v>73.536213530411189</v>
      </c>
      <c r="R354" s="138"/>
    </row>
    <row r="355" spans="1:28" ht="25.5" x14ac:dyDescent="0.25">
      <c r="A355" s="4" t="s">
        <v>250</v>
      </c>
      <c r="B355" s="21" t="s">
        <v>13</v>
      </c>
      <c r="C355" s="53">
        <v>15</v>
      </c>
      <c r="D355" s="4" t="s">
        <v>23</v>
      </c>
      <c r="E355" s="6">
        <v>42196</v>
      </c>
      <c r="F355" s="4" t="s">
        <v>31</v>
      </c>
      <c r="G355" s="26">
        <v>10021</v>
      </c>
      <c r="H355" s="26">
        <v>10351</v>
      </c>
      <c r="I355" s="30">
        <f t="shared" si="41"/>
        <v>10186</v>
      </c>
      <c r="J355" s="72">
        <v>2.61</v>
      </c>
      <c r="K355" s="72"/>
      <c r="L355" s="72">
        <v>2.6</v>
      </c>
      <c r="M355" s="27">
        <f t="shared" si="42"/>
        <v>2.605</v>
      </c>
      <c r="N355" s="27">
        <f t="shared" si="43"/>
        <v>7.0710678118653244E-3</v>
      </c>
      <c r="O355" s="78">
        <v>2.56</v>
      </c>
      <c r="P355" s="68">
        <f t="shared" si="44"/>
        <v>97.123333160996566</v>
      </c>
      <c r="R355" s="138" t="s">
        <v>252</v>
      </c>
    </row>
    <row r="356" spans="1:28" x14ac:dyDescent="0.25">
      <c r="A356" s="4" t="s">
        <v>65</v>
      </c>
      <c r="B356" s="21" t="s">
        <v>13</v>
      </c>
      <c r="C356" s="53">
        <v>15</v>
      </c>
      <c r="D356" s="4" t="s">
        <v>16</v>
      </c>
      <c r="E356" s="6">
        <v>42187</v>
      </c>
      <c r="F356" s="6" t="s">
        <v>31</v>
      </c>
      <c r="G356" s="26">
        <v>10021</v>
      </c>
      <c r="H356" s="26">
        <v>10351</v>
      </c>
      <c r="I356" s="30">
        <f t="shared" si="41"/>
        <v>10186</v>
      </c>
      <c r="J356" s="72"/>
      <c r="K356" s="72">
        <v>2.2599999999999998</v>
      </c>
      <c r="L356" s="72">
        <v>2.25</v>
      </c>
      <c r="M356" s="27">
        <f t="shared" si="42"/>
        <v>2.2549999999999999</v>
      </c>
      <c r="N356" s="27">
        <f t="shared" si="43"/>
        <v>7.0710678118653244E-3</v>
      </c>
      <c r="O356" s="78">
        <v>2.2999999999999998</v>
      </c>
      <c r="P356" s="68">
        <f t="shared" si="44"/>
        <v>60.244175909701966</v>
      </c>
      <c r="R356" s="138" t="s">
        <v>66</v>
      </c>
    </row>
    <row r="357" spans="1:28" ht="25.5" x14ac:dyDescent="0.25">
      <c r="A357" s="4" t="s">
        <v>246</v>
      </c>
      <c r="B357" s="21" t="s">
        <v>13</v>
      </c>
      <c r="C357" s="53">
        <v>15</v>
      </c>
      <c r="D357" s="4" t="s">
        <v>94</v>
      </c>
      <c r="E357" s="6">
        <v>42196</v>
      </c>
      <c r="F357" s="4" t="s">
        <v>31</v>
      </c>
      <c r="G357" s="26">
        <v>10021</v>
      </c>
      <c r="H357" s="26">
        <v>10351</v>
      </c>
      <c r="I357" s="30">
        <f t="shared" si="41"/>
        <v>10186</v>
      </c>
      <c r="J357" s="72">
        <v>2.4700000000000002</v>
      </c>
      <c r="K357" s="72">
        <v>2.48</v>
      </c>
      <c r="L357" s="72"/>
      <c r="M357" s="27">
        <f t="shared" si="42"/>
        <v>2.4750000000000001</v>
      </c>
      <c r="N357" s="27">
        <f t="shared" si="43"/>
        <v>7.0710678118653244E-3</v>
      </c>
      <c r="O357" s="78">
        <v>2.44</v>
      </c>
      <c r="P357" s="68">
        <f t="shared" si="44"/>
        <v>81.984909730128834</v>
      </c>
      <c r="R357" s="138" t="s">
        <v>252</v>
      </c>
    </row>
    <row r="358" spans="1:28" x14ac:dyDescent="0.25">
      <c r="A358" s="4" t="s">
        <v>55</v>
      </c>
      <c r="B358" s="21" t="s">
        <v>13</v>
      </c>
      <c r="C358" s="53">
        <v>15</v>
      </c>
      <c r="D358" s="4" t="s">
        <v>56</v>
      </c>
      <c r="E358" s="6">
        <v>42186</v>
      </c>
      <c r="F358" s="6" t="s">
        <v>31</v>
      </c>
      <c r="G358" s="26">
        <v>10021</v>
      </c>
      <c r="H358" s="26">
        <v>10351</v>
      </c>
      <c r="I358" s="30">
        <f t="shared" si="41"/>
        <v>10186</v>
      </c>
      <c r="J358" s="72">
        <v>2.6</v>
      </c>
      <c r="K358" s="72">
        <v>2.61</v>
      </c>
      <c r="L358" s="72"/>
      <c r="M358" s="27">
        <f t="shared" si="42"/>
        <v>2.605</v>
      </c>
      <c r="N358" s="27">
        <f t="shared" si="43"/>
        <v>7.0710678118653244E-3</v>
      </c>
      <c r="P358" s="68">
        <f t="shared" si="44"/>
        <v>97.123333160996566</v>
      </c>
      <c r="R358" s="138" t="s">
        <v>279</v>
      </c>
    </row>
    <row r="359" spans="1:28" ht="25.5" x14ac:dyDescent="0.25">
      <c r="A359" s="4" t="s">
        <v>249</v>
      </c>
      <c r="B359" s="21" t="s">
        <v>13</v>
      </c>
      <c r="C359" s="53">
        <v>15</v>
      </c>
      <c r="D359" s="4" t="s">
        <v>94</v>
      </c>
      <c r="E359" s="6">
        <v>42196</v>
      </c>
      <c r="F359" s="4" t="s">
        <v>31</v>
      </c>
      <c r="G359" s="26">
        <v>10021</v>
      </c>
      <c r="H359" s="26">
        <v>10351</v>
      </c>
      <c r="I359" s="30">
        <f t="shared" si="41"/>
        <v>10186</v>
      </c>
      <c r="J359" s="72">
        <v>2.52</v>
      </c>
      <c r="K359" s="72"/>
      <c r="L359" s="72">
        <v>2.52</v>
      </c>
      <c r="M359" s="27">
        <f t="shared" si="42"/>
        <v>2.52</v>
      </c>
      <c r="N359" s="27">
        <f t="shared" si="43"/>
        <v>0</v>
      </c>
      <c r="O359" s="78">
        <v>2.56</v>
      </c>
      <c r="P359" s="68">
        <f t="shared" si="44"/>
        <v>87.023348469501087</v>
      </c>
      <c r="R359" s="138" t="s">
        <v>252</v>
      </c>
    </row>
    <row r="360" spans="1:28" x14ac:dyDescent="0.25">
      <c r="A360" s="53" t="s">
        <v>105</v>
      </c>
      <c r="B360" s="63" t="s">
        <v>13</v>
      </c>
      <c r="C360" s="53">
        <v>15</v>
      </c>
      <c r="D360" s="53" t="s">
        <v>94</v>
      </c>
      <c r="E360" s="64">
        <v>42187</v>
      </c>
      <c r="F360" s="53" t="s">
        <v>31</v>
      </c>
      <c r="G360" s="65">
        <v>10021</v>
      </c>
      <c r="H360" s="65">
        <v>10351</v>
      </c>
      <c r="I360" s="66">
        <f t="shared" si="41"/>
        <v>10186</v>
      </c>
      <c r="J360" s="75"/>
      <c r="K360" s="75">
        <v>2.5</v>
      </c>
      <c r="L360" s="75">
        <v>2.5</v>
      </c>
      <c r="M360" s="67">
        <f t="shared" si="42"/>
        <v>2.5</v>
      </c>
      <c r="N360" s="67">
        <f t="shared" si="43"/>
        <v>0</v>
      </c>
      <c r="O360" s="78">
        <v>2.64</v>
      </c>
      <c r="P360" s="68">
        <f t="shared" si="44"/>
        <v>84.758142159370664</v>
      </c>
      <c r="Q360" s="54"/>
      <c r="R360" s="140"/>
      <c r="S360" s="53"/>
      <c r="T360" s="53"/>
      <c r="U360" s="53"/>
      <c r="V360" s="53"/>
      <c r="W360" s="53"/>
      <c r="X360" s="53"/>
      <c r="Y360" s="53"/>
      <c r="Z360" s="53"/>
      <c r="AA360" s="53"/>
      <c r="AB360" s="53"/>
    </row>
    <row r="361" spans="1:28" x14ac:dyDescent="0.25">
      <c r="A361" s="4" t="s">
        <v>52</v>
      </c>
      <c r="B361" s="21" t="s">
        <v>13</v>
      </c>
      <c r="C361" s="53">
        <v>15</v>
      </c>
      <c r="D361" s="4" t="s">
        <v>16</v>
      </c>
      <c r="E361" s="6">
        <v>42186</v>
      </c>
      <c r="F361" s="6" t="s">
        <v>31</v>
      </c>
      <c r="G361" s="26">
        <v>10021</v>
      </c>
      <c r="H361" s="26">
        <v>10351</v>
      </c>
      <c r="I361" s="30">
        <f t="shared" si="41"/>
        <v>10186</v>
      </c>
      <c r="J361" s="72">
        <v>2.5499999999999998</v>
      </c>
      <c r="K361" s="72"/>
      <c r="L361" s="72"/>
      <c r="M361" s="27">
        <f t="shared" si="42"/>
        <v>2.5499999999999998</v>
      </c>
      <c r="N361" s="27"/>
      <c r="P361" s="68">
        <f t="shared" si="44"/>
        <v>90.499878727120972</v>
      </c>
      <c r="R361" s="138"/>
    </row>
    <row r="362" spans="1:28" x14ac:dyDescent="0.25">
      <c r="A362" s="4" t="s">
        <v>57</v>
      </c>
      <c r="B362" s="21" t="s">
        <v>13</v>
      </c>
      <c r="C362" s="53">
        <v>15</v>
      </c>
      <c r="D362" s="4" t="s">
        <v>16</v>
      </c>
      <c r="E362" s="6">
        <v>42186</v>
      </c>
      <c r="F362" s="6" t="s">
        <v>31</v>
      </c>
      <c r="G362" s="26">
        <v>10021</v>
      </c>
      <c r="H362" s="26">
        <v>10351</v>
      </c>
      <c r="I362" s="30">
        <f t="shared" si="41"/>
        <v>10186</v>
      </c>
      <c r="J362" s="72">
        <v>2.63</v>
      </c>
      <c r="K362" s="72"/>
      <c r="L362" s="72"/>
      <c r="M362" s="27">
        <f t="shared" si="42"/>
        <v>2.63</v>
      </c>
      <c r="N362" s="27"/>
      <c r="P362" s="68">
        <f t="shared" si="44"/>
        <v>100.242878144164</v>
      </c>
      <c r="R362" s="138"/>
    </row>
    <row r="363" spans="1:28" x14ac:dyDescent="0.25">
      <c r="A363" s="53" t="s">
        <v>632</v>
      </c>
      <c r="B363" s="63" t="s">
        <v>87</v>
      </c>
      <c r="C363" s="53">
        <v>16</v>
      </c>
      <c r="D363" s="53" t="s">
        <v>22</v>
      </c>
      <c r="E363" s="69">
        <v>42302</v>
      </c>
      <c r="F363" s="53" t="s">
        <v>31</v>
      </c>
      <c r="G363" s="65">
        <v>10351</v>
      </c>
      <c r="H363" s="65">
        <v>10680</v>
      </c>
      <c r="I363" s="66">
        <f t="shared" si="41"/>
        <v>10515.5</v>
      </c>
      <c r="J363" s="75"/>
      <c r="K363" s="76">
        <v>2.21</v>
      </c>
      <c r="L363" s="75">
        <v>2.34</v>
      </c>
      <c r="M363" s="67">
        <f t="shared" si="42"/>
        <v>2.2749999999999999</v>
      </c>
      <c r="N363" s="67">
        <f t="shared" ref="N363:N379" si="45">STDEV(J363:L363)</f>
        <v>9.1923881554251102E-2</v>
      </c>
      <c r="O363" s="78">
        <v>2.4900000000000002</v>
      </c>
      <c r="P363" s="68">
        <f t="shared" si="44"/>
        <v>62.030950696928713</v>
      </c>
      <c r="Q363" s="54"/>
      <c r="R363" s="141" t="s">
        <v>622</v>
      </c>
      <c r="S363" s="54"/>
      <c r="T363" s="54"/>
      <c r="U363" s="54"/>
      <c r="V363" s="54"/>
      <c r="W363" s="54"/>
      <c r="X363" s="54"/>
      <c r="Y363" s="54"/>
      <c r="Z363" s="54"/>
      <c r="AA363" s="54"/>
      <c r="AB363" s="54"/>
    </row>
    <row r="364" spans="1:28" x14ac:dyDescent="0.25">
      <c r="A364" s="4" t="s">
        <v>110</v>
      </c>
      <c r="B364" s="21" t="s">
        <v>87</v>
      </c>
      <c r="C364" s="53">
        <v>16</v>
      </c>
      <c r="D364" s="4" t="s">
        <v>94</v>
      </c>
      <c r="E364" s="6">
        <v>42187</v>
      </c>
      <c r="F364" s="4" t="s">
        <v>31</v>
      </c>
      <c r="G364" s="26">
        <v>10351</v>
      </c>
      <c r="H364" s="26">
        <v>10680</v>
      </c>
      <c r="I364" s="30">
        <f t="shared" si="41"/>
        <v>10515.5</v>
      </c>
      <c r="J364" s="72">
        <v>2.2000000000000002</v>
      </c>
      <c r="K364" s="72"/>
      <c r="L364" s="72">
        <v>2.29</v>
      </c>
      <c r="M364" s="27">
        <f t="shared" si="42"/>
        <v>2.2450000000000001</v>
      </c>
      <c r="N364" s="27">
        <f t="shared" si="45"/>
        <v>6.3639610306789177E-2</v>
      </c>
      <c r="P364" s="68">
        <f t="shared" si="44"/>
        <v>59.36440278246446</v>
      </c>
      <c r="R364" s="138" t="s">
        <v>280</v>
      </c>
    </row>
    <row r="365" spans="1:28" x14ac:dyDescent="0.25">
      <c r="A365" s="53" t="s">
        <v>633</v>
      </c>
      <c r="B365" s="63" t="s">
        <v>87</v>
      </c>
      <c r="C365" s="53">
        <v>16</v>
      </c>
      <c r="D365" s="53" t="s">
        <v>23</v>
      </c>
      <c r="E365" s="69">
        <v>42302</v>
      </c>
      <c r="F365" s="53" t="s">
        <v>31</v>
      </c>
      <c r="G365" s="65">
        <v>10351</v>
      </c>
      <c r="H365" s="65">
        <v>10680</v>
      </c>
      <c r="I365" s="66">
        <f t="shared" ref="I365:I396" si="46">AVERAGE(G365:H365)</f>
        <v>10515.5</v>
      </c>
      <c r="J365" s="75"/>
      <c r="K365" s="75">
        <v>2.5</v>
      </c>
      <c r="L365" s="75">
        <v>2.57</v>
      </c>
      <c r="M365" s="67">
        <f t="shared" ref="M365:M396" si="47">AVERAGE(J365:L365)</f>
        <v>2.5350000000000001</v>
      </c>
      <c r="N365" s="67">
        <f t="shared" si="45"/>
        <v>4.9497474683058214E-2</v>
      </c>
      <c r="O365" s="78">
        <v>2.34</v>
      </c>
      <c r="P365" s="68">
        <f t="shared" ref="P365:P396" si="48">10^((3.31*(LOG(M365)))+0.611)</f>
        <v>88.749733934701709</v>
      </c>
      <c r="Q365" s="54"/>
      <c r="R365" s="141" t="s">
        <v>623</v>
      </c>
      <c r="S365" s="54"/>
      <c r="T365" s="54"/>
      <c r="U365" s="54"/>
      <c r="V365" s="54"/>
      <c r="W365" s="54"/>
      <c r="X365" s="54"/>
      <c r="Y365" s="54"/>
      <c r="Z365" s="54"/>
      <c r="AA365" s="54"/>
      <c r="AB365" s="54"/>
    </row>
    <row r="366" spans="1:28" x14ac:dyDescent="0.25">
      <c r="A366" s="53" t="s">
        <v>423</v>
      </c>
      <c r="B366" s="63" t="s">
        <v>87</v>
      </c>
      <c r="C366" s="53">
        <v>16</v>
      </c>
      <c r="D366" s="53" t="s">
        <v>21</v>
      </c>
      <c r="E366" s="69">
        <v>42302</v>
      </c>
      <c r="F366" s="53" t="s">
        <v>31</v>
      </c>
      <c r="G366" s="65">
        <v>10351</v>
      </c>
      <c r="H366" s="65">
        <v>10680</v>
      </c>
      <c r="I366" s="66">
        <f t="shared" si="46"/>
        <v>10515.5</v>
      </c>
      <c r="J366" s="75">
        <v>2.52</v>
      </c>
      <c r="K366" s="75"/>
      <c r="L366" s="75">
        <v>2.59</v>
      </c>
      <c r="M366" s="67">
        <f t="shared" si="47"/>
        <v>2.5549999999999997</v>
      </c>
      <c r="N366" s="67">
        <f t="shared" si="45"/>
        <v>4.9497474683058214E-2</v>
      </c>
      <c r="O366" s="78">
        <v>2.44</v>
      </c>
      <c r="P366" s="68">
        <f t="shared" si="48"/>
        <v>91.088572026319866</v>
      </c>
      <c r="Q366" s="54"/>
      <c r="R366" s="142"/>
      <c r="S366" s="54"/>
      <c r="T366" s="54"/>
      <c r="U366" s="54"/>
      <c r="V366" s="54"/>
      <c r="W366" s="54"/>
      <c r="X366" s="54"/>
      <c r="Y366" s="54"/>
      <c r="Z366" s="54"/>
      <c r="AA366" s="54"/>
      <c r="AB366" s="54"/>
    </row>
    <row r="367" spans="1:28" x14ac:dyDescent="0.25">
      <c r="A367" s="53" t="s">
        <v>628</v>
      </c>
      <c r="B367" s="63" t="s">
        <v>87</v>
      </c>
      <c r="C367" s="53">
        <v>16</v>
      </c>
      <c r="D367" s="53" t="s">
        <v>21</v>
      </c>
      <c r="E367" s="69">
        <v>42302</v>
      </c>
      <c r="F367" s="53" t="s">
        <v>31</v>
      </c>
      <c r="G367" s="65">
        <v>10351</v>
      </c>
      <c r="H367" s="65">
        <v>10680</v>
      </c>
      <c r="I367" s="66">
        <f t="shared" si="46"/>
        <v>10515.5</v>
      </c>
      <c r="J367" s="75"/>
      <c r="K367" s="75">
        <v>2.6</v>
      </c>
      <c r="L367" s="75">
        <v>2.66</v>
      </c>
      <c r="M367" s="67">
        <f t="shared" si="47"/>
        <v>2.63</v>
      </c>
      <c r="N367" s="67">
        <f t="shared" si="45"/>
        <v>4.2426406871192889E-2</v>
      </c>
      <c r="O367" s="78">
        <v>2.4900000000000002</v>
      </c>
      <c r="P367" s="68">
        <f t="shared" si="48"/>
        <v>100.242878144164</v>
      </c>
      <c r="Q367" s="54"/>
      <c r="R367" s="141" t="s">
        <v>624</v>
      </c>
      <c r="S367" s="54"/>
      <c r="T367" s="54"/>
      <c r="U367" s="54"/>
      <c r="V367" s="54"/>
      <c r="W367" s="54"/>
      <c r="X367" s="54"/>
      <c r="Y367" s="54"/>
      <c r="Z367" s="54"/>
      <c r="AA367" s="54"/>
      <c r="AB367" s="54"/>
    </row>
    <row r="368" spans="1:28" x14ac:dyDescent="0.25">
      <c r="A368" s="4" t="s">
        <v>629</v>
      </c>
      <c r="B368" s="21" t="s">
        <v>87</v>
      </c>
      <c r="C368" s="53">
        <v>16</v>
      </c>
      <c r="D368" s="4" t="s">
        <v>23</v>
      </c>
      <c r="E368" s="55">
        <v>42302</v>
      </c>
      <c r="F368" s="4" t="s">
        <v>31</v>
      </c>
      <c r="G368" s="26">
        <v>10351</v>
      </c>
      <c r="H368" s="26">
        <v>10680</v>
      </c>
      <c r="I368" s="30">
        <f t="shared" si="46"/>
        <v>10515.5</v>
      </c>
      <c r="J368" s="72">
        <v>2.52</v>
      </c>
      <c r="K368" s="72"/>
      <c r="L368" s="72">
        <v>2.57</v>
      </c>
      <c r="M368" s="27">
        <f t="shared" si="47"/>
        <v>2.5449999999999999</v>
      </c>
      <c r="N368" s="27">
        <f t="shared" si="45"/>
        <v>3.5355339059327251E-2</v>
      </c>
      <c r="O368" s="78">
        <v>2.4500000000000002</v>
      </c>
      <c r="P368" s="68">
        <f t="shared" si="48"/>
        <v>89.913845832431036</v>
      </c>
      <c r="R368" s="141" t="s">
        <v>625</v>
      </c>
      <c r="S368"/>
      <c r="T368"/>
      <c r="U368"/>
      <c r="V368"/>
      <c r="W368"/>
      <c r="X368"/>
      <c r="Y368"/>
      <c r="Z368"/>
      <c r="AA368"/>
      <c r="AB368"/>
    </row>
    <row r="369" spans="1:28" x14ac:dyDescent="0.25">
      <c r="A369" s="4" t="s">
        <v>424</v>
      </c>
      <c r="B369" s="21" t="s">
        <v>87</v>
      </c>
      <c r="C369" s="53">
        <v>16</v>
      </c>
      <c r="D369" s="4" t="s">
        <v>21</v>
      </c>
      <c r="E369" s="55">
        <v>42302</v>
      </c>
      <c r="F369" s="4" t="s">
        <v>31</v>
      </c>
      <c r="G369" s="26">
        <v>10351</v>
      </c>
      <c r="H369" s="26">
        <v>10680</v>
      </c>
      <c r="I369" s="30">
        <f t="shared" si="46"/>
        <v>10515.5</v>
      </c>
      <c r="J369" s="72">
        <v>2.5099999999999998</v>
      </c>
      <c r="K369" s="72">
        <v>2.4700000000000002</v>
      </c>
      <c r="L369" s="72">
        <v>2.54</v>
      </c>
      <c r="M369" s="27">
        <f t="shared" si="47"/>
        <v>2.5066666666666668</v>
      </c>
      <c r="N369" s="27">
        <f t="shared" si="45"/>
        <v>3.5118845842842368E-2</v>
      </c>
      <c r="P369" s="68">
        <f t="shared" si="48"/>
        <v>85.508580957372203</v>
      </c>
      <c r="R369" s="141"/>
      <c r="S369"/>
      <c r="T369"/>
      <c r="U369"/>
      <c r="V369"/>
      <c r="W369"/>
      <c r="X369"/>
      <c r="Y369"/>
      <c r="Z369"/>
      <c r="AA369"/>
      <c r="AB369"/>
    </row>
    <row r="370" spans="1:28" x14ac:dyDescent="0.25">
      <c r="A370" s="4" t="s">
        <v>630</v>
      </c>
      <c r="B370" s="21" t="s">
        <v>87</v>
      </c>
      <c r="C370" s="53">
        <v>16</v>
      </c>
      <c r="D370" s="4" t="s">
        <v>21</v>
      </c>
      <c r="E370" s="55">
        <v>42302</v>
      </c>
      <c r="F370" s="4" t="s">
        <v>31</v>
      </c>
      <c r="G370" s="26">
        <v>10351</v>
      </c>
      <c r="H370" s="26">
        <v>10680</v>
      </c>
      <c r="I370" s="30">
        <f t="shared" si="46"/>
        <v>10515.5</v>
      </c>
      <c r="J370" s="72">
        <v>2.61</v>
      </c>
      <c r="K370" s="72">
        <v>2.56</v>
      </c>
      <c r="L370" s="72">
        <v>2.59</v>
      </c>
      <c r="M370" s="27">
        <f t="shared" si="47"/>
        <v>2.5866666666666664</v>
      </c>
      <c r="N370" s="27">
        <f t="shared" si="45"/>
        <v>2.5166114784235735E-2</v>
      </c>
      <c r="P370" s="68">
        <f t="shared" si="48"/>
        <v>94.879184724746622</v>
      </c>
      <c r="R370" s="141" t="s">
        <v>626</v>
      </c>
      <c r="S370"/>
      <c r="T370"/>
      <c r="U370"/>
      <c r="V370"/>
      <c r="W370"/>
      <c r="X370"/>
      <c r="Y370"/>
      <c r="Z370"/>
      <c r="AA370"/>
      <c r="AB370"/>
    </row>
    <row r="371" spans="1:28" x14ac:dyDescent="0.25">
      <c r="A371" s="4" t="s">
        <v>89</v>
      </c>
      <c r="B371" s="21" t="s">
        <v>87</v>
      </c>
      <c r="C371" s="53">
        <v>16</v>
      </c>
      <c r="D371" s="4" t="s">
        <v>53</v>
      </c>
      <c r="E371" s="6">
        <v>42187</v>
      </c>
      <c r="F371" s="4" t="s">
        <v>31</v>
      </c>
      <c r="G371" s="26">
        <v>10351</v>
      </c>
      <c r="H371" s="26">
        <v>10680</v>
      </c>
      <c r="I371" s="30">
        <f t="shared" si="46"/>
        <v>10515.5</v>
      </c>
      <c r="J371" s="72">
        <v>2.36</v>
      </c>
      <c r="K371" s="72">
        <v>2.39</v>
      </c>
      <c r="L371" s="72"/>
      <c r="M371" s="27">
        <f t="shared" si="47"/>
        <v>2.375</v>
      </c>
      <c r="N371" s="27">
        <f t="shared" si="45"/>
        <v>2.12132034355966E-2</v>
      </c>
      <c r="P371" s="68">
        <f t="shared" si="48"/>
        <v>71.523138297418626</v>
      </c>
      <c r="R371" s="138"/>
    </row>
    <row r="372" spans="1:28" x14ac:dyDescent="0.25">
      <c r="A372" s="4" t="s">
        <v>184</v>
      </c>
      <c r="B372" s="21" t="s">
        <v>87</v>
      </c>
      <c r="C372" s="53">
        <v>16</v>
      </c>
      <c r="D372" s="4" t="s">
        <v>94</v>
      </c>
      <c r="E372" s="6">
        <v>42194</v>
      </c>
      <c r="F372" s="4" t="s">
        <v>31</v>
      </c>
      <c r="G372" s="26">
        <v>10351</v>
      </c>
      <c r="H372" s="26">
        <v>10680</v>
      </c>
      <c r="I372" s="30">
        <f t="shared" si="46"/>
        <v>10515.5</v>
      </c>
      <c r="J372" s="72">
        <v>1.91</v>
      </c>
      <c r="K372" s="72"/>
      <c r="L372" s="72">
        <v>1.88</v>
      </c>
      <c r="M372" s="27">
        <f t="shared" si="47"/>
        <v>1.895</v>
      </c>
      <c r="N372" s="27">
        <f t="shared" si="45"/>
        <v>2.1213203435596444E-2</v>
      </c>
      <c r="O372" s="78">
        <v>1.98</v>
      </c>
      <c r="P372" s="68">
        <f t="shared" si="48"/>
        <v>33.875561251351527</v>
      </c>
      <c r="Q372" s="38"/>
      <c r="R372" s="138"/>
    </row>
    <row r="373" spans="1:28" x14ac:dyDescent="0.25">
      <c r="A373" s="4" t="s">
        <v>183</v>
      </c>
      <c r="B373" s="21" t="s">
        <v>87</v>
      </c>
      <c r="C373" s="53">
        <v>16</v>
      </c>
      <c r="D373" s="4" t="s">
        <v>23</v>
      </c>
      <c r="E373" s="6">
        <v>42194</v>
      </c>
      <c r="F373" s="4" t="s">
        <v>31</v>
      </c>
      <c r="G373" s="26">
        <v>10351</v>
      </c>
      <c r="H373" s="26">
        <v>10680</v>
      </c>
      <c r="I373" s="30">
        <f t="shared" si="46"/>
        <v>10515.5</v>
      </c>
      <c r="J373" s="72"/>
      <c r="K373" s="72">
        <v>2.39</v>
      </c>
      <c r="L373" s="72">
        <v>2.37</v>
      </c>
      <c r="M373" s="27">
        <f t="shared" si="47"/>
        <v>2.38</v>
      </c>
      <c r="N373" s="27">
        <f t="shared" si="45"/>
        <v>1.4142135623730963E-2</v>
      </c>
      <c r="O373" s="78">
        <v>2.46</v>
      </c>
      <c r="P373" s="68">
        <f t="shared" si="48"/>
        <v>72.022754661441738</v>
      </c>
      <c r="Q373" s="38"/>
      <c r="R373" s="138"/>
    </row>
    <row r="374" spans="1:28" x14ac:dyDescent="0.25">
      <c r="A374" s="53" t="s">
        <v>425</v>
      </c>
      <c r="B374" s="63" t="s">
        <v>87</v>
      </c>
      <c r="C374" s="53">
        <v>16</v>
      </c>
      <c r="D374" s="53" t="s">
        <v>23</v>
      </c>
      <c r="E374" s="69">
        <v>42302</v>
      </c>
      <c r="F374" s="53" t="s">
        <v>31</v>
      </c>
      <c r="G374" s="65">
        <v>10351</v>
      </c>
      <c r="H374" s="65">
        <v>10680</v>
      </c>
      <c r="I374" s="66">
        <f t="shared" si="46"/>
        <v>10515.5</v>
      </c>
      <c r="J374" s="75"/>
      <c r="K374" s="75">
        <v>2.4300000000000002</v>
      </c>
      <c r="L374" s="75">
        <v>2.4500000000000002</v>
      </c>
      <c r="M374" s="67">
        <f t="shared" si="47"/>
        <v>2.4400000000000004</v>
      </c>
      <c r="N374" s="67">
        <f t="shared" si="45"/>
        <v>1.4142135623730963E-2</v>
      </c>
      <c r="O374" s="80">
        <v>2.67</v>
      </c>
      <c r="P374" s="68">
        <f t="shared" si="48"/>
        <v>78.209646906560451</v>
      </c>
      <c r="Q374" s="54"/>
      <c r="R374" s="142"/>
      <c r="S374" s="54"/>
      <c r="T374" s="54"/>
      <c r="U374" s="54"/>
      <c r="V374" s="54"/>
      <c r="W374" s="54"/>
      <c r="X374" s="54"/>
      <c r="Y374" s="54"/>
      <c r="Z374" s="54"/>
      <c r="AA374" s="54"/>
      <c r="AB374" s="54"/>
    </row>
    <row r="375" spans="1:28" x14ac:dyDescent="0.25">
      <c r="A375" s="53" t="s">
        <v>631</v>
      </c>
      <c r="B375" s="63" t="s">
        <v>87</v>
      </c>
      <c r="C375" s="53">
        <v>16</v>
      </c>
      <c r="D375" s="53" t="s">
        <v>23</v>
      </c>
      <c r="E375" s="69">
        <v>42302</v>
      </c>
      <c r="F375" s="53" t="s">
        <v>31</v>
      </c>
      <c r="G375" s="65">
        <v>10351</v>
      </c>
      <c r="H375" s="65">
        <v>10680</v>
      </c>
      <c r="I375" s="66">
        <f t="shared" si="46"/>
        <v>10515.5</v>
      </c>
      <c r="J375" s="75">
        <v>2.67</v>
      </c>
      <c r="K375" s="75"/>
      <c r="L375" s="75">
        <v>2.69</v>
      </c>
      <c r="M375" s="67">
        <f t="shared" si="47"/>
        <v>2.6799999999999997</v>
      </c>
      <c r="N375" s="67">
        <f t="shared" si="45"/>
        <v>1.4142135623730963E-2</v>
      </c>
      <c r="O375" s="78">
        <v>2.81</v>
      </c>
      <c r="P375" s="68">
        <f t="shared" si="48"/>
        <v>106.69060263871015</v>
      </c>
      <c r="Q375" s="54"/>
      <c r="R375" s="141" t="s">
        <v>627</v>
      </c>
      <c r="S375" s="54"/>
      <c r="T375" s="54"/>
      <c r="U375" s="54"/>
      <c r="V375" s="54"/>
      <c r="W375" s="54"/>
      <c r="X375" s="54"/>
      <c r="Y375" s="54"/>
      <c r="Z375" s="54"/>
      <c r="AA375" s="54"/>
      <c r="AB375" s="54"/>
    </row>
    <row r="376" spans="1:28" x14ac:dyDescent="0.25">
      <c r="A376" s="4" t="s">
        <v>88</v>
      </c>
      <c r="B376" s="21" t="s">
        <v>87</v>
      </c>
      <c r="C376" s="53">
        <v>16</v>
      </c>
      <c r="D376" s="4" t="s">
        <v>16</v>
      </c>
      <c r="E376" s="6">
        <v>42187</v>
      </c>
      <c r="F376" s="4" t="s">
        <v>31</v>
      </c>
      <c r="G376" s="26">
        <v>10351</v>
      </c>
      <c r="H376" s="26">
        <v>10680</v>
      </c>
      <c r="I376" s="30">
        <f t="shared" si="46"/>
        <v>10515.5</v>
      </c>
      <c r="J376" s="72">
        <v>2.54</v>
      </c>
      <c r="K376" s="72">
        <v>2.5299999999999998</v>
      </c>
      <c r="L376" s="72"/>
      <c r="M376" s="27">
        <f t="shared" si="47"/>
        <v>2.5350000000000001</v>
      </c>
      <c r="N376" s="27">
        <f t="shared" si="45"/>
        <v>7.0710678118656384E-3</v>
      </c>
      <c r="P376" s="68">
        <f t="shared" si="48"/>
        <v>88.749733934701709</v>
      </c>
      <c r="R376" s="138"/>
    </row>
    <row r="377" spans="1:28" x14ac:dyDescent="0.25">
      <c r="A377" s="4" t="s">
        <v>426</v>
      </c>
      <c r="B377" s="21" t="s">
        <v>87</v>
      </c>
      <c r="C377" s="53">
        <v>16</v>
      </c>
      <c r="D377" s="4" t="s">
        <v>22</v>
      </c>
      <c r="E377" s="55">
        <v>42302</v>
      </c>
      <c r="F377" s="4" t="s">
        <v>31</v>
      </c>
      <c r="G377" s="26">
        <v>10351</v>
      </c>
      <c r="H377" s="26">
        <v>10680</v>
      </c>
      <c r="I377" s="30">
        <f t="shared" si="46"/>
        <v>10515.5</v>
      </c>
      <c r="J377" s="72">
        <v>2.41</v>
      </c>
      <c r="K377" s="72"/>
      <c r="L377" s="72">
        <v>2.42</v>
      </c>
      <c r="M377" s="27">
        <f t="shared" si="47"/>
        <v>2.415</v>
      </c>
      <c r="N377" s="27">
        <f t="shared" si="45"/>
        <v>7.0710678118653244E-3</v>
      </c>
      <c r="O377" s="78">
        <v>2.4900000000000002</v>
      </c>
      <c r="P377" s="68">
        <f t="shared" si="48"/>
        <v>75.588498255635045</v>
      </c>
      <c r="R377" s="141"/>
      <c r="S377"/>
      <c r="T377"/>
      <c r="U377"/>
      <c r="V377"/>
      <c r="W377"/>
      <c r="X377"/>
      <c r="Y377"/>
      <c r="Z377"/>
      <c r="AA377"/>
      <c r="AB377"/>
    </row>
    <row r="378" spans="1:28" x14ac:dyDescent="0.25">
      <c r="A378" s="53" t="s">
        <v>90</v>
      </c>
      <c r="B378" s="63" t="s">
        <v>87</v>
      </c>
      <c r="C378" s="53">
        <v>16</v>
      </c>
      <c r="D378" s="53" t="s">
        <v>60</v>
      </c>
      <c r="E378" s="64">
        <v>42187</v>
      </c>
      <c r="F378" s="53" t="s">
        <v>31</v>
      </c>
      <c r="G378" s="65">
        <v>10351</v>
      </c>
      <c r="H378" s="65">
        <v>10680</v>
      </c>
      <c r="I378" s="66">
        <f t="shared" si="46"/>
        <v>10515.5</v>
      </c>
      <c r="J378" s="75"/>
      <c r="K378" s="75">
        <v>2.6</v>
      </c>
      <c r="L378" s="75">
        <v>2.61</v>
      </c>
      <c r="M378" s="67">
        <f t="shared" si="47"/>
        <v>2.605</v>
      </c>
      <c r="N378" s="67">
        <f t="shared" si="45"/>
        <v>7.0710678118653244E-3</v>
      </c>
      <c r="O378" s="78">
        <v>2.74</v>
      </c>
      <c r="P378" s="68">
        <f t="shared" si="48"/>
        <v>97.123333160996566</v>
      </c>
      <c r="Q378" s="54"/>
      <c r="R378" s="140"/>
      <c r="S378" s="53"/>
      <c r="T378" s="53"/>
      <c r="U378" s="53"/>
      <c r="V378" s="53"/>
      <c r="W378" s="53"/>
      <c r="X378" s="53"/>
      <c r="Y378" s="53"/>
      <c r="Z378" s="53"/>
      <c r="AA378" s="53"/>
      <c r="AB378" s="53"/>
    </row>
    <row r="379" spans="1:28" x14ac:dyDescent="0.25">
      <c r="A379" s="4" t="s">
        <v>635</v>
      </c>
      <c r="B379" s="21" t="s">
        <v>87</v>
      </c>
      <c r="C379" s="53">
        <v>16</v>
      </c>
      <c r="D379" s="4" t="s">
        <v>21</v>
      </c>
      <c r="E379" s="55">
        <v>42302</v>
      </c>
      <c r="F379" s="4" t="s">
        <v>31</v>
      </c>
      <c r="G379" s="26">
        <v>10351</v>
      </c>
      <c r="H379" s="26">
        <v>10680</v>
      </c>
      <c r="I379" s="30">
        <f t="shared" si="46"/>
        <v>10515.5</v>
      </c>
      <c r="J379" s="72">
        <v>2.6</v>
      </c>
      <c r="K379" s="72">
        <v>2.61</v>
      </c>
      <c r="L379" s="72">
        <v>2.61</v>
      </c>
      <c r="M379" s="27">
        <f t="shared" si="47"/>
        <v>2.6066666666666669</v>
      </c>
      <c r="N379" s="27">
        <f t="shared" si="45"/>
        <v>5.7735026918961348E-3</v>
      </c>
      <c r="P379" s="68">
        <f t="shared" si="48"/>
        <v>97.329165444954043</v>
      </c>
      <c r="R379" s="141" t="s">
        <v>634</v>
      </c>
      <c r="S379"/>
      <c r="T379"/>
      <c r="U379"/>
      <c r="V379"/>
      <c r="W379"/>
      <c r="X379"/>
      <c r="Y379"/>
      <c r="Z379"/>
      <c r="AA379"/>
      <c r="AB379"/>
    </row>
    <row r="380" spans="1:28" x14ac:dyDescent="0.25">
      <c r="A380" s="4" t="s">
        <v>165</v>
      </c>
      <c r="B380" s="21" t="s">
        <v>87</v>
      </c>
      <c r="C380" s="53">
        <v>16</v>
      </c>
      <c r="D380" s="4" t="s">
        <v>23</v>
      </c>
      <c r="E380" s="6">
        <v>42191</v>
      </c>
      <c r="F380" s="4" t="s">
        <v>31</v>
      </c>
      <c r="G380" s="26">
        <v>10351</v>
      </c>
      <c r="H380" s="26">
        <v>10680</v>
      </c>
      <c r="I380" s="30">
        <f t="shared" si="46"/>
        <v>10515.5</v>
      </c>
      <c r="J380" s="72">
        <v>2.52</v>
      </c>
      <c r="K380" s="72"/>
      <c r="L380" s="72"/>
      <c r="M380" s="27">
        <f t="shared" si="47"/>
        <v>2.52</v>
      </c>
      <c r="N380" s="27"/>
      <c r="P380" s="68">
        <f t="shared" si="48"/>
        <v>87.023348469501087</v>
      </c>
      <c r="R380" s="138"/>
    </row>
    <row r="381" spans="1:28" x14ac:dyDescent="0.25">
      <c r="A381" s="53" t="s">
        <v>164</v>
      </c>
      <c r="B381" s="63" t="s">
        <v>106</v>
      </c>
      <c r="C381" s="53">
        <v>16</v>
      </c>
      <c r="D381" s="53" t="s">
        <v>21</v>
      </c>
      <c r="E381" s="64">
        <v>42191</v>
      </c>
      <c r="F381" s="53" t="s">
        <v>31</v>
      </c>
      <c r="G381" s="65">
        <v>10680</v>
      </c>
      <c r="H381" s="65">
        <v>11010</v>
      </c>
      <c r="I381" s="66">
        <f t="shared" si="46"/>
        <v>10845</v>
      </c>
      <c r="J381" s="75">
        <v>2.61</v>
      </c>
      <c r="K381" s="75">
        <v>2.5099999999999998</v>
      </c>
      <c r="L381" s="75"/>
      <c r="M381" s="67">
        <f t="shared" si="47"/>
        <v>2.5599999999999996</v>
      </c>
      <c r="N381" s="67">
        <f t="shared" ref="N381:N408" si="49">STDEV(J381:L381)</f>
        <v>7.0710678118654821E-2</v>
      </c>
      <c r="O381" s="78">
        <v>2.4</v>
      </c>
      <c r="P381" s="68">
        <f t="shared" si="48"/>
        <v>91.679932565690223</v>
      </c>
      <c r="Q381" s="54"/>
      <c r="R381" s="140"/>
      <c r="S381" s="53"/>
      <c r="T381" s="53"/>
      <c r="U381" s="53"/>
      <c r="V381" s="53"/>
      <c r="W381" s="53"/>
      <c r="X381" s="53"/>
      <c r="Y381" s="53"/>
      <c r="Z381" s="53"/>
      <c r="AA381" s="53"/>
      <c r="AB381" s="53"/>
    </row>
    <row r="382" spans="1:28" x14ac:dyDescent="0.25">
      <c r="A382" s="53" t="s">
        <v>163</v>
      </c>
      <c r="B382" s="63" t="s">
        <v>106</v>
      </c>
      <c r="C382" s="53">
        <v>16</v>
      </c>
      <c r="D382" s="53" t="s">
        <v>94</v>
      </c>
      <c r="E382" s="64">
        <v>42191</v>
      </c>
      <c r="F382" s="53" t="s">
        <v>31</v>
      </c>
      <c r="G382" s="65">
        <v>10680</v>
      </c>
      <c r="H382" s="65">
        <v>11010</v>
      </c>
      <c r="I382" s="66">
        <f t="shared" si="46"/>
        <v>10845</v>
      </c>
      <c r="J382" s="75">
        <v>2.64</v>
      </c>
      <c r="K382" s="75"/>
      <c r="L382" s="75">
        <v>2.74</v>
      </c>
      <c r="M382" s="67">
        <f t="shared" si="47"/>
        <v>2.6900000000000004</v>
      </c>
      <c r="N382" s="67">
        <f t="shared" si="49"/>
        <v>7.0710678118654821E-2</v>
      </c>
      <c r="O382" s="78">
        <v>2.82</v>
      </c>
      <c r="P382" s="68">
        <f t="shared" si="48"/>
        <v>108.01399938736766</v>
      </c>
      <c r="Q382" s="54"/>
      <c r="R382" s="140"/>
      <c r="S382" s="53"/>
      <c r="T382" s="53"/>
      <c r="U382" s="53"/>
      <c r="V382" s="53"/>
      <c r="W382" s="53"/>
      <c r="X382" s="53"/>
      <c r="Y382" s="53"/>
      <c r="Z382" s="53"/>
      <c r="AA382" s="53"/>
      <c r="AB382" s="53"/>
    </row>
    <row r="383" spans="1:28" x14ac:dyDescent="0.25">
      <c r="A383" s="4" t="s">
        <v>296</v>
      </c>
      <c r="B383" s="21" t="s">
        <v>106</v>
      </c>
      <c r="C383" s="53">
        <v>16</v>
      </c>
      <c r="D383" s="4" t="s">
        <v>16</v>
      </c>
      <c r="E383" s="6">
        <v>42199</v>
      </c>
      <c r="F383" s="4" t="s">
        <v>31</v>
      </c>
      <c r="G383" s="26">
        <v>10680</v>
      </c>
      <c r="H383" s="26">
        <v>11010</v>
      </c>
      <c r="I383" s="30">
        <f t="shared" si="46"/>
        <v>10845</v>
      </c>
      <c r="J383" s="72">
        <v>2.2799999999999998</v>
      </c>
      <c r="K383" s="72">
        <v>2.33</v>
      </c>
      <c r="L383" s="72"/>
      <c r="M383" s="27">
        <f t="shared" si="47"/>
        <v>2.3049999999999997</v>
      </c>
      <c r="N383" s="27">
        <f t="shared" si="49"/>
        <v>3.5355339059327563E-2</v>
      </c>
      <c r="O383" s="78">
        <v>2.42</v>
      </c>
      <c r="P383" s="68">
        <f t="shared" si="48"/>
        <v>64.779975197108556</v>
      </c>
      <c r="R383" s="143"/>
      <c r="S383" s="41"/>
      <c r="T383" s="41"/>
      <c r="U383" s="41"/>
      <c r="V383" s="41"/>
      <c r="W383" s="41"/>
      <c r="X383" s="41"/>
      <c r="Y383" s="41"/>
      <c r="Z383" s="41"/>
      <c r="AA383" s="41"/>
      <c r="AB383" s="41"/>
    </row>
    <row r="384" spans="1:28" x14ac:dyDescent="0.25">
      <c r="A384" s="53" t="s">
        <v>295</v>
      </c>
      <c r="B384" s="63" t="s">
        <v>106</v>
      </c>
      <c r="C384" s="53">
        <v>16</v>
      </c>
      <c r="D384" s="53" t="s">
        <v>16</v>
      </c>
      <c r="E384" s="64">
        <v>42199</v>
      </c>
      <c r="F384" s="53" t="s">
        <v>31</v>
      </c>
      <c r="G384" s="65">
        <v>10680</v>
      </c>
      <c r="H384" s="65">
        <v>11010</v>
      </c>
      <c r="I384" s="66">
        <f t="shared" si="46"/>
        <v>10845</v>
      </c>
      <c r="J384" s="75"/>
      <c r="K384" s="75">
        <v>2.74</v>
      </c>
      <c r="L384" s="75">
        <v>2.78</v>
      </c>
      <c r="M384" s="67">
        <f t="shared" si="47"/>
        <v>2.76</v>
      </c>
      <c r="N384" s="67">
        <f t="shared" si="49"/>
        <v>2.8284271247461613E-2</v>
      </c>
      <c r="O384" s="78">
        <v>2.62</v>
      </c>
      <c r="P384" s="68">
        <f t="shared" si="48"/>
        <v>117.60047113688682</v>
      </c>
      <c r="Q384" s="54"/>
      <c r="R384" s="140" t="s">
        <v>70</v>
      </c>
      <c r="S384" s="53"/>
      <c r="T384" s="53"/>
      <c r="U384" s="53"/>
      <c r="V384" s="53"/>
      <c r="W384" s="53"/>
      <c r="X384" s="53"/>
      <c r="Y384" s="53"/>
      <c r="Z384" s="53"/>
      <c r="AA384" s="53"/>
      <c r="AB384" s="53"/>
    </row>
    <row r="385" spans="1:28" x14ac:dyDescent="0.25">
      <c r="A385" s="4" t="s">
        <v>297</v>
      </c>
      <c r="B385" s="21" t="s">
        <v>106</v>
      </c>
      <c r="C385" s="53">
        <v>16</v>
      </c>
      <c r="D385" s="4" t="s">
        <v>16</v>
      </c>
      <c r="E385" s="6">
        <v>42199</v>
      </c>
      <c r="F385" s="4" t="s">
        <v>31</v>
      </c>
      <c r="G385" s="26">
        <v>10680</v>
      </c>
      <c r="H385" s="26">
        <v>11010</v>
      </c>
      <c r="I385" s="30">
        <f t="shared" si="46"/>
        <v>10845</v>
      </c>
      <c r="J385" s="72">
        <v>2.3199999999999998</v>
      </c>
      <c r="K385" s="72">
        <v>2.34</v>
      </c>
      <c r="L385" s="72">
        <v>2.29</v>
      </c>
      <c r="M385" s="27">
        <f t="shared" si="47"/>
        <v>2.3166666666666669</v>
      </c>
      <c r="N385" s="27">
        <f t="shared" si="49"/>
        <v>2.5166114784235735E-2</v>
      </c>
      <c r="P385" s="68">
        <f t="shared" si="48"/>
        <v>65.871620874745616</v>
      </c>
      <c r="R385" s="143"/>
      <c r="S385" s="41"/>
      <c r="T385" s="41"/>
      <c r="U385" s="41"/>
      <c r="V385" s="41"/>
      <c r="W385" s="41"/>
      <c r="X385" s="41"/>
      <c r="Y385" s="41"/>
      <c r="Z385" s="41"/>
      <c r="AA385" s="41"/>
      <c r="AB385" s="41"/>
    </row>
    <row r="386" spans="1:28" x14ac:dyDescent="0.25">
      <c r="A386" s="4" t="s">
        <v>108</v>
      </c>
      <c r="B386" s="21" t="s">
        <v>106</v>
      </c>
      <c r="C386" s="53">
        <v>16</v>
      </c>
      <c r="D386" s="4" t="s">
        <v>94</v>
      </c>
      <c r="E386" s="6">
        <v>42187</v>
      </c>
      <c r="F386" s="4" t="s">
        <v>31</v>
      </c>
      <c r="G386" s="26">
        <v>10680</v>
      </c>
      <c r="H386" s="26">
        <v>11010</v>
      </c>
      <c r="I386" s="30">
        <f t="shared" si="46"/>
        <v>10845</v>
      </c>
      <c r="J386" s="72">
        <v>2.69</v>
      </c>
      <c r="K386" s="72"/>
      <c r="L386" s="72">
        <v>2.67</v>
      </c>
      <c r="M386" s="27">
        <f t="shared" si="47"/>
        <v>2.6799999999999997</v>
      </c>
      <c r="N386" s="27">
        <f t="shared" si="49"/>
        <v>1.4142135623730963E-2</v>
      </c>
      <c r="O386" s="78">
        <v>2.56</v>
      </c>
      <c r="P386" s="68">
        <f t="shared" si="48"/>
        <v>106.69060263871015</v>
      </c>
      <c r="R386" s="138"/>
    </row>
    <row r="387" spans="1:28" x14ac:dyDescent="0.25">
      <c r="A387" s="4" t="s">
        <v>107</v>
      </c>
      <c r="B387" s="21" t="s">
        <v>106</v>
      </c>
      <c r="C387" s="53">
        <v>16</v>
      </c>
      <c r="D387" s="4" t="s">
        <v>23</v>
      </c>
      <c r="E387" s="6">
        <v>42187</v>
      </c>
      <c r="F387" s="4" t="s">
        <v>31</v>
      </c>
      <c r="G387" s="26">
        <v>10680</v>
      </c>
      <c r="H387" s="26">
        <v>11010</v>
      </c>
      <c r="I387" s="30">
        <f t="shared" si="46"/>
        <v>10845</v>
      </c>
      <c r="J387" s="72"/>
      <c r="K387" s="72">
        <v>2.52</v>
      </c>
      <c r="L387" s="72">
        <v>2.5299999999999998</v>
      </c>
      <c r="M387" s="27">
        <f t="shared" si="47"/>
        <v>2.5249999999999999</v>
      </c>
      <c r="N387" s="27">
        <f t="shared" si="49"/>
        <v>7.0710678118653244E-3</v>
      </c>
      <c r="O387" s="78">
        <v>2.61</v>
      </c>
      <c r="P387" s="68">
        <f t="shared" si="48"/>
        <v>87.596181731007292</v>
      </c>
      <c r="Q387" s="38"/>
      <c r="R387" s="138"/>
    </row>
    <row r="388" spans="1:28" x14ac:dyDescent="0.25">
      <c r="A388" s="4" t="s">
        <v>236</v>
      </c>
      <c r="B388" s="21" t="s">
        <v>235</v>
      </c>
      <c r="C388" s="50"/>
      <c r="D388" s="4" t="s">
        <v>53</v>
      </c>
      <c r="E388" s="6">
        <v>42196</v>
      </c>
      <c r="F388" s="4" t="s">
        <v>31</v>
      </c>
      <c r="G388" s="26">
        <v>11010</v>
      </c>
      <c r="H388" s="26">
        <v>11339</v>
      </c>
      <c r="I388" s="30">
        <f t="shared" si="46"/>
        <v>11174.5</v>
      </c>
      <c r="J388" s="72">
        <v>2.17</v>
      </c>
      <c r="K388" s="72">
        <v>2.0699999999999998</v>
      </c>
      <c r="L388" s="72">
        <v>2.12</v>
      </c>
      <c r="M388" s="27">
        <f t="shared" si="47"/>
        <v>2.12</v>
      </c>
      <c r="N388" s="27">
        <f t="shared" si="49"/>
        <v>5.0000000000000044E-2</v>
      </c>
      <c r="P388" s="68">
        <f t="shared" si="48"/>
        <v>49.110199647877536</v>
      </c>
      <c r="Q388" s="38"/>
      <c r="R388" s="138" t="s">
        <v>237</v>
      </c>
    </row>
    <row r="389" spans="1:28" x14ac:dyDescent="0.25">
      <c r="A389" s="4" t="s">
        <v>234</v>
      </c>
      <c r="B389" s="21" t="s">
        <v>235</v>
      </c>
      <c r="C389" s="50"/>
      <c r="D389" s="4" t="s">
        <v>21</v>
      </c>
      <c r="E389" s="6">
        <v>42196</v>
      </c>
      <c r="F389" s="4" t="s">
        <v>31</v>
      </c>
      <c r="G389" s="26">
        <v>11010</v>
      </c>
      <c r="H389" s="26">
        <v>11339</v>
      </c>
      <c r="I389" s="30">
        <f t="shared" si="46"/>
        <v>11174.5</v>
      </c>
      <c r="J389" s="72">
        <v>2.54</v>
      </c>
      <c r="K389" s="72">
        <v>2.59</v>
      </c>
      <c r="L389" s="72">
        <v>2.57</v>
      </c>
      <c r="M389" s="27">
        <f t="shared" si="47"/>
        <v>2.5666666666666664</v>
      </c>
      <c r="N389" s="27">
        <f t="shared" si="49"/>
        <v>2.5166114784235735E-2</v>
      </c>
      <c r="P389" s="68">
        <f t="shared" si="48"/>
        <v>92.472574147609677</v>
      </c>
      <c r="R389" s="138"/>
    </row>
    <row r="390" spans="1:28" x14ac:dyDescent="0.25">
      <c r="A390" s="4" t="s">
        <v>104</v>
      </c>
      <c r="B390" s="21" t="s">
        <v>17</v>
      </c>
      <c r="C390" s="50">
        <v>17</v>
      </c>
      <c r="D390" s="4" t="s">
        <v>22</v>
      </c>
      <c r="E390" s="6">
        <v>42187</v>
      </c>
      <c r="F390" s="6" t="s">
        <v>31</v>
      </c>
      <c r="G390" s="26">
        <v>11668</v>
      </c>
      <c r="H390" s="26">
        <v>12656</v>
      </c>
      <c r="I390" s="30">
        <f t="shared" si="46"/>
        <v>12162</v>
      </c>
      <c r="J390" s="72">
        <v>2.2200000000000002</v>
      </c>
      <c r="K390" s="72">
        <v>2.1800000000000002</v>
      </c>
      <c r="L390" s="72">
        <v>2.2599999999999998</v>
      </c>
      <c r="M390" s="27">
        <f t="shared" si="47"/>
        <v>2.2200000000000002</v>
      </c>
      <c r="N390" s="27">
        <f t="shared" si="49"/>
        <v>3.9999999999999813E-2</v>
      </c>
      <c r="P390" s="68">
        <f t="shared" si="48"/>
        <v>57.204256513913116</v>
      </c>
      <c r="R390" s="138" t="s">
        <v>39</v>
      </c>
    </row>
    <row r="391" spans="1:28" x14ac:dyDescent="0.25">
      <c r="A391" s="4" t="s">
        <v>103</v>
      </c>
      <c r="B391" s="21" t="s">
        <v>17</v>
      </c>
      <c r="C391" s="50">
        <v>17</v>
      </c>
      <c r="D391" s="4" t="s">
        <v>22</v>
      </c>
      <c r="E391" s="6">
        <v>42187</v>
      </c>
      <c r="F391" s="6" t="s">
        <v>31</v>
      </c>
      <c r="G391" s="26">
        <v>11668</v>
      </c>
      <c r="H391" s="26">
        <v>12656</v>
      </c>
      <c r="I391" s="30">
        <f t="shared" si="46"/>
        <v>12162</v>
      </c>
      <c r="J391" s="72">
        <v>2.33</v>
      </c>
      <c r="K391" s="72">
        <v>2.4</v>
      </c>
      <c r="L391" s="72">
        <v>2.37</v>
      </c>
      <c r="M391" s="27">
        <f t="shared" si="47"/>
        <v>2.3666666666666667</v>
      </c>
      <c r="N391" s="27">
        <f t="shared" si="49"/>
        <v>3.5118845842842389E-2</v>
      </c>
      <c r="P391" s="68">
        <f t="shared" si="48"/>
        <v>70.695827311705287</v>
      </c>
      <c r="R391" s="138" t="s">
        <v>39</v>
      </c>
    </row>
    <row r="392" spans="1:28" x14ac:dyDescent="0.25">
      <c r="A392" s="4" t="s">
        <v>19</v>
      </c>
      <c r="B392" s="21" t="s">
        <v>17</v>
      </c>
      <c r="C392" s="50">
        <v>17</v>
      </c>
      <c r="D392" s="4" t="s">
        <v>21</v>
      </c>
      <c r="E392" s="6">
        <v>42196</v>
      </c>
      <c r="F392" s="6" t="s">
        <v>31</v>
      </c>
      <c r="G392" s="26">
        <v>11668</v>
      </c>
      <c r="H392" s="26">
        <v>12656</v>
      </c>
      <c r="I392" s="30">
        <f t="shared" si="46"/>
        <v>12162</v>
      </c>
      <c r="J392" s="72">
        <v>2.41</v>
      </c>
      <c r="K392" s="72">
        <v>2.39</v>
      </c>
      <c r="L392" s="72"/>
      <c r="M392" s="27">
        <f t="shared" si="47"/>
        <v>2.4000000000000004</v>
      </c>
      <c r="N392" s="27">
        <f t="shared" si="49"/>
        <v>1.4142135623730963E-2</v>
      </c>
      <c r="O392" s="78">
        <v>2.5</v>
      </c>
      <c r="P392" s="68">
        <f t="shared" si="48"/>
        <v>74.045592064062333</v>
      </c>
      <c r="R392" s="138"/>
    </row>
    <row r="393" spans="1:28" x14ac:dyDescent="0.25">
      <c r="A393" s="4" t="s">
        <v>20</v>
      </c>
      <c r="B393" s="21" t="s">
        <v>17</v>
      </c>
      <c r="C393" s="50">
        <v>17</v>
      </c>
      <c r="D393" s="4" t="s">
        <v>23</v>
      </c>
      <c r="E393" s="6">
        <v>42187</v>
      </c>
      <c r="F393" s="6" t="s">
        <v>31</v>
      </c>
      <c r="G393" s="26">
        <v>11668</v>
      </c>
      <c r="H393" s="26">
        <v>12656</v>
      </c>
      <c r="I393" s="30">
        <f t="shared" si="46"/>
        <v>12162</v>
      </c>
      <c r="J393" s="72">
        <v>2.69</v>
      </c>
      <c r="K393" s="72">
        <v>2.67</v>
      </c>
      <c r="L393" s="72"/>
      <c r="M393" s="27">
        <f t="shared" si="47"/>
        <v>2.6799999999999997</v>
      </c>
      <c r="N393" s="27">
        <f t="shared" si="49"/>
        <v>1.4142135623730963E-2</v>
      </c>
      <c r="O393" s="78">
        <v>2.59</v>
      </c>
      <c r="P393" s="68">
        <f t="shared" si="48"/>
        <v>106.69060263871015</v>
      </c>
      <c r="R393" s="138"/>
    </row>
    <row r="394" spans="1:28" x14ac:dyDescent="0.25">
      <c r="A394" s="4" t="s">
        <v>101</v>
      </c>
      <c r="B394" s="21" t="s">
        <v>17</v>
      </c>
      <c r="C394" s="50">
        <v>17</v>
      </c>
      <c r="D394" s="4" t="s">
        <v>22</v>
      </c>
      <c r="E394" s="6">
        <v>42187</v>
      </c>
      <c r="F394" s="6" t="s">
        <v>31</v>
      </c>
      <c r="G394" s="26">
        <v>11668</v>
      </c>
      <c r="H394" s="26">
        <v>12656</v>
      </c>
      <c r="I394" s="30">
        <f t="shared" si="46"/>
        <v>12162</v>
      </c>
      <c r="J394" s="72">
        <v>2.58</v>
      </c>
      <c r="K394" s="72">
        <v>2.57</v>
      </c>
      <c r="L394" s="72"/>
      <c r="M394" s="27">
        <f t="shared" si="47"/>
        <v>2.5750000000000002</v>
      </c>
      <c r="N394" s="27">
        <f t="shared" si="49"/>
        <v>7.0710678118656384E-3</v>
      </c>
      <c r="P394" s="68">
        <f t="shared" si="48"/>
        <v>93.470086043645793</v>
      </c>
      <c r="R394" s="138" t="s">
        <v>39</v>
      </c>
    </row>
    <row r="395" spans="1:28" x14ac:dyDescent="0.25">
      <c r="A395" s="4" t="s">
        <v>102</v>
      </c>
      <c r="B395" s="21" t="s">
        <v>17</v>
      </c>
      <c r="C395" s="50">
        <v>17</v>
      </c>
      <c r="D395" s="4" t="s">
        <v>23</v>
      </c>
      <c r="E395" s="6">
        <v>42187</v>
      </c>
      <c r="F395" s="6" t="s">
        <v>31</v>
      </c>
      <c r="G395" s="26">
        <v>11668</v>
      </c>
      <c r="H395" s="26">
        <v>12656</v>
      </c>
      <c r="I395" s="30">
        <f t="shared" si="46"/>
        <v>12162</v>
      </c>
      <c r="J395" s="72">
        <v>2.2400000000000002</v>
      </c>
      <c r="K395" s="72">
        <v>2.2400000000000002</v>
      </c>
      <c r="L395" s="72"/>
      <c r="M395" s="27">
        <f t="shared" si="47"/>
        <v>2.2400000000000002</v>
      </c>
      <c r="N395" s="27">
        <f t="shared" si="49"/>
        <v>0</v>
      </c>
      <c r="O395" s="78">
        <v>2.15</v>
      </c>
      <c r="P395" s="68">
        <f t="shared" si="48"/>
        <v>58.92789676626353</v>
      </c>
      <c r="Q395" s="38"/>
      <c r="R395" s="138" t="s">
        <v>39</v>
      </c>
    </row>
    <row r="396" spans="1:28" x14ac:dyDescent="0.25">
      <c r="A396" s="4" t="s">
        <v>18</v>
      </c>
      <c r="B396" s="21" t="s">
        <v>17</v>
      </c>
      <c r="C396" s="50">
        <v>17</v>
      </c>
      <c r="D396" s="4" t="s">
        <v>21</v>
      </c>
      <c r="E396" s="6">
        <v>42187</v>
      </c>
      <c r="F396" s="6" t="s">
        <v>31</v>
      </c>
      <c r="G396" s="26">
        <v>11668</v>
      </c>
      <c r="H396" s="26">
        <v>12656</v>
      </c>
      <c r="I396" s="30">
        <f t="shared" si="46"/>
        <v>12162</v>
      </c>
      <c r="J396" s="72">
        <v>2.48</v>
      </c>
      <c r="K396" s="72"/>
      <c r="L396" s="72">
        <v>2.48</v>
      </c>
      <c r="M396" s="27">
        <f t="shared" si="47"/>
        <v>2.48</v>
      </c>
      <c r="N396" s="27">
        <f t="shared" si="49"/>
        <v>0</v>
      </c>
      <c r="O396" s="78">
        <v>2.5</v>
      </c>
      <c r="P396" s="68">
        <f t="shared" si="48"/>
        <v>82.53441236984186</v>
      </c>
      <c r="R396" s="138"/>
    </row>
    <row r="397" spans="1:28" x14ac:dyDescent="0.25">
      <c r="A397" s="53" t="s">
        <v>439</v>
      </c>
      <c r="B397" s="63" t="s">
        <v>429</v>
      </c>
      <c r="C397" s="53">
        <v>18</v>
      </c>
      <c r="D397" s="53" t="s">
        <v>22</v>
      </c>
      <c r="E397" s="69">
        <v>42302</v>
      </c>
      <c r="F397" s="53" t="s">
        <v>31</v>
      </c>
      <c r="G397" s="65">
        <v>11668</v>
      </c>
      <c r="H397" s="65">
        <v>15095</v>
      </c>
      <c r="I397" s="66">
        <f t="shared" ref="I397:I424" si="50">AVERAGE(G397:H397)</f>
        <v>13381.5</v>
      </c>
      <c r="J397" s="75">
        <v>2.4</v>
      </c>
      <c r="K397" s="75">
        <v>2.4700000000000002</v>
      </c>
      <c r="L397" s="75"/>
      <c r="M397" s="67">
        <f t="shared" ref="M397:M408" si="51">AVERAGE(J397:L397)</f>
        <v>2.4350000000000001</v>
      </c>
      <c r="N397" s="67">
        <f t="shared" si="49"/>
        <v>4.9497474683058526E-2</v>
      </c>
      <c r="O397" s="78">
        <v>2.2999999999999998</v>
      </c>
      <c r="P397" s="68">
        <f t="shared" ref="P397:P408" si="52">10^((3.31*(LOG(M397)))+0.611)</f>
        <v>77.680421956238803</v>
      </c>
      <c r="Q397" s="54"/>
      <c r="R397" s="142"/>
      <c r="S397" s="54"/>
      <c r="T397" s="54"/>
      <c r="U397" s="54"/>
      <c r="V397" s="54"/>
      <c r="W397" s="54"/>
      <c r="X397" s="54"/>
      <c r="Y397" s="54"/>
      <c r="Z397" s="54"/>
      <c r="AA397" s="54"/>
      <c r="AB397" s="54"/>
    </row>
    <row r="398" spans="1:28" x14ac:dyDescent="0.25">
      <c r="A398" s="4" t="s">
        <v>430</v>
      </c>
      <c r="B398" s="21" t="s">
        <v>429</v>
      </c>
      <c r="C398" s="53">
        <v>18</v>
      </c>
      <c r="D398" s="4" t="s">
        <v>94</v>
      </c>
      <c r="E398" s="55">
        <v>42302</v>
      </c>
      <c r="F398" s="4" t="s">
        <v>31</v>
      </c>
      <c r="G398" s="26">
        <v>11668</v>
      </c>
      <c r="H398" s="26">
        <v>15095</v>
      </c>
      <c r="I398" s="30">
        <f t="shared" si="50"/>
        <v>13381.5</v>
      </c>
      <c r="J398" s="72">
        <v>2.41</v>
      </c>
      <c r="K398" s="72"/>
      <c r="L398" s="72">
        <v>2.44</v>
      </c>
      <c r="M398" s="27">
        <f t="shared" si="51"/>
        <v>2.4249999999999998</v>
      </c>
      <c r="N398" s="27">
        <f t="shared" si="49"/>
        <v>2.1213203435596288E-2</v>
      </c>
      <c r="O398" s="78">
        <v>2.36</v>
      </c>
      <c r="P398" s="68">
        <f t="shared" si="52"/>
        <v>76.629478348117118</v>
      </c>
      <c r="R398" s="141"/>
      <c r="S398"/>
      <c r="T398"/>
      <c r="U398"/>
      <c r="V398"/>
      <c r="W398"/>
      <c r="X398"/>
      <c r="Y398"/>
      <c r="Z398"/>
      <c r="AA398"/>
      <c r="AB398"/>
    </row>
    <row r="399" spans="1:28" x14ac:dyDescent="0.25">
      <c r="A399" s="4" t="s">
        <v>440</v>
      </c>
      <c r="B399" s="21" t="s">
        <v>429</v>
      </c>
      <c r="C399" s="53">
        <v>18</v>
      </c>
      <c r="D399" s="4" t="s">
        <v>94</v>
      </c>
      <c r="E399" s="55">
        <v>42302</v>
      </c>
      <c r="F399" s="4" t="s">
        <v>31</v>
      </c>
      <c r="G399" s="26">
        <v>11668</v>
      </c>
      <c r="H399" s="26">
        <v>15095</v>
      </c>
      <c r="I399" s="30">
        <f t="shared" si="50"/>
        <v>13381.5</v>
      </c>
      <c r="J399" s="72"/>
      <c r="K399" s="72">
        <v>2.21</v>
      </c>
      <c r="L399" s="72">
        <v>2.23</v>
      </c>
      <c r="M399" s="27">
        <f t="shared" si="51"/>
        <v>2.2199999999999998</v>
      </c>
      <c r="N399" s="27">
        <f t="shared" si="49"/>
        <v>1.4142135623730963E-2</v>
      </c>
      <c r="O399" s="78">
        <v>2.14</v>
      </c>
      <c r="P399" s="68">
        <f t="shared" si="52"/>
        <v>57.204256513913066</v>
      </c>
      <c r="Q399" s="38"/>
      <c r="R399" s="141"/>
      <c r="S399"/>
      <c r="T399"/>
      <c r="U399"/>
      <c r="V399"/>
      <c r="W399"/>
      <c r="X399"/>
      <c r="Y399"/>
      <c r="Z399"/>
      <c r="AA399"/>
      <c r="AB399"/>
    </row>
    <row r="400" spans="1:28" x14ac:dyDescent="0.25">
      <c r="A400" s="53" t="s">
        <v>441</v>
      </c>
      <c r="B400" s="63" t="s">
        <v>429</v>
      </c>
      <c r="C400" s="53">
        <v>18</v>
      </c>
      <c r="D400" s="53" t="s">
        <v>22</v>
      </c>
      <c r="E400" s="69">
        <v>42302</v>
      </c>
      <c r="F400" s="53" t="s">
        <v>31</v>
      </c>
      <c r="G400" s="65">
        <v>11668</v>
      </c>
      <c r="H400" s="65">
        <v>15095</v>
      </c>
      <c r="I400" s="66">
        <f t="shared" si="50"/>
        <v>13381.5</v>
      </c>
      <c r="J400" s="75">
        <v>2.33</v>
      </c>
      <c r="K400" s="75">
        <v>2.35</v>
      </c>
      <c r="L400" s="75"/>
      <c r="M400" s="67">
        <f t="shared" si="51"/>
        <v>2.34</v>
      </c>
      <c r="N400" s="67">
        <f t="shared" si="49"/>
        <v>1.4142135623730963E-2</v>
      </c>
      <c r="O400" s="78">
        <v>2.17</v>
      </c>
      <c r="P400" s="68">
        <f t="shared" si="52"/>
        <v>68.09331664511916</v>
      </c>
      <c r="Q400" s="54"/>
      <c r="R400" s="142"/>
      <c r="S400" s="54"/>
      <c r="T400" s="54"/>
      <c r="U400" s="54"/>
      <c r="V400" s="54"/>
      <c r="W400" s="54"/>
      <c r="X400" s="54"/>
      <c r="Y400" s="54"/>
      <c r="Z400" s="54"/>
      <c r="AA400" s="54"/>
      <c r="AB400" s="54"/>
    </row>
    <row r="401" spans="1:28" x14ac:dyDescent="0.25">
      <c r="A401" s="53" t="s">
        <v>436</v>
      </c>
      <c r="B401" s="63" t="s">
        <v>429</v>
      </c>
      <c r="C401" s="53">
        <v>18</v>
      </c>
      <c r="D401" s="53" t="s">
        <v>94</v>
      </c>
      <c r="E401" s="69">
        <v>42302</v>
      </c>
      <c r="F401" s="53" t="s">
        <v>31</v>
      </c>
      <c r="G401" s="65">
        <v>11668</v>
      </c>
      <c r="H401" s="65">
        <v>15095</v>
      </c>
      <c r="I401" s="66">
        <f t="shared" si="50"/>
        <v>13381.5</v>
      </c>
      <c r="J401" s="75"/>
      <c r="K401" s="75">
        <v>2.2400000000000002</v>
      </c>
      <c r="L401" s="75">
        <v>2.2200000000000002</v>
      </c>
      <c r="M401" s="67">
        <f t="shared" si="51"/>
        <v>2.2300000000000004</v>
      </c>
      <c r="N401" s="67">
        <f t="shared" si="49"/>
        <v>1.4142135623730963E-2</v>
      </c>
      <c r="O401" s="78">
        <v>2.4</v>
      </c>
      <c r="P401" s="68">
        <f t="shared" si="52"/>
        <v>58.06161299512025</v>
      </c>
      <c r="Q401" s="54"/>
      <c r="R401" s="142"/>
      <c r="S401" s="54"/>
      <c r="T401" s="54"/>
      <c r="U401" s="54"/>
      <c r="V401" s="54"/>
      <c r="W401" s="54"/>
      <c r="X401" s="54"/>
      <c r="Y401" s="54"/>
      <c r="Z401" s="54"/>
      <c r="AA401" s="54"/>
      <c r="AB401" s="54"/>
    </row>
    <row r="402" spans="1:28" x14ac:dyDescent="0.25">
      <c r="A402" s="4" t="s">
        <v>437</v>
      </c>
      <c r="B402" s="21" t="s">
        <v>429</v>
      </c>
      <c r="C402" s="53">
        <v>18</v>
      </c>
      <c r="D402" s="4" t="s">
        <v>94</v>
      </c>
      <c r="E402" s="55">
        <v>42302</v>
      </c>
      <c r="F402" s="4" t="s">
        <v>31</v>
      </c>
      <c r="G402" s="26">
        <v>11668</v>
      </c>
      <c r="H402" s="26">
        <v>15095</v>
      </c>
      <c r="I402" s="30">
        <f t="shared" si="50"/>
        <v>13381.5</v>
      </c>
      <c r="J402" s="72">
        <v>2.4300000000000002</v>
      </c>
      <c r="K402" s="72">
        <v>2.41</v>
      </c>
      <c r="L402" s="72"/>
      <c r="M402" s="27">
        <f t="shared" si="51"/>
        <v>2.42</v>
      </c>
      <c r="N402" s="27">
        <f t="shared" si="49"/>
        <v>1.4142135623730963E-2</v>
      </c>
      <c r="P402" s="68">
        <f t="shared" si="52"/>
        <v>76.107746225851386</v>
      </c>
      <c r="R402" s="141"/>
      <c r="S402"/>
      <c r="T402"/>
      <c r="U402"/>
      <c r="V402"/>
      <c r="W402"/>
      <c r="X402"/>
      <c r="Y402"/>
      <c r="Z402"/>
      <c r="AA402"/>
      <c r="AB402"/>
    </row>
    <row r="403" spans="1:28" x14ac:dyDescent="0.25">
      <c r="A403" s="4" t="s">
        <v>438</v>
      </c>
      <c r="B403" s="21" t="s">
        <v>429</v>
      </c>
      <c r="C403" s="53">
        <v>18</v>
      </c>
      <c r="D403" s="4" t="s">
        <v>23</v>
      </c>
      <c r="E403" s="55">
        <v>42302</v>
      </c>
      <c r="F403" s="4" t="s">
        <v>31</v>
      </c>
      <c r="G403" s="26">
        <v>11668</v>
      </c>
      <c r="H403" s="26">
        <v>15095</v>
      </c>
      <c r="I403" s="30">
        <f t="shared" si="50"/>
        <v>13381.5</v>
      </c>
      <c r="J403" s="72">
        <v>2.64</v>
      </c>
      <c r="K403" s="72"/>
      <c r="L403" s="72">
        <v>2.63</v>
      </c>
      <c r="M403" s="27">
        <f t="shared" si="51"/>
        <v>2.6349999999999998</v>
      </c>
      <c r="N403" s="27">
        <f t="shared" si="49"/>
        <v>7.0710678118656384E-3</v>
      </c>
      <c r="O403" s="78">
        <v>2.54</v>
      </c>
      <c r="P403" s="68">
        <f t="shared" si="52"/>
        <v>100.87507037316401</v>
      </c>
      <c r="R403" s="141"/>
      <c r="S403"/>
      <c r="T403"/>
      <c r="U403"/>
      <c r="V403"/>
      <c r="W403"/>
      <c r="X403"/>
      <c r="Y403"/>
      <c r="Z403"/>
      <c r="AA403"/>
      <c r="AB403"/>
    </row>
    <row r="404" spans="1:28" x14ac:dyDescent="0.25">
      <c r="A404" s="4" t="s">
        <v>133</v>
      </c>
      <c r="B404" s="21" t="s">
        <v>132</v>
      </c>
      <c r="C404" s="53">
        <v>18</v>
      </c>
      <c r="D404" s="4" t="s">
        <v>53</v>
      </c>
      <c r="E404" s="6">
        <v>42191</v>
      </c>
      <c r="F404" s="4" t="s">
        <v>31</v>
      </c>
      <c r="G404" s="26">
        <v>12986</v>
      </c>
      <c r="H404" s="26">
        <v>13916</v>
      </c>
      <c r="I404" s="30">
        <f t="shared" si="50"/>
        <v>13451</v>
      </c>
      <c r="J404" s="72">
        <v>2.33</v>
      </c>
      <c r="K404" s="72">
        <v>2.29</v>
      </c>
      <c r="L404" s="72"/>
      <c r="M404" s="27">
        <f t="shared" si="51"/>
        <v>2.31</v>
      </c>
      <c r="N404" s="27">
        <f t="shared" si="49"/>
        <v>2.8284271247461926E-2</v>
      </c>
      <c r="P404" s="68">
        <f t="shared" si="52"/>
        <v>65.246264663379819</v>
      </c>
      <c r="R404" s="138" t="s">
        <v>134</v>
      </c>
    </row>
    <row r="405" spans="1:28" x14ac:dyDescent="0.25">
      <c r="A405" s="4" t="s">
        <v>243</v>
      </c>
      <c r="B405" s="21" t="s">
        <v>242</v>
      </c>
      <c r="C405" s="53">
        <v>18</v>
      </c>
      <c r="D405" s="4" t="s">
        <v>23</v>
      </c>
      <c r="E405" s="6">
        <v>42196</v>
      </c>
      <c r="F405" s="4" t="s">
        <v>31</v>
      </c>
      <c r="G405" s="26">
        <v>11998</v>
      </c>
      <c r="H405" s="26">
        <v>15330</v>
      </c>
      <c r="I405" s="30">
        <f t="shared" si="50"/>
        <v>13664</v>
      </c>
      <c r="J405" s="72">
        <v>2.5</v>
      </c>
      <c r="K405" s="72">
        <v>2.42</v>
      </c>
      <c r="L405" s="72"/>
      <c r="M405" s="27">
        <f t="shared" si="51"/>
        <v>2.46</v>
      </c>
      <c r="N405" s="27">
        <f t="shared" si="49"/>
        <v>5.6568542494923851E-2</v>
      </c>
      <c r="P405" s="68">
        <f t="shared" si="52"/>
        <v>80.351724968409059</v>
      </c>
      <c r="R405" s="138" t="s">
        <v>265</v>
      </c>
    </row>
    <row r="406" spans="1:28" x14ac:dyDescent="0.25">
      <c r="A406" s="4" t="s">
        <v>244</v>
      </c>
      <c r="B406" s="21" t="s">
        <v>242</v>
      </c>
      <c r="C406" s="53">
        <v>18</v>
      </c>
      <c r="D406" s="4" t="s">
        <v>23</v>
      </c>
      <c r="E406" s="6">
        <v>42196</v>
      </c>
      <c r="F406" s="4" t="s">
        <v>31</v>
      </c>
      <c r="G406" s="26">
        <v>11998</v>
      </c>
      <c r="H406" s="26">
        <v>15330</v>
      </c>
      <c r="I406" s="30">
        <f t="shared" si="50"/>
        <v>13664</v>
      </c>
      <c r="J406" s="72"/>
      <c r="K406" s="72">
        <v>2.2999999999999998</v>
      </c>
      <c r="L406" s="72">
        <v>2.25</v>
      </c>
      <c r="M406" s="27">
        <f t="shared" si="51"/>
        <v>2.2749999999999999</v>
      </c>
      <c r="N406" s="27">
        <f t="shared" si="49"/>
        <v>3.5355339059327251E-2</v>
      </c>
      <c r="O406" s="78">
        <v>2.17</v>
      </c>
      <c r="P406" s="68">
        <f t="shared" si="52"/>
        <v>62.030950696928713</v>
      </c>
      <c r="R406" s="138"/>
    </row>
    <row r="407" spans="1:28" x14ac:dyDescent="0.25">
      <c r="A407" s="4" t="s">
        <v>245</v>
      </c>
      <c r="B407" s="21" t="s">
        <v>242</v>
      </c>
      <c r="C407" s="53">
        <v>18</v>
      </c>
      <c r="D407" s="4" t="s">
        <v>22</v>
      </c>
      <c r="E407" s="6">
        <v>42196</v>
      </c>
      <c r="F407" s="4" t="s">
        <v>31</v>
      </c>
      <c r="G407" s="26">
        <v>11998</v>
      </c>
      <c r="H407" s="26">
        <v>15330</v>
      </c>
      <c r="I407" s="30">
        <f t="shared" si="50"/>
        <v>13664</v>
      </c>
      <c r="J407" s="72">
        <v>2.36</v>
      </c>
      <c r="K407" s="72">
        <v>2.33</v>
      </c>
      <c r="L407" s="72"/>
      <c r="M407" s="27">
        <f t="shared" si="51"/>
        <v>2.3449999999999998</v>
      </c>
      <c r="N407" s="27">
        <f t="shared" si="49"/>
        <v>2.1213203435596288E-2</v>
      </c>
      <c r="O407" s="78">
        <v>2.23</v>
      </c>
      <c r="P407" s="68">
        <f t="shared" si="52"/>
        <v>68.576106485675794</v>
      </c>
      <c r="R407" s="138"/>
    </row>
    <row r="408" spans="1:28" x14ac:dyDescent="0.25">
      <c r="A408" s="53" t="s">
        <v>382</v>
      </c>
      <c r="B408" s="63" t="s">
        <v>242</v>
      </c>
      <c r="C408" s="53">
        <v>18</v>
      </c>
      <c r="D408" s="53" t="s">
        <v>22</v>
      </c>
      <c r="E408" s="69">
        <v>42302</v>
      </c>
      <c r="F408" s="53" t="s">
        <v>31</v>
      </c>
      <c r="G408" s="65">
        <v>11998</v>
      </c>
      <c r="H408" s="65">
        <v>15330</v>
      </c>
      <c r="I408" s="66">
        <f t="shared" si="50"/>
        <v>13664</v>
      </c>
      <c r="J408" s="75"/>
      <c r="K408" s="75">
        <v>2.14</v>
      </c>
      <c r="L408" s="75">
        <v>2.16</v>
      </c>
      <c r="M408" s="67">
        <f t="shared" si="51"/>
        <v>2.1500000000000004</v>
      </c>
      <c r="N408" s="67">
        <f t="shared" si="49"/>
        <v>1.4142135623730963E-2</v>
      </c>
      <c r="O408" s="78">
        <v>2.3199999999999998</v>
      </c>
      <c r="P408" s="68">
        <f t="shared" si="52"/>
        <v>51.448332379271569</v>
      </c>
      <c r="Q408" s="54"/>
      <c r="R408" s="140"/>
      <c r="S408" s="53"/>
      <c r="T408" s="53"/>
      <c r="U408" s="53"/>
      <c r="V408" s="53"/>
      <c r="W408" s="53"/>
      <c r="X408" s="53"/>
      <c r="Y408" s="53"/>
      <c r="Z408" s="53"/>
      <c r="AA408" s="53"/>
      <c r="AB408" s="53"/>
    </row>
    <row r="409" spans="1:28" x14ac:dyDescent="0.25">
      <c r="A409" s="4" t="s">
        <v>381</v>
      </c>
      <c r="B409" s="21" t="s">
        <v>242</v>
      </c>
      <c r="C409" s="53">
        <v>18</v>
      </c>
      <c r="D409" s="4" t="s">
        <v>380</v>
      </c>
      <c r="E409" s="55">
        <v>42302</v>
      </c>
      <c r="F409" s="4" t="s">
        <v>31</v>
      </c>
      <c r="G409" s="26">
        <v>11998</v>
      </c>
      <c r="H409" s="26">
        <v>15330</v>
      </c>
      <c r="I409" s="30">
        <f t="shared" si="50"/>
        <v>13664</v>
      </c>
      <c r="J409" s="72"/>
      <c r="K409" s="72"/>
      <c r="L409" s="72"/>
      <c r="M409" s="27"/>
      <c r="N409" s="27"/>
      <c r="P409" s="68"/>
      <c r="R409" s="138"/>
    </row>
    <row r="410" spans="1:28" x14ac:dyDescent="0.25">
      <c r="A410" s="53" t="s">
        <v>421</v>
      </c>
      <c r="B410" s="63" t="s">
        <v>422</v>
      </c>
      <c r="C410" s="53">
        <v>19</v>
      </c>
      <c r="D410" s="53" t="s">
        <v>22</v>
      </c>
      <c r="E410" s="69">
        <v>42302</v>
      </c>
      <c r="F410" s="53" t="s">
        <v>31</v>
      </c>
      <c r="G410" s="65">
        <v>12656</v>
      </c>
      <c r="H410" s="65">
        <v>15095</v>
      </c>
      <c r="I410" s="66">
        <f t="shared" si="50"/>
        <v>13875.5</v>
      </c>
      <c r="J410" s="75">
        <v>2.4</v>
      </c>
      <c r="K410" s="75">
        <v>2.4900000000000002</v>
      </c>
      <c r="L410" s="75"/>
      <c r="M410" s="67">
        <f t="shared" ref="M410:M423" si="53">AVERAGE(J410:L410)</f>
        <v>2.4450000000000003</v>
      </c>
      <c r="N410" s="67">
        <f t="shared" ref="N410:N423" si="54">STDEV(J410:L410)</f>
        <v>6.3639610306789496E-2</v>
      </c>
      <c r="O410" s="78">
        <v>2.6</v>
      </c>
      <c r="P410" s="68">
        <f t="shared" ref="P410:P423" si="55">10^((3.31*(LOG(M410)))+0.611)</f>
        <v>78.741382937850688</v>
      </c>
      <c r="Q410" s="54"/>
      <c r="R410" s="142"/>
      <c r="S410" s="54"/>
      <c r="T410" s="54"/>
      <c r="U410" s="54"/>
      <c r="V410" s="54"/>
      <c r="W410" s="54"/>
      <c r="X410" s="54"/>
      <c r="Y410" s="54"/>
      <c r="Z410" s="54"/>
      <c r="AA410" s="54"/>
      <c r="AB410" s="54"/>
    </row>
    <row r="411" spans="1:28" x14ac:dyDescent="0.25">
      <c r="A411" s="53" t="s">
        <v>431</v>
      </c>
      <c r="B411" s="63" t="s">
        <v>422</v>
      </c>
      <c r="C411" s="53">
        <v>19</v>
      </c>
      <c r="D411" s="53" t="s">
        <v>60</v>
      </c>
      <c r="E411" s="69">
        <v>42302</v>
      </c>
      <c r="F411" s="53" t="s">
        <v>31</v>
      </c>
      <c r="G411" s="65">
        <v>12656</v>
      </c>
      <c r="H411" s="65">
        <v>15095</v>
      </c>
      <c r="I411" s="66">
        <f t="shared" si="50"/>
        <v>13875.5</v>
      </c>
      <c r="J411" s="75">
        <v>2.38</v>
      </c>
      <c r="K411" s="75"/>
      <c r="L411" s="75">
        <v>2.4500000000000002</v>
      </c>
      <c r="M411" s="67">
        <f t="shared" si="53"/>
        <v>2.415</v>
      </c>
      <c r="N411" s="67">
        <f t="shared" si="54"/>
        <v>4.9497474683058526E-2</v>
      </c>
      <c r="O411" s="78">
        <v>2.58</v>
      </c>
      <c r="P411" s="68">
        <f t="shared" si="55"/>
        <v>75.588498255635045</v>
      </c>
      <c r="Q411" s="54"/>
      <c r="R411" s="142"/>
      <c r="S411" s="54"/>
      <c r="T411" s="54"/>
      <c r="U411" s="54"/>
      <c r="V411" s="54"/>
      <c r="W411" s="54"/>
      <c r="X411" s="54"/>
      <c r="Y411" s="54"/>
      <c r="Z411" s="54"/>
      <c r="AA411" s="54"/>
      <c r="AB411" s="54"/>
    </row>
    <row r="412" spans="1:28" x14ac:dyDescent="0.25">
      <c r="A412" s="4" t="s">
        <v>298</v>
      </c>
      <c r="B412" s="21" t="s">
        <v>299</v>
      </c>
      <c r="C412" s="53">
        <v>19</v>
      </c>
      <c r="D412" s="4" t="s">
        <v>53</v>
      </c>
      <c r="E412" s="6">
        <v>42199</v>
      </c>
      <c r="F412" s="4" t="s">
        <v>31</v>
      </c>
      <c r="G412" s="26">
        <v>13916</v>
      </c>
      <c r="H412" s="26">
        <v>14152</v>
      </c>
      <c r="I412" s="30">
        <f t="shared" si="50"/>
        <v>14034</v>
      </c>
      <c r="J412" s="72">
        <v>2.17</v>
      </c>
      <c r="K412" s="72">
        <v>2.2200000000000002</v>
      </c>
      <c r="L412" s="72"/>
      <c r="M412" s="27">
        <f t="shared" si="53"/>
        <v>2.1950000000000003</v>
      </c>
      <c r="N412" s="27">
        <f t="shared" si="54"/>
        <v>3.5355339059327563E-2</v>
      </c>
      <c r="P412" s="68">
        <f t="shared" si="55"/>
        <v>55.099578468171011</v>
      </c>
      <c r="R412" s="143"/>
      <c r="S412" s="41"/>
      <c r="T412" s="41"/>
      <c r="U412" s="41"/>
      <c r="V412" s="41"/>
      <c r="W412" s="41"/>
      <c r="X412" s="41"/>
      <c r="Y412" s="41"/>
      <c r="Z412" s="41"/>
      <c r="AA412" s="41"/>
      <c r="AB412" s="41"/>
    </row>
    <row r="413" spans="1:28" x14ac:dyDescent="0.25">
      <c r="A413" s="4" t="s">
        <v>85</v>
      </c>
      <c r="B413" s="21" t="s">
        <v>83</v>
      </c>
      <c r="C413" s="53">
        <v>19</v>
      </c>
      <c r="D413" s="4" t="s">
        <v>53</v>
      </c>
      <c r="E413" s="6">
        <v>42187</v>
      </c>
      <c r="F413" s="4" t="s">
        <v>31</v>
      </c>
      <c r="G413" s="26">
        <v>14152</v>
      </c>
      <c r="H413" s="26">
        <v>14387</v>
      </c>
      <c r="I413" s="30">
        <f t="shared" si="50"/>
        <v>14269.5</v>
      </c>
      <c r="J413" s="72">
        <v>2.71</v>
      </c>
      <c r="K413" s="72">
        <v>2.61</v>
      </c>
      <c r="L413" s="72"/>
      <c r="M413" s="27">
        <f t="shared" si="53"/>
        <v>2.66</v>
      </c>
      <c r="N413" s="27">
        <f t="shared" si="54"/>
        <v>7.0710678118654821E-2</v>
      </c>
      <c r="P413" s="68">
        <f t="shared" si="55"/>
        <v>104.07782725504735</v>
      </c>
      <c r="R413" s="138"/>
    </row>
    <row r="414" spans="1:28" x14ac:dyDescent="0.25">
      <c r="A414" s="4" t="s">
        <v>82</v>
      </c>
      <c r="B414" s="21" t="s">
        <v>83</v>
      </c>
      <c r="C414" s="53">
        <v>19</v>
      </c>
      <c r="D414" s="4" t="s">
        <v>16</v>
      </c>
      <c r="E414" s="6">
        <v>42187</v>
      </c>
      <c r="F414" s="4" t="s">
        <v>31</v>
      </c>
      <c r="G414" s="26">
        <v>14152</v>
      </c>
      <c r="H414" s="26">
        <v>14387</v>
      </c>
      <c r="I414" s="30">
        <f t="shared" si="50"/>
        <v>14269.5</v>
      </c>
      <c r="J414" s="72">
        <v>2.59</v>
      </c>
      <c r="K414" s="72">
        <v>2.5099999999999998</v>
      </c>
      <c r="L414" s="72"/>
      <c r="M414" s="27">
        <f t="shared" si="53"/>
        <v>2.5499999999999998</v>
      </c>
      <c r="N414" s="27">
        <f t="shared" si="54"/>
        <v>5.6568542494923851E-2</v>
      </c>
      <c r="P414" s="68">
        <f t="shared" si="55"/>
        <v>90.499878727120972</v>
      </c>
      <c r="R414" s="138"/>
    </row>
    <row r="415" spans="1:28" x14ac:dyDescent="0.25">
      <c r="A415" s="4" t="s">
        <v>109</v>
      </c>
      <c r="B415" s="21" t="s">
        <v>83</v>
      </c>
      <c r="C415" s="53">
        <v>19</v>
      </c>
      <c r="D415" s="4" t="s">
        <v>23</v>
      </c>
      <c r="E415" s="6">
        <v>42199</v>
      </c>
      <c r="F415" s="4" t="s">
        <v>31</v>
      </c>
      <c r="G415" s="26">
        <v>14152</v>
      </c>
      <c r="H415" s="26">
        <v>14387</v>
      </c>
      <c r="I415" s="30">
        <f t="shared" si="50"/>
        <v>14269.5</v>
      </c>
      <c r="J415" s="72">
        <v>2.2799999999999998</v>
      </c>
      <c r="K415" s="72">
        <v>2.21</v>
      </c>
      <c r="L415" s="72"/>
      <c r="M415" s="27">
        <f t="shared" si="53"/>
        <v>2.2450000000000001</v>
      </c>
      <c r="N415" s="27">
        <f t="shared" si="54"/>
        <v>4.9497474683058214E-2</v>
      </c>
      <c r="O415" s="78">
        <v>2.15</v>
      </c>
      <c r="P415" s="68">
        <f t="shared" si="55"/>
        <v>59.36440278246446</v>
      </c>
      <c r="R415" s="143"/>
      <c r="S415" s="41"/>
      <c r="T415" s="41"/>
      <c r="U415" s="41"/>
      <c r="V415" s="41"/>
      <c r="W415" s="41"/>
      <c r="X415" s="41"/>
      <c r="Y415" s="41"/>
      <c r="Z415" s="41"/>
      <c r="AA415" s="41"/>
      <c r="AB415" s="41"/>
    </row>
    <row r="416" spans="1:28" x14ac:dyDescent="0.25">
      <c r="A416" s="4" t="s">
        <v>86</v>
      </c>
      <c r="B416" s="21" t="s">
        <v>83</v>
      </c>
      <c r="C416" s="53">
        <v>19</v>
      </c>
      <c r="D416" s="4" t="s">
        <v>53</v>
      </c>
      <c r="E416" s="6">
        <v>42187</v>
      </c>
      <c r="F416" s="4" t="s">
        <v>31</v>
      </c>
      <c r="G416" s="26">
        <v>14152</v>
      </c>
      <c r="H416" s="26">
        <v>14387</v>
      </c>
      <c r="I416" s="30">
        <f t="shared" si="50"/>
        <v>14269.5</v>
      </c>
      <c r="J416" s="72">
        <v>2.5299999999999998</v>
      </c>
      <c r="K416" s="72"/>
      <c r="L416" s="72">
        <v>2.52</v>
      </c>
      <c r="M416" s="27">
        <f t="shared" si="53"/>
        <v>2.5249999999999999</v>
      </c>
      <c r="N416" s="27">
        <f t="shared" si="54"/>
        <v>7.0710678118653244E-3</v>
      </c>
      <c r="O416" s="78">
        <v>2.65</v>
      </c>
      <c r="P416" s="68">
        <f t="shared" si="55"/>
        <v>87.596181731007292</v>
      </c>
      <c r="R416" s="138"/>
    </row>
    <row r="417" spans="1:28" x14ac:dyDescent="0.25">
      <c r="A417" s="53" t="s">
        <v>374</v>
      </c>
      <c r="B417" s="63" t="s">
        <v>375</v>
      </c>
      <c r="C417" s="53">
        <v>19</v>
      </c>
      <c r="D417" s="53" t="s">
        <v>94</v>
      </c>
      <c r="E417" s="69">
        <v>42302</v>
      </c>
      <c r="F417" s="53" t="s">
        <v>31</v>
      </c>
      <c r="G417" s="65">
        <v>14387</v>
      </c>
      <c r="H417" s="65">
        <v>14623</v>
      </c>
      <c r="I417" s="66">
        <f t="shared" si="50"/>
        <v>14505</v>
      </c>
      <c r="J417" s="75">
        <v>2.5</v>
      </c>
      <c r="K417" s="75"/>
      <c r="L417" s="75">
        <v>2.54</v>
      </c>
      <c r="M417" s="67">
        <f t="shared" si="53"/>
        <v>2.52</v>
      </c>
      <c r="N417" s="67">
        <f t="shared" si="54"/>
        <v>2.8284271247461926E-2</v>
      </c>
      <c r="O417" s="78">
        <v>2.36</v>
      </c>
      <c r="P417" s="68">
        <f t="shared" si="55"/>
        <v>87.023348469501087</v>
      </c>
      <c r="Q417" s="54"/>
      <c r="R417" s="140"/>
      <c r="S417" s="53"/>
      <c r="T417" s="53"/>
      <c r="U417" s="53"/>
      <c r="V417" s="53"/>
      <c r="W417" s="53"/>
      <c r="X417" s="53"/>
      <c r="Y417" s="53"/>
      <c r="Z417" s="53"/>
      <c r="AA417" s="53"/>
      <c r="AB417" s="53"/>
    </row>
    <row r="418" spans="1:28" x14ac:dyDescent="0.25">
      <c r="A418" s="53" t="s">
        <v>169</v>
      </c>
      <c r="B418" s="63" t="s">
        <v>167</v>
      </c>
      <c r="C418" s="53">
        <v>19</v>
      </c>
      <c r="D418" s="53" t="s">
        <v>21</v>
      </c>
      <c r="E418" s="64">
        <v>42191</v>
      </c>
      <c r="F418" s="53" t="s">
        <v>31</v>
      </c>
      <c r="G418" s="65">
        <v>13916</v>
      </c>
      <c r="H418" s="65">
        <v>15095</v>
      </c>
      <c r="I418" s="66">
        <f t="shared" si="50"/>
        <v>14505.5</v>
      </c>
      <c r="J418" s="75"/>
      <c r="K418" s="75">
        <v>2.5299999999999998</v>
      </c>
      <c r="L418" s="75">
        <v>2.59</v>
      </c>
      <c r="M418" s="67">
        <f t="shared" si="53"/>
        <v>2.5599999999999996</v>
      </c>
      <c r="N418" s="67">
        <f t="shared" si="54"/>
        <v>4.2426406871192889E-2</v>
      </c>
      <c r="O418" s="78">
        <v>2.72</v>
      </c>
      <c r="P418" s="68">
        <f t="shared" si="55"/>
        <v>91.679932565690223</v>
      </c>
      <c r="Q418" s="54"/>
      <c r="R418" s="140"/>
      <c r="S418" s="53"/>
      <c r="T418" s="53"/>
      <c r="U418" s="53"/>
      <c r="V418" s="53"/>
      <c r="W418" s="53"/>
      <c r="X418" s="53"/>
      <c r="Y418" s="53"/>
      <c r="Z418" s="53"/>
      <c r="AA418" s="53"/>
      <c r="AB418" s="53"/>
    </row>
    <row r="419" spans="1:28" x14ac:dyDescent="0.25">
      <c r="A419" s="4" t="s">
        <v>172</v>
      </c>
      <c r="B419" s="21" t="s">
        <v>167</v>
      </c>
      <c r="C419" s="53">
        <v>19</v>
      </c>
      <c r="D419" s="4" t="s">
        <v>23</v>
      </c>
      <c r="E419" s="6">
        <v>42191</v>
      </c>
      <c r="F419" s="4" t="s">
        <v>31</v>
      </c>
      <c r="G419" s="26">
        <v>13916</v>
      </c>
      <c r="H419" s="26">
        <v>15095</v>
      </c>
      <c r="I419" s="30">
        <f t="shared" si="50"/>
        <v>14505.5</v>
      </c>
      <c r="J419" s="72">
        <v>2.36</v>
      </c>
      <c r="K419" s="72">
        <v>2.4</v>
      </c>
      <c r="L419" s="72">
        <v>2.33</v>
      </c>
      <c r="M419" s="27">
        <f t="shared" si="53"/>
        <v>2.3633333333333333</v>
      </c>
      <c r="N419" s="27">
        <f t="shared" si="54"/>
        <v>3.5118845842842389E-2</v>
      </c>
      <c r="P419" s="68">
        <f t="shared" si="55"/>
        <v>70.366781177428081</v>
      </c>
      <c r="R419" s="138"/>
    </row>
    <row r="420" spans="1:28" x14ac:dyDescent="0.25">
      <c r="A420" s="53" t="s">
        <v>170</v>
      </c>
      <c r="B420" s="63" t="s">
        <v>167</v>
      </c>
      <c r="C420" s="53">
        <v>19</v>
      </c>
      <c r="D420" s="53" t="s">
        <v>23</v>
      </c>
      <c r="E420" s="64">
        <v>42191</v>
      </c>
      <c r="F420" s="53" t="s">
        <v>31</v>
      </c>
      <c r="G420" s="65">
        <v>13916</v>
      </c>
      <c r="H420" s="65">
        <v>15095</v>
      </c>
      <c r="I420" s="66">
        <f t="shared" si="50"/>
        <v>14505.5</v>
      </c>
      <c r="J420" s="75">
        <v>2.41</v>
      </c>
      <c r="K420" s="75"/>
      <c r="L420" s="75">
        <v>2.4500000000000002</v>
      </c>
      <c r="M420" s="67">
        <f t="shared" si="53"/>
        <v>2.4300000000000002</v>
      </c>
      <c r="N420" s="67">
        <f t="shared" si="54"/>
        <v>2.8284271247461926E-2</v>
      </c>
      <c r="O420" s="78">
        <v>2.58</v>
      </c>
      <c r="P420" s="68">
        <f t="shared" si="55"/>
        <v>77.153701348217751</v>
      </c>
      <c r="Q420" s="54"/>
      <c r="R420" s="140"/>
      <c r="S420" s="53"/>
      <c r="T420" s="53"/>
      <c r="U420" s="53"/>
      <c r="V420" s="53"/>
      <c r="W420" s="53"/>
      <c r="X420" s="53"/>
      <c r="Y420" s="53"/>
      <c r="Z420" s="53"/>
      <c r="AA420" s="53"/>
      <c r="AB420" s="53"/>
    </row>
    <row r="421" spans="1:28" x14ac:dyDescent="0.25">
      <c r="A421" s="4" t="s">
        <v>168</v>
      </c>
      <c r="B421" s="21" t="s">
        <v>167</v>
      </c>
      <c r="C421" s="53">
        <v>19</v>
      </c>
      <c r="D421" s="4" t="s">
        <v>94</v>
      </c>
      <c r="E421" s="6">
        <v>42191</v>
      </c>
      <c r="F421" s="4" t="s">
        <v>31</v>
      </c>
      <c r="G421" s="26">
        <v>13916</v>
      </c>
      <c r="H421" s="26">
        <v>15095</v>
      </c>
      <c r="I421" s="30">
        <f t="shared" si="50"/>
        <v>14505.5</v>
      </c>
      <c r="J421" s="72">
        <v>2.67</v>
      </c>
      <c r="K421" s="72">
        <v>2.65</v>
      </c>
      <c r="L421" s="72"/>
      <c r="M421" s="27">
        <f t="shared" si="53"/>
        <v>2.66</v>
      </c>
      <c r="N421" s="27">
        <f t="shared" si="54"/>
        <v>1.4142135623730963E-2</v>
      </c>
      <c r="O421" s="78">
        <v>2.75</v>
      </c>
      <c r="P421" s="68">
        <f t="shared" si="55"/>
        <v>104.07782725504735</v>
      </c>
      <c r="R421" s="138"/>
    </row>
    <row r="422" spans="1:28" x14ac:dyDescent="0.25">
      <c r="A422" s="4" t="s">
        <v>379</v>
      </c>
      <c r="B422" s="21" t="s">
        <v>167</v>
      </c>
      <c r="C422" s="53">
        <v>19</v>
      </c>
      <c r="D422" s="4" t="s">
        <v>23</v>
      </c>
      <c r="E422" s="55">
        <v>42302</v>
      </c>
      <c r="F422" s="4" t="s">
        <v>31</v>
      </c>
      <c r="G422" s="26">
        <v>13916</v>
      </c>
      <c r="H422" s="26">
        <v>15095</v>
      </c>
      <c r="I422" s="30">
        <f t="shared" si="50"/>
        <v>14505.5</v>
      </c>
      <c r="J422" s="72">
        <v>2.7</v>
      </c>
      <c r="K422" s="72">
        <v>2.72</v>
      </c>
      <c r="L422" s="72"/>
      <c r="M422" s="27">
        <f t="shared" si="53"/>
        <v>2.71</v>
      </c>
      <c r="N422" s="27">
        <f t="shared" si="54"/>
        <v>1.4142135623730963E-2</v>
      </c>
      <c r="O422" s="78">
        <v>2.62</v>
      </c>
      <c r="P422" s="68">
        <f t="shared" si="55"/>
        <v>110.69508874802516</v>
      </c>
      <c r="R422" s="138"/>
    </row>
    <row r="423" spans="1:28" x14ac:dyDescent="0.25">
      <c r="A423" s="4" t="s">
        <v>171</v>
      </c>
      <c r="B423" s="21" t="s">
        <v>167</v>
      </c>
      <c r="C423" s="53">
        <v>19</v>
      </c>
      <c r="D423" s="4" t="s">
        <v>22</v>
      </c>
      <c r="E423" s="6">
        <v>42191</v>
      </c>
      <c r="F423" s="4" t="s">
        <v>31</v>
      </c>
      <c r="G423" s="26">
        <v>13916</v>
      </c>
      <c r="H423" s="26">
        <v>15095</v>
      </c>
      <c r="I423" s="30">
        <f t="shared" si="50"/>
        <v>14505.5</v>
      </c>
      <c r="J423" s="72">
        <v>2.2599999999999998</v>
      </c>
      <c r="K423" s="72">
        <v>2.2400000000000002</v>
      </c>
      <c r="L423" s="72"/>
      <c r="M423" s="27">
        <f t="shared" si="53"/>
        <v>2.25</v>
      </c>
      <c r="N423" s="27">
        <f t="shared" si="54"/>
        <v>1.4142135623730649E-2</v>
      </c>
      <c r="O423" s="78">
        <v>2.35</v>
      </c>
      <c r="P423" s="68">
        <f t="shared" si="55"/>
        <v>59.803160306526593</v>
      </c>
      <c r="R423" s="138"/>
    </row>
    <row r="424" spans="1:28" x14ac:dyDescent="0.25">
      <c r="A424" s="4" t="s">
        <v>378</v>
      </c>
      <c r="B424" s="21" t="s">
        <v>167</v>
      </c>
      <c r="C424" s="53">
        <v>19</v>
      </c>
      <c r="D424" s="4" t="s">
        <v>380</v>
      </c>
      <c r="E424" s="55">
        <v>42302</v>
      </c>
      <c r="F424" s="4" t="s">
        <v>31</v>
      </c>
      <c r="G424" s="26">
        <v>13916</v>
      </c>
      <c r="H424" s="26">
        <v>15095</v>
      </c>
      <c r="I424" s="30">
        <f t="shared" si="50"/>
        <v>14505.5</v>
      </c>
      <c r="J424" s="72"/>
      <c r="K424" s="72"/>
      <c r="L424" s="72"/>
      <c r="M424" s="27"/>
      <c r="N424" s="27"/>
      <c r="P424" s="68"/>
      <c r="R424" s="138"/>
    </row>
    <row r="425" spans="1:28" x14ac:dyDescent="0.25">
      <c r="A425" s="39"/>
      <c r="B425" s="39"/>
      <c r="C425" s="50"/>
      <c r="D425" s="39"/>
      <c r="E425" s="39"/>
      <c r="F425" s="39"/>
      <c r="G425" s="39"/>
      <c r="H425" s="39"/>
      <c r="I425" s="39"/>
      <c r="J425" s="72"/>
      <c r="K425" s="72"/>
      <c r="L425" s="72"/>
      <c r="M425" s="27"/>
      <c r="N425" s="27"/>
      <c r="R425" s="141"/>
      <c r="S425"/>
      <c r="T425"/>
      <c r="U425"/>
      <c r="V425"/>
      <c r="W425"/>
      <c r="X425"/>
      <c r="Y425"/>
      <c r="Z425"/>
      <c r="AA425"/>
      <c r="AB425"/>
    </row>
    <row r="438" spans="1:28" x14ac:dyDescent="0.25">
      <c r="A438"/>
      <c r="B438"/>
      <c r="C438" s="50"/>
      <c r="D438"/>
      <c r="E438"/>
      <c r="F438"/>
      <c r="G438"/>
      <c r="H438"/>
      <c r="I438"/>
      <c r="J438"/>
      <c r="K438"/>
      <c r="L438"/>
      <c r="M438"/>
      <c r="N438"/>
      <c r="O438" s="81"/>
      <c r="P438"/>
      <c r="R438" s="137"/>
      <c r="S438"/>
      <c r="T438"/>
      <c r="U438"/>
      <c r="V438"/>
      <c r="W438"/>
      <c r="X438"/>
      <c r="Y438"/>
      <c r="Z438"/>
      <c r="AA438"/>
      <c r="AB438"/>
    </row>
    <row r="439" spans="1:28" x14ac:dyDescent="0.25">
      <c r="A439"/>
      <c r="B439"/>
      <c r="C439" s="50"/>
      <c r="D439"/>
      <c r="E439"/>
      <c r="F439"/>
      <c r="G439"/>
      <c r="H439"/>
      <c r="I439"/>
      <c r="J439"/>
      <c r="K439"/>
      <c r="L439"/>
      <c r="M439"/>
      <c r="N439"/>
      <c r="O439" s="81"/>
      <c r="P439"/>
      <c r="R439" s="137"/>
      <c r="S439"/>
      <c r="T439"/>
      <c r="U439"/>
      <c r="V439"/>
      <c r="W439"/>
      <c r="X439"/>
      <c r="Y439"/>
      <c r="Z439"/>
      <c r="AA439"/>
      <c r="AB439"/>
    </row>
    <row r="440" spans="1:28" x14ac:dyDescent="0.25">
      <c r="A440"/>
      <c r="B440"/>
      <c r="C440" s="50"/>
      <c r="D440"/>
      <c r="E440"/>
      <c r="F440"/>
      <c r="G440"/>
      <c r="H440"/>
      <c r="I440"/>
      <c r="J440"/>
      <c r="K440"/>
      <c r="L440"/>
      <c r="M440"/>
      <c r="N440"/>
      <c r="O440" s="81"/>
      <c r="P440"/>
      <c r="R440" s="137"/>
      <c r="S440"/>
      <c r="T440"/>
      <c r="U440"/>
      <c r="V440"/>
      <c r="W440"/>
      <c r="X440"/>
      <c r="Y440"/>
      <c r="Z440"/>
      <c r="AA440"/>
      <c r="AB440"/>
    </row>
    <row r="441" spans="1:28" x14ac:dyDescent="0.25">
      <c r="A441"/>
      <c r="B441"/>
      <c r="C441" s="50"/>
      <c r="D441"/>
      <c r="E441"/>
      <c r="F441"/>
      <c r="G441"/>
      <c r="H441"/>
      <c r="I441"/>
      <c r="J441"/>
      <c r="K441"/>
      <c r="L441"/>
      <c r="M441"/>
      <c r="N441"/>
      <c r="O441" s="81"/>
      <c r="P441"/>
      <c r="R441" s="137"/>
      <c r="S441"/>
      <c r="T441"/>
      <c r="U441"/>
      <c r="V441"/>
      <c r="W441"/>
      <c r="X441"/>
      <c r="Y441"/>
      <c r="Z441"/>
      <c r="AA441"/>
      <c r="AB441"/>
    </row>
    <row r="442" spans="1:28" x14ac:dyDescent="0.25">
      <c r="A442"/>
      <c r="B442"/>
      <c r="C442" s="50"/>
      <c r="D442"/>
      <c r="E442"/>
      <c r="F442"/>
      <c r="G442"/>
      <c r="H442" s="107"/>
      <c r="I442" s="107"/>
      <c r="J442" s="107"/>
      <c r="K442" s="107"/>
      <c r="L442" s="107"/>
      <c r="M442" s="107"/>
      <c r="N442" s="107"/>
      <c r="O442" s="81"/>
      <c r="P442"/>
      <c r="R442" s="137"/>
      <c r="S442"/>
      <c r="T442"/>
      <c r="U442"/>
      <c r="V442"/>
      <c r="W442"/>
      <c r="X442"/>
      <c r="Y442"/>
      <c r="Z442"/>
      <c r="AA442"/>
      <c r="AB442"/>
    </row>
    <row r="443" spans="1:28" x14ac:dyDescent="0.25">
      <c r="A443"/>
      <c r="B443"/>
      <c r="C443" s="50"/>
      <c r="D443"/>
      <c r="E443"/>
      <c r="F443"/>
      <c r="G443"/>
      <c r="H443" s="107"/>
      <c r="I443" s="107"/>
      <c r="J443" s="107"/>
      <c r="K443" s="107"/>
      <c r="L443" s="107"/>
      <c r="M443" s="107"/>
      <c r="N443" s="107"/>
      <c r="O443" s="81"/>
      <c r="P443"/>
      <c r="R443" s="137"/>
      <c r="S443"/>
      <c r="T443"/>
      <c r="U443"/>
      <c r="V443"/>
      <c r="W443"/>
      <c r="X443"/>
      <c r="Y443"/>
      <c r="Z443"/>
      <c r="AA443"/>
      <c r="AB443"/>
    </row>
    <row r="444" spans="1:28" x14ac:dyDescent="0.25">
      <c r="A444"/>
      <c r="B444"/>
      <c r="C444" s="50"/>
      <c r="D444"/>
      <c r="E444"/>
      <c r="F444"/>
      <c r="G444"/>
      <c r="H444" s="107"/>
      <c r="I444" s="107"/>
      <c r="J444" s="107"/>
      <c r="K444" s="107"/>
      <c r="L444" s="107"/>
      <c r="M444" s="107"/>
      <c r="N444" s="107"/>
      <c r="O444" s="81"/>
      <c r="P444"/>
      <c r="R444" s="137"/>
      <c r="S444"/>
      <c r="T444"/>
      <c r="U444"/>
      <c r="V444"/>
      <c r="W444"/>
      <c r="X444"/>
      <c r="Y444"/>
      <c r="Z444"/>
      <c r="AA444"/>
      <c r="AB444"/>
    </row>
    <row r="445" spans="1:28" x14ac:dyDescent="0.25">
      <c r="A445"/>
      <c r="B445"/>
      <c r="C445" s="50"/>
      <c r="D445"/>
      <c r="E445"/>
      <c r="F445"/>
      <c r="G445"/>
      <c r="H445" s="107"/>
      <c r="I445" s="107"/>
      <c r="J445" s="107"/>
      <c r="K445" s="107"/>
      <c r="L445" s="107"/>
      <c r="M445" s="107"/>
      <c r="N445" s="107"/>
      <c r="O445" s="81"/>
      <c r="P445"/>
      <c r="R445" s="137"/>
      <c r="S445"/>
      <c r="T445"/>
      <c r="U445"/>
      <c r="V445"/>
      <c r="W445"/>
      <c r="X445"/>
      <c r="Y445"/>
      <c r="Z445"/>
      <c r="AA445"/>
      <c r="AB445"/>
    </row>
    <row r="446" spans="1:28" x14ac:dyDescent="0.25">
      <c r="A446"/>
      <c r="B446"/>
      <c r="C446" s="50"/>
      <c r="D446"/>
      <c r="E446"/>
      <c r="F446"/>
      <c r="G446"/>
      <c r="H446" s="107"/>
      <c r="I446" s="107"/>
      <c r="J446" s="107"/>
      <c r="K446" s="107"/>
      <c r="L446" s="107"/>
      <c r="M446" s="107"/>
      <c r="N446" s="107"/>
      <c r="O446" s="81"/>
      <c r="P446"/>
      <c r="R446" s="137"/>
      <c r="S446"/>
      <c r="T446"/>
      <c r="U446"/>
      <c r="V446"/>
      <c r="W446"/>
      <c r="X446"/>
      <c r="Y446"/>
      <c r="Z446"/>
      <c r="AA446"/>
      <c r="AB446"/>
    </row>
  </sheetData>
  <sortState ref="A6:R194">
    <sortCondition ref="A6:A194"/>
  </sortState>
  <phoneticPr fontId="4" type="noConversion"/>
  <conditionalFormatting sqref="A1:A425 A438:A1048576">
    <cfRule type="duplicateValues" dxfId="6" priority="5"/>
  </conditionalFormatting>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9"/>
  <sheetViews>
    <sheetView topLeftCell="A16" zoomScale="90" zoomScaleNormal="90" workbookViewId="0">
      <selection activeCell="C36" sqref="C35:C36"/>
    </sheetView>
  </sheetViews>
  <sheetFormatPr defaultColWidth="10.625" defaultRowHeight="15.75" x14ac:dyDescent="0.25"/>
  <cols>
    <col min="1" max="2" width="10.625" style="4"/>
    <col min="3" max="3" width="148.5" style="5" customWidth="1"/>
  </cols>
  <sheetData>
    <row r="1" spans="1:21" s="14" customFormat="1" ht="32.1" customHeight="1" thickBot="1" x14ac:dyDescent="0.35">
      <c r="A1" s="12" t="s">
        <v>24</v>
      </c>
      <c r="B1" s="12" t="s">
        <v>25</v>
      </c>
      <c r="C1" s="13" t="s">
        <v>26</v>
      </c>
    </row>
    <row r="2" spans="1:21" ht="78.75" x14ac:dyDescent="0.25">
      <c r="A2" s="6">
        <v>41917</v>
      </c>
      <c r="B2" s="4" t="s">
        <v>27</v>
      </c>
      <c r="C2" s="5" t="s">
        <v>28</v>
      </c>
    </row>
    <row r="3" spans="1:21" x14ac:dyDescent="0.25">
      <c r="C3" s="3" t="s">
        <v>40</v>
      </c>
    </row>
    <row r="4" spans="1:21" ht="47.25" x14ac:dyDescent="0.25">
      <c r="A4" s="28">
        <v>42186</v>
      </c>
      <c r="B4" s="4" t="s">
        <v>27</v>
      </c>
      <c r="C4" s="5" t="s">
        <v>281</v>
      </c>
    </row>
    <row r="6" spans="1:21" ht="31.5" x14ac:dyDescent="0.25">
      <c r="A6" s="6">
        <v>42298</v>
      </c>
      <c r="B6" s="4" t="s">
        <v>27</v>
      </c>
      <c r="C6" s="5" t="s">
        <v>314</v>
      </c>
    </row>
    <row r="7" spans="1:21" ht="47.25" x14ac:dyDescent="0.25">
      <c r="A7" s="6">
        <v>42302</v>
      </c>
      <c r="B7" s="4" t="s">
        <v>31</v>
      </c>
      <c r="C7" s="5" t="s">
        <v>456</v>
      </c>
    </row>
    <row r="8" spans="1:21" ht="31.5" x14ac:dyDescent="0.25">
      <c r="A8" s="6">
        <v>42303</v>
      </c>
      <c r="B8" s="4" t="s">
        <v>27</v>
      </c>
      <c r="C8" s="5" t="s">
        <v>457</v>
      </c>
    </row>
    <row r="10" spans="1:21" ht="31.5" x14ac:dyDescent="0.25">
      <c r="A10" s="6">
        <v>42308</v>
      </c>
      <c r="B10" s="4" t="s">
        <v>27</v>
      </c>
      <c r="C10" s="5" t="s">
        <v>488</v>
      </c>
    </row>
    <row r="11" spans="1:21" x14ac:dyDescent="0.25">
      <c r="C11" s="5" t="s">
        <v>490</v>
      </c>
    </row>
    <row r="12" spans="1:21" x14ac:dyDescent="0.25">
      <c r="A12" s="6">
        <v>42564</v>
      </c>
      <c r="B12" s="4" t="s">
        <v>27</v>
      </c>
      <c r="C12" s="5" t="s">
        <v>502</v>
      </c>
    </row>
    <row r="13" spans="1:21" ht="63" x14ac:dyDescent="0.25">
      <c r="C13" s="5" t="s">
        <v>509</v>
      </c>
    </row>
    <row r="14" spans="1:21" ht="31.5" x14ac:dyDescent="0.25">
      <c r="A14" s="6">
        <v>42566</v>
      </c>
      <c r="B14" s="4" t="s">
        <v>31</v>
      </c>
      <c r="C14" s="5" t="s">
        <v>522</v>
      </c>
    </row>
    <row r="15" spans="1:21" ht="47.25" x14ac:dyDescent="0.25">
      <c r="A15" s="6">
        <v>42569</v>
      </c>
      <c r="B15" s="4" t="s">
        <v>638</v>
      </c>
      <c r="C15" s="5" t="s">
        <v>691</v>
      </c>
    </row>
    <row r="16" spans="1:21" ht="34.5" thickBot="1" x14ac:dyDescent="0.3">
      <c r="A16" s="6">
        <v>42570</v>
      </c>
      <c r="B16" s="4" t="s">
        <v>638</v>
      </c>
      <c r="C16" s="5" t="s">
        <v>692</v>
      </c>
      <c r="D16" s="147" t="s">
        <v>0</v>
      </c>
      <c r="E16" s="148" t="s">
        <v>12</v>
      </c>
      <c r="F16" s="148" t="s">
        <v>312</v>
      </c>
      <c r="G16" s="147" t="s">
        <v>15</v>
      </c>
      <c r="H16" s="147" t="s">
        <v>30</v>
      </c>
      <c r="I16" s="147" t="s">
        <v>29</v>
      </c>
      <c r="J16" s="149" t="s">
        <v>282</v>
      </c>
      <c r="K16" s="149" t="s">
        <v>283</v>
      </c>
      <c r="L16" s="150" t="s">
        <v>38</v>
      </c>
      <c r="M16" s="151" t="s">
        <v>32</v>
      </c>
      <c r="N16" s="151" t="s">
        <v>33</v>
      </c>
      <c r="O16" s="151" t="s">
        <v>34</v>
      </c>
      <c r="P16" s="152" t="s">
        <v>35</v>
      </c>
      <c r="Q16" s="152" t="s">
        <v>36</v>
      </c>
      <c r="R16" s="155" t="s">
        <v>370</v>
      </c>
      <c r="S16" s="147" t="s">
        <v>300</v>
      </c>
      <c r="T16" s="153"/>
      <c r="U16" s="154" t="s">
        <v>26</v>
      </c>
    </row>
    <row r="17" spans="1:28" s="54" customFormat="1" x14ac:dyDescent="0.25">
      <c r="D17" s="4" t="s">
        <v>175</v>
      </c>
      <c r="E17" s="21" t="s">
        <v>13</v>
      </c>
      <c r="F17" s="53">
        <v>15</v>
      </c>
      <c r="G17" s="4" t="s">
        <v>22</v>
      </c>
      <c r="H17" s="6">
        <v>42191</v>
      </c>
      <c r="I17" s="4" t="s">
        <v>31</v>
      </c>
      <c r="J17" s="26">
        <v>10021</v>
      </c>
      <c r="K17" s="26">
        <v>10351</v>
      </c>
      <c r="L17" s="30">
        <f t="shared" ref="L17:L28" si="0">AVERAGE(J17:K17)</f>
        <v>10186</v>
      </c>
      <c r="M17" s="72">
        <v>2.38</v>
      </c>
      <c r="N17" s="72">
        <v>2.42</v>
      </c>
      <c r="O17" s="72"/>
      <c r="P17" s="27">
        <f t="shared" ref="P17:P28" si="1">AVERAGE(M17:O17)</f>
        <v>2.4</v>
      </c>
      <c r="Q17" s="27">
        <f t="shared" ref="Q17:Q28" si="2">STDEV(M17:O17)</f>
        <v>2.8284271247461926E-2</v>
      </c>
      <c r="R17" s="78">
        <v>2.2999999999999998</v>
      </c>
      <c r="S17" s="68">
        <f t="shared" ref="S17:S28" si="3">10^((3.31*(LOG(P17)))+0.611)</f>
        <v>74.045592064062333</v>
      </c>
      <c r="T17"/>
      <c r="U17" s="138"/>
      <c r="V17" s="17"/>
      <c r="W17" s="17"/>
      <c r="X17" s="17"/>
      <c r="Y17" s="17"/>
      <c r="Z17" s="17"/>
      <c r="AA17" s="17"/>
      <c r="AB17" s="17"/>
    </row>
    <row r="18" spans="1:28" s="54" customFormat="1" x14ac:dyDescent="0.25">
      <c r="D18" s="4" t="s">
        <v>175</v>
      </c>
      <c r="E18" s="21" t="s">
        <v>13</v>
      </c>
      <c r="F18" s="53">
        <v>15</v>
      </c>
      <c r="G18" s="4" t="s">
        <v>23</v>
      </c>
      <c r="H18" s="6">
        <v>42199</v>
      </c>
      <c r="I18" s="4" t="s">
        <v>31</v>
      </c>
      <c r="J18" s="26">
        <v>10021</v>
      </c>
      <c r="K18" s="26">
        <v>10351</v>
      </c>
      <c r="L18" s="30">
        <f t="shared" si="0"/>
        <v>10186</v>
      </c>
      <c r="M18" s="72"/>
      <c r="N18" s="72">
        <v>2.59</v>
      </c>
      <c r="O18" s="72">
        <v>2.62</v>
      </c>
      <c r="P18" s="27">
        <f t="shared" si="1"/>
        <v>2.605</v>
      </c>
      <c r="Q18" s="27">
        <f t="shared" si="2"/>
        <v>2.12132034355966E-2</v>
      </c>
      <c r="R18" s="78"/>
      <c r="S18" s="68">
        <f t="shared" si="3"/>
        <v>97.123333160996566</v>
      </c>
      <c r="T18"/>
      <c r="U18" s="143" t="s">
        <v>70</v>
      </c>
      <c r="V18" s="17"/>
      <c r="W18" s="17"/>
      <c r="X18" s="17"/>
      <c r="Y18" s="17"/>
      <c r="Z18" s="17"/>
      <c r="AA18" s="17"/>
      <c r="AB18" s="17"/>
    </row>
    <row r="19" spans="1:28" s="54" customFormat="1" x14ac:dyDescent="0.25">
      <c r="D19" s="4" t="s">
        <v>166</v>
      </c>
      <c r="E19" s="21" t="s">
        <v>167</v>
      </c>
      <c r="F19" s="53">
        <v>19</v>
      </c>
      <c r="G19" s="4" t="s">
        <v>22</v>
      </c>
      <c r="H19" s="6">
        <v>42191</v>
      </c>
      <c r="I19" s="4" t="s">
        <v>31</v>
      </c>
      <c r="J19" s="26">
        <v>13916</v>
      </c>
      <c r="K19" s="26">
        <v>15095</v>
      </c>
      <c r="L19" s="30">
        <f t="shared" si="0"/>
        <v>14505.5</v>
      </c>
      <c r="M19" s="72"/>
      <c r="N19" s="72">
        <v>2.4300000000000002</v>
      </c>
      <c r="O19" s="72">
        <v>2.4500000000000002</v>
      </c>
      <c r="P19" s="27">
        <f t="shared" si="1"/>
        <v>2.4400000000000004</v>
      </c>
      <c r="Q19" s="27">
        <f t="shared" si="2"/>
        <v>1.4142135623730963E-2</v>
      </c>
      <c r="R19" s="78">
        <v>2.5099999999999998</v>
      </c>
      <c r="S19" s="68">
        <f t="shared" si="3"/>
        <v>78.209646906560451</v>
      </c>
      <c r="T19"/>
      <c r="U19" s="138"/>
      <c r="V19" s="53"/>
      <c r="W19" s="53"/>
      <c r="X19" s="53"/>
      <c r="Y19" s="53"/>
      <c r="Z19" s="53"/>
      <c r="AA19" s="53"/>
      <c r="AB19" s="53"/>
    </row>
    <row r="20" spans="1:28" x14ac:dyDescent="0.25">
      <c r="D20" s="4" t="s">
        <v>166</v>
      </c>
      <c r="E20" s="21" t="s">
        <v>87</v>
      </c>
      <c r="F20" s="53">
        <v>16</v>
      </c>
      <c r="G20" s="4" t="s">
        <v>23</v>
      </c>
      <c r="H20" s="6">
        <v>42191</v>
      </c>
      <c r="I20" s="4" t="s">
        <v>31</v>
      </c>
      <c r="J20" s="26">
        <v>10351</v>
      </c>
      <c r="K20" s="26">
        <v>10680</v>
      </c>
      <c r="L20" s="30">
        <f t="shared" si="0"/>
        <v>10515.5</v>
      </c>
      <c r="M20" s="72">
        <v>2.2799999999999998</v>
      </c>
      <c r="N20" s="72">
        <v>2.19</v>
      </c>
      <c r="O20" s="72"/>
      <c r="P20" s="27">
        <f t="shared" si="1"/>
        <v>2.2349999999999999</v>
      </c>
      <c r="Q20" s="27">
        <f t="shared" si="2"/>
        <v>6.3639610306789177E-2</v>
      </c>
      <c r="R20" s="78"/>
      <c r="S20" s="68">
        <f t="shared" si="3"/>
        <v>58.49363569120689</v>
      </c>
      <c r="U20" s="138"/>
      <c r="V20" s="17"/>
      <c r="W20" s="17"/>
      <c r="X20" s="17"/>
      <c r="Y20" s="17"/>
      <c r="Z20" s="17"/>
      <c r="AA20" s="17"/>
      <c r="AB20" s="17"/>
    </row>
    <row r="21" spans="1:28" x14ac:dyDescent="0.25">
      <c r="D21" s="4" t="s">
        <v>258</v>
      </c>
      <c r="E21" s="21" t="s">
        <v>124</v>
      </c>
      <c r="F21" s="53">
        <v>6</v>
      </c>
      <c r="G21" s="4" t="s">
        <v>94</v>
      </c>
      <c r="H21" s="6">
        <v>42196</v>
      </c>
      <c r="I21" s="4" t="s">
        <v>31</v>
      </c>
      <c r="J21" s="26">
        <v>6069</v>
      </c>
      <c r="K21" s="26">
        <v>6398</v>
      </c>
      <c r="L21" s="30">
        <f t="shared" si="0"/>
        <v>6233.5</v>
      </c>
      <c r="M21" s="72">
        <v>2.78</v>
      </c>
      <c r="N21" s="72">
        <v>2.79</v>
      </c>
      <c r="O21" s="72">
        <v>2.7</v>
      </c>
      <c r="P21" s="27">
        <f t="shared" si="1"/>
        <v>2.7566666666666664</v>
      </c>
      <c r="Q21" s="27">
        <f t="shared" si="2"/>
        <v>4.9328828623162339E-2</v>
      </c>
      <c r="R21" s="78"/>
      <c r="S21" s="68">
        <f t="shared" si="3"/>
        <v>117.13100874593836</v>
      </c>
      <c r="T21" s="38"/>
      <c r="U21" s="138"/>
      <c r="V21" s="17"/>
      <c r="W21" s="17"/>
      <c r="X21" s="17"/>
      <c r="Y21" s="17"/>
      <c r="Z21" s="17"/>
      <c r="AA21" s="17"/>
      <c r="AB21" s="17"/>
    </row>
    <row r="22" spans="1:28" x14ac:dyDescent="0.25">
      <c r="D22" s="4" t="s">
        <v>258</v>
      </c>
      <c r="E22" s="21" t="s">
        <v>122</v>
      </c>
      <c r="F22" s="53">
        <v>7</v>
      </c>
      <c r="G22" s="4" t="s">
        <v>94</v>
      </c>
      <c r="H22" s="6">
        <v>42199</v>
      </c>
      <c r="I22" s="4" t="s">
        <v>31</v>
      </c>
      <c r="J22" s="26">
        <v>6398</v>
      </c>
      <c r="K22" s="26">
        <v>6728</v>
      </c>
      <c r="L22" s="30">
        <f t="shared" si="0"/>
        <v>6563</v>
      </c>
      <c r="M22" s="72">
        <v>2.64</v>
      </c>
      <c r="N22" s="72">
        <v>2.72</v>
      </c>
      <c r="O22" s="72"/>
      <c r="P22" s="27">
        <f t="shared" si="1"/>
        <v>2.68</v>
      </c>
      <c r="Q22" s="27">
        <f t="shared" si="2"/>
        <v>5.6568542494923851E-2</v>
      </c>
      <c r="R22" s="78"/>
      <c r="S22" s="68">
        <f t="shared" si="3"/>
        <v>106.69060263871015</v>
      </c>
      <c r="U22" s="143"/>
      <c r="V22" s="17"/>
      <c r="W22" s="17"/>
      <c r="X22" s="17"/>
      <c r="Y22" s="17"/>
      <c r="Z22" s="17"/>
      <c r="AA22" s="17"/>
      <c r="AB22" s="17"/>
    </row>
    <row r="23" spans="1:28" x14ac:dyDescent="0.25">
      <c r="D23" s="53" t="s">
        <v>261</v>
      </c>
      <c r="E23" s="63" t="s">
        <v>124</v>
      </c>
      <c r="F23" s="53">
        <v>6</v>
      </c>
      <c r="G23" s="53" t="s">
        <v>21</v>
      </c>
      <c r="H23" s="64">
        <v>42196</v>
      </c>
      <c r="I23" s="53" t="s">
        <v>31</v>
      </c>
      <c r="J23" s="65">
        <v>6069</v>
      </c>
      <c r="K23" s="65">
        <v>6398</v>
      </c>
      <c r="L23" s="66">
        <f t="shared" si="0"/>
        <v>6233.5</v>
      </c>
      <c r="M23" s="75">
        <v>2.4900000000000002</v>
      </c>
      <c r="N23" s="75">
        <v>2.48</v>
      </c>
      <c r="O23" s="75"/>
      <c r="P23" s="67">
        <f t="shared" si="1"/>
        <v>2.4850000000000003</v>
      </c>
      <c r="Q23" s="67">
        <f t="shared" si="2"/>
        <v>7.0710678118656384E-3</v>
      </c>
      <c r="R23" s="78">
        <v>2.63</v>
      </c>
      <c r="S23" s="68">
        <f t="shared" si="3"/>
        <v>83.086480153518039</v>
      </c>
      <c r="T23" s="54"/>
      <c r="U23" s="140"/>
      <c r="V23" s="41"/>
      <c r="W23" s="41"/>
      <c r="X23" s="41"/>
      <c r="Y23" s="41"/>
      <c r="Z23" s="41"/>
      <c r="AA23" s="41"/>
      <c r="AB23" s="41"/>
    </row>
    <row r="24" spans="1:28" s="38" customFormat="1" x14ac:dyDescent="0.25">
      <c r="D24" s="4" t="s">
        <v>261</v>
      </c>
      <c r="E24" s="21" t="s">
        <v>122</v>
      </c>
      <c r="F24" s="53">
        <v>7</v>
      </c>
      <c r="G24" s="4" t="s">
        <v>21</v>
      </c>
      <c r="H24" s="6">
        <v>42199</v>
      </c>
      <c r="I24" s="4" t="s">
        <v>31</v>
      </c>
      <c r="J24" s="26">
        <v>6398</v>
      </c>
      <c r="K24" s="26">
        <v>6728</v>
      </c>
      <c r="L24" s="30">
        <f t="shared" si="0"/>
        <v>6563</v>
      </c>
      <c r="M24" s="72">
        <v>2.38</v>
      </c>
      <c r="N24" s="72">
        <v>2.39</v>
      </c>
      <c r="O24" s="72"/>
      <c r="P24" s="27">
        <f t="shared" si="1"/>
        <v>2.3849999999999998</v>
      </c>
      <c r="Q24" s="27">
        <f t="shared" si="2"/>
        <v>7.0710678118656384E-3</v>
      </c>
      <c r="R24" s="78">
        <v>2.4300000000000002</v>
      </c>
      <c r="S24" s="68">
        <f t="shared" si="3"/>
        <v>72.524801526782966</v>
      </c>
      <c r="T24"/>
      <c r="U24" s="143"/>
      <c r="V24" s="17"/>
      <c r="W24" s="17"/>
      <c r="X24" s="17"/>
      <c r="Y24" s="17"/>
      <c r="Z24" s="17"/>
      <c r="AA24" s="17"/>
      <c r="AB24" s="17"/>
    </row>
    <row r="25" spans="1:28" x14ac:dyDescent="0.25">
      <c r="D25" s="4" t="s">
        <v>259</v>
      </c>
      <c r="E25" s="21" t="s">
        <v>124</v>
      </c>
      <c r="F25" s="53">
        <v>6</v>
      </c>
      <c r="G25" s="4" t="s">
        <v>94</v>
      </c>
      <c r="H25" s="6">
        <v>42196</v>
      </c>
      <c r="I25" s="4" t="s">
        <v>31</v>
      </c>
      <c r="J25" s="26">
        <v>6069</v>
      </c>
      <c r="K25" s="26">
        <v>6398</v>
      </c>
      <c r="L25" s="30">
        <f t="shared" si="0"/>
        <v>6233.5</v>
      </c>
      <c r="M25" s="72">
        <v>2.4700000000000002</v>
      </c>
      <c r="N25" s="72">
        <v>2.46</v>
      </c>
      <c r="O25" s="72"/>
      <c r="P25" s="27">
        <f t="shared" si="1"/>
        <v>2.4649999999999999</v>
      </c>
      <c r="Q25" s="27">
        <f t="shared" si="2"/>
        <v>7.0710678118656384E-3</v>
      </c>
      <c r="R25" s="78">
        <v>2.59</v>
      </c>
      <c r="S25" s="68">
        <f t="shared" si="3"/>
        <v>80.893572795805753</v>
      </c>
      <c r="U25" s="138"/>
      <c r="V25" s="17"/>
      <c r="W25" s="17"/>
      <c r="X25" s="17"/>
      <c r="Y25" s="17"/>
      <c r="Z25" s="17"/>
      <c r="AA25" s="17"/>
      <c r="AB25" s="17"/>
    </row>
    <row r="26" spans="1:28" x14ac:dyDescent="0.25">
      <c r="D26" s="4" t="s">
        <v>259</v>
      </c>
      <c r="E26" s="21" t="s">
        <v>122</v>
      </c>
      <c r="F26" s="53">
        <v>7</v>
      </c>
      <c r="G26" s="4" t="s">
        <v>94</v>
      </c>
      <c r="H26" s="6">
        <v>42199</v>
      </c>
      <c r="I26" s="4" t="s">
        <v>31</v>
      </c>
      <c r="J26" s="26">
        <v>6398</v>
      </c>
      <c r="K26" s="26">
        <v>6728</v>
      </c>
      <c r="L26" s="30">
        <f t="shared" si="0"/>
        <v>6563</v>
      </c>
      <c r="M26" s="72">
        <v>2.59</v>
      </c>
      <c r="N26" s="72">
        <v>2.6</v>
      </c>
      <c r="O26" s="72">
        <v>2.58</v>
      </c>
      <c r="P26" s="27">
        <f t="shared" si="1"/>
        <v>2.59</v>
      </c>
      <c r="Q26" s="27">
        <f t="shared" si="2"/>
        <v>1.0000000000000009E-2</v>
      </c>
      <c r="R26" s="78"/>
      <c r="S26" s="68">
        <f t="shared" si="3"/>
        <v>95.28449116458566</v>
      </c>
      <c r="U26" s="143"/>
      <c r="V26" s="41"/>
      <c r="W26" s="41"/>
      <c r="X26" s="41"/>
      <c r="Y26" s="41"/>
      <c r="Z26" s="41"/>
      <c r="AA26" s="41"/>
      <c r="AB26" s="41"/>
    </row>
    <row r="27" spans="1:28" x14ac:dyDescent="0.25">
      <c r="D27" s="4" t="s">
        <v>260</v>
      </c>
      <c r="E27" s="21" t="s">
        <v>122</v>
      </c>
      <c r="F27" s="53">
        <v>7</v>
      </c>
      <c r="G27" s="4" t="s">
        <v>94</v>
      </c>
      <c r="H27" s="6">
        <v>42199</v>
      </c>
      <c r="I27" s="4" t="s">
        <v>31</v>
      </c>
      <c r="J27" s="26">
        <v>6398</v>
      </c>
      <c r="K27" s="26">
        <v>6728</v>
      </c>
      <c r="L27" s="30">
        <f t="shared" si="0"/>
        <v>6563</v>
      </c>
      <c r="M27" s="72"/>
      <c r="N27" s="72">
        <v>2.5299999999999998</v>
      </c>
      <c r="O27" s="72">
        <v>2.5099999999999998</v>
      </c>
      <c r="P27" s="27">
        <f t="shared" si="1"/>
        <v>2.5199999999999996</v>
      </c>
      <c r="Q27" s="27">
        <f t="shared" si="2"/>
        <v>1.4142135623730963E-2</v>
      </c>
      <c r="R27" s="78">
        <v>2.4700000000000002</v>
      </c>
      <c r="S27" s="68">
        <f t="shared" si="3"/>
        <v>87.023348469501087</v>
      </c>
      <c r="U27" s="143"/>
      <c r="V27" s="41"/>
      <c r="W27" s="41"/>
      <c r="X27" s="41"/>
      <c r="Y27" s="41"/>
      <c r="Z27" s="41"/>
      <c r="AA27" s="41"/>
      <c r="AB27" s="41"/>
    </row>
    <row r="28" spans="1:28" x14ac:dyDescent="0.25">
      <c r="D28" s="4" t="s">
        <v>260</v>
      </c>
      <c r="E28" s="21" t="s">
        <v>124</v>
      </c>
      <c r="F28" s="50">
        <v>6</v>
      </c>
      <c r="G28" s="4" t="s">
        <v>94</v>
      </c>
      <c r="H28" s="6">
        <v>42196</v>
      </c>
      <c r="I28" s="4" t="s">
        <v>31</v>
      </c>
      <c r="J28" s="26">
        <v>6069</v>
      </c>
      <c r="K28" s="26">
        <v>6398</v>
      </c>
      <c r="L28" s="30">
        <f t="shared" si="0"/>
        <v>6233.5</v>
      </c>
      <c r="M28" s="72">
        <v>2.66</v>
      </c>
      <c r="N28" s="72"/>
      <c r="O28" s="72">
        <v>2.66</v>
      </c>
      <c r="P28" s="27">
        <f t="shared" si="1"/>
        <v>2.66</v>
      </c>
      <c r="Q28" s="27">
        <f t="shared" si="2"/>
        <v>0</v>
      </c>
      <c r="R28" s="78">
        <v>2.64</v>
      </c>
      <c r="S28" s="68">
        <f t="shared" si="3"/>
        <v>104.07782725504735</v>
      </c>
      <c r="U28" s="138"/>
      <c r="V28" s="41"/>
      <c r="W28" s="41"/>
      <c r="X28" s="41"/>
      <c r="Y28" s="41"/>
      <c r="Z28" s="41"/>
      <c r="AA28" s="41"/>
      <c r="AB28" s="41"/>
    </row>
    <row r="29" spans="1:28" ht="47.25" x14ac:dyDescent="0.25">
      <c r="A29" s="6">
        <v>42570</v>
      </c>
      <c r="B29" s="4" t="s">
        <v>638</v>
      </c>
      <c r="C29" s="5" t="s">
        <v>695</v>
      </c>
    </row>
  </sheetData>
  <phoneticPr fontId="4" type="noConversion"/>
  <conditionalFormatting sqref="D17:D28">
    <cfRule type="duplicateValues" dxfId="5" priority="2"/>
  </conditionalFormatting>
  <conditionalFormatting sqref="D16">
    <cfRule type="duplicateValues" dxfId="4" priority="1"/>
  </conditionalFormatting>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0"/>
  <sheetViews>
    <sheetView workbookViewId="0">
      <selection activeCell="M30" sqref="M30"/>
    </sheetView>
  </sheetViews>
  <sheetFormatPr defaultColWidth="10.625" defaultRowHeight="15.75" x14ac:dyDescent="0.25"/>
  <cols>
    <col min="1" max="2" width="10.625" style="42"/>
    <col min="3" max="3" width="12.875" customWidth="1"/>
    <col min="4" max="4" width="12.125" customWidth="1"/>
    <col min="6" max="6" width="8.875" style="40" customWidth="1"/>
    <col min="7" max="8" width="10.625" style="40"/>
    <col min="12" max="12" width="10.625" style="2"/>
  </cols>
  <sheetData>
    <row r="1" spans="1:21" x14ac:dyDescent="0.25">
      <c r="A1"/>
      <c r="B1" t="s">
        <v>469</v>
      </c>
      <c r="C1" t="s">
        <v>470</v>
      </c>
      <c r="D1" t="s">
        <v>471</v>
      </c>
      <c r="E1" t="s">
        <v>472</v>
      </c>
      <c r="F1" t="s">
        <v>473</v>
      </c>
      <c r="G1" t="s">
        <v>474</v>
      </c>
      <c r="H1" t="s">
        <v>475</v>
      </c>
      <c r="I1" t="s">
        <v>476</v>
      </c>
      <c r="J1" t="s">
        <v>477</v>
      </c>
      <c r="K1" t="s">
        <v>478</v>
      </c>
      <c r="M1" t="s">
        <v>479</v>
      </c>
      <c r="N1" t="s">
        <v>480</v>
      </c>
      <c r="O1" t="s">
        <v>481</v>
      </c>
      <c r="P1" t="s">
        <v>482</v>
      </c>
      <c r="Q1" t="s">
        <v>483</v>
      </c>
      <c r="R1" t="s">
        <v>484</v>
      </c>
      <c r="S1" t="s">
        <v>485</v>
      </c>
      <c r="T1" t="s">
        <v>486</v>
      </c>
      <c r="U1" t="s">
        <v>487</v>
      </c>
    </row>
    <row r="2" spans="1:21" x14ac:dyDescent="0.25">
      <c r="A2"/>
      <c r="B2">
        <v>729</v>
      </c>
      <c r="C2">
        <v>2116.5</v>
      </c>
      <c r="D2">
        <v>3763</v>
      </c>
      <c r="E2">
        <v>5080.5</v>
      </c>
      <c r="F2">
        <v>5739.5</v>
      </c>
      <c r="G2">
        <v>6233.5</v>
      </c>
      <c r="H2">
        <v>6563</v>
      </c>
      <c r="I2">
        <v>7222</v>
      </c>
      <c r="J2">
        <v>7880.5</v>
      </c>
      <c r="K2">
        <v>8210</v>
      </c>
      <c r="M2">
        <v>8868.5</v>
      </c>
      <c r="N2">
        <v>9198</v>
      </c>
      <c r="O2">
        <v>9527.5</v>
      </c>
      <c r="P2">
        <v>9856.5</v>
      </c>
      <c r="Q2">
        <v>10186</v>
      </c>
      <c r="R2">
        <v>10680.5</v>
      </c>
      <c r="S2">
        <v>12359</v>
      </c>
      <c r="T2">
        <v>13381.5</v>
      </c>
      <c r="U2">
        <v>14505</v>
      </c>
    </row>
    <row r="3" spans="1:21" s="93" customFormat="1" x14ac:dyDescent="0.25">
      <c r="A3" s="92"/>
      <c r="B3" s="83" t="s">
        <v>460</v>
      </c>
      <c r="C3" s="83" t="s">
        <v>459</v>
      </c>
      <c r="D3" s="86" t="s">
        <v>461</v>
      </c>
      <c r="E3" s="83" t="s">
        <v>462</v>
      </c>
      <c r="F3" s="83" t="s">
        <v>463</v>
      </c>
      <c r="G3" s="83" t="s">
        <v>464</v>
      </c>
      <c r="H3" s="83" t="s">
        <v>465</v>
      </c>
      <c r="I3" s="83" t="s">
        <v>466</v>
      </c>
      <c r="J3" s="83" t="s">
        <v>394</v>
      </c>
      <c r="K3" s="83" t="s">
        <v>383</v>
      </c>
      <c r="L3" s="101" t="s">
        <v>458</v>
      </c>
      <c r="M3" s="83" t="s">
        <v>135</v>
      </c>
      <c r="N3" s="83" t="s">
        <v>200</v>
      </c>
      <c r="O3" s="83" t="s">
        <v>145</v>
      </c>
      <c r="P3" s="83" t="s">
        <v>418</v>
      </c>
      <c r="Q3" s="83" t="s">
        <v>13</v>
      </c>
      <c r="R3" s="83" t="s">
        <v>467</v>
      </c>
      <c r="S3" s="86" t="s">
        <v>17</v>
      </c>
      <c r="T3" s="83" t="s">
        <v>429</v>
      </c>
      <c r="U3" s="83" t="s">
        <v>167</v>
      </c>
    </row>
    <row r="4" spans="1:21" x14ac:dyDescent="0.25">
      <c r="A4"/>
      <c r="B4"/>
      <c r="F4"/>
      <c r="G4"/>
      <c r="H4"/>
    </row>
    <row r="5" spans="1:21" x14ac:dyDescent="0.25">
      <c r="A5"/>
      <c r="B5">
        <v>85.885533573899892</v>
      </c>
      <c r="C5">
        <v>95.28449116458566</v>
      </c>
      <c r="D5">
        <v>78.20964690656038</v>
      </c>
      <c r="E5">
        <v>33.580609294372231</v>
      </c>
      <c r="F5">
        <v>108.01399938736766</v>
      </c>
      <c r="G5">
        <v>88.171641281128387</v>
      </c>
      <c r="H5">
        <v>104.07782725504735</v>
      </c>
      <c r="I5">
        <v>77.153701348217609</v>
      </c>
      <c r="J5">
        <v>71.523138297418626</v>
      </c>
      <c r="K5">
        <v>72.022754661441738</v>
      </c>
      <c r="M5">
        <v>55.516115869313488</v>
      </c>
      <c r="N5">
        <v>113.42227700592768</v>
      </c>
      <c r="O5">
        <v>71.025945747909674</v>
      </c>
      <c r="P5">
        <v>68.09331664511916</v>
      </c>
      <c r="Q5">
        <v>52.646032953724003</v>
      </c>
      <c r="R5">
        <v>62.030950696928713</v>
      </c>
      <c r="S5">
        <v>57.204256513913116</v>
      </c>
      <c r="T5">
        <v>77.680421956238803</v>
      </c>
      <c r="U5">
        <v>55.099578468171011</v>
      </c>
    </row>
    <row r="6" spans="1:21" x14ac:dyDescent="0.25">
      <c r="A6"/>
      <c r="B6">
        <v>115.49818897189537</v>
      </c>
      <c r="C6">
        <v>90.499878727120972</v>
      </c>
      <c r="D6">
        <v>95.28449116458566</v>
      </c>
      <c r="E6">
        <v>65.558422390302923</v>
      </c>
      <c r="F6">
        <v>105.37856375652099</v>
      </c>
      <c r="G6">
        <v>53.04955180141981</v>
      </c>
      <c r="H6">
        <v>60.687456167771181</v>
      </c>
      <c r="I6">
        <v>110.69508874802516</v>
      </c>
      <c r="J6">
        <v>41.396241673270971</v>
      </c>
      <c r="K6">
        <v>68.576106485675794</v>
      </c>
      <c r="M6">
        <v>80.351724968409059</v>
      </c>
      <c r="N6">
        <v>79.633208152719462</v>
      </c>
      <c r="O6">
        <v>97.123333160996566</v>
      </c>
      <c r="P6">
        <v>58.49363569120689</v>
      </c>
      <c r="Q6">
        <v>80.893572795805753</v>
      </c>
      <c r="R6">
        <v>58.49363569120689</v>
      </c>
      <c r="S6">
        <v>70.695827311705287</v>
      </c>
      <c r="T6">
        <v>76.629478348117118</v>
      </c>
      <c r="U6">
        <v>104.07782725504735</v>
      </c>
    </row>
    <row r="7" spans="1:21" x14ac:dyDescent="0.25">
      <c r="A7"/>
      <c r="B7">
        <v>77.680421956238803</v>
      </c>
      <c r="C7">
        <v>75.071727715989212</v>
      </c>
      <c r="D7">
        <v>88.749733934701709</v>
      </c>
      <c r="E7">
        <v>117.60047113688682</v>
      </c>
      <c r="F7">
        <v>98.986797598227227</v>
      </c>
      <c r="G7">
        <v>82.53441236984186</v>
      </c>
      <c r="H7">
        <v>81.984909730128763</v>
      </c>
      <c r="I7">
        <v>82.534412369841931</v>
      </c>
      <c r="J7">
        <v>74.557427889747444</v>
      </c>
      <c r="K7">
        <v>104.51015369119114</v>
      </c>
      <c r="M7">
        <v>100.87507037316401</v>
      </c>
      <c r="N7">
        <v>56.778909627218873</v>
      </c>
      <c r="O7">
        <v>108.6799743184838</v>
      </c>
      <c r="P7">
        <v>97.741742973365078</v>
      </c>
      <c r="Q7">
        <v>105.37856375652099</v>
      </c>
      <c r="R7">
        <v>59.36440278246446</v>
      </c>
      <c r="S7">
        <v>74.045592064062333</v>
      </c>
      <c r="T7">
        <v>57.204256513913066</v>
      </c>
      <c r="U7">
        <v>90.499878727120972</v>
      </c>
    </row>
    <row r="8" spans="1:21" x14ac:dyDescent="0.25">
      <c r="A8"/>
      <c r="B8">
        <v>63.395064281510365</v>
      </c>
      <c r="C8">
        <v>76.629478348117118</v>
      </c>
      <c r="D8">
        <v>92.870682728331374</v>
      </c>
      <c r="E8">
        <v>78.741382937850688</v>
      </c>
      <c r="F8">
        <v>103.43168007538166</v>
      </c>
      <c r="G8">
        <v>80.351724968409059</v>
      </c>
      <c r="H8">
        <v>84.198338264951687</v>
      </c>
      <c r="I8">
        <v>80.893572795805753</v>
      </c>
      <c r="J8">
        <v>81.437965461622312</v>
      </c>
      <c r="K8">
        <v>85.132784490402969</v>
      </c>
      <c r="M8">
        <v>78.209646906560451</v>
      </c>
      <c r="N8">
        <v>66.659183297343105</v>
      </c>
      <c r="O8">
        <v>84.198338264951687</v>
      </c>
      <c r="P8">
        <v>105.37856375652099</v>
      </c>
      <c r="Q8">
        <v>121.40356088324799</v>
      </c>
      <c r="R8">
        <v>88.749733934701709</v>
      </c>
      <c r="S8">
        <v>106.69060263871015</v>
      </c>
      <c r="T8">
        <v>68.09331664511916</v>
      </c>
      <c r="U8">
        <v>59.36440278246446</v>
      </c>
    </row>
    <row r="9" spans="1:21" x14ac:dyDescent="0.25">
      <c r="A9"/>
      <c r="B9">
        <v>48.727859061985377</v>
      </c>
      <c r="C9">
        <v>95.894714131452233</v>
      </c>
      <c r="D9">
        <v>85.885533573899892</v>
      </c>
      <c r="E9">
        <v>97.741742973365078</v>
      </c>
      <c r="F9">
        <v>76.629478348117118</v>
      </c>
      <c r="G9">
        <v>104.72678617354116</v>
      </c>
      <c r="H9">
        <v>86.45313468595451</v>
      </c>
      <c r="I9">
        <v>77.680421956238803</v>
      </c>
      <c r="J9">
        <v>78.20964690656038</v>
      </c>
      <c r="K9">
        <v>84.758142159370664</v>
      </c>
      <c r="M9">
        <v>113.42227700592768</v>
      </c>
      <c r="N9">
        <v>55.099578468171011</v>
      </c>
      <c r="O9">
        <v>96.507659172657199</v>
      </c>
      <c r="P9">
        <v>100.242878144164</v>
      </c>
      <c r="Q9">
        <v>77.680421956238803</v>
      </c>
      <c r="R9">
        <v>91.088572026319866</v>
      </c>
      <c r="S9">
        <v>93.470086043645793</v>
      </c>
      <c r="T9">
        <v>58.06161299512025</v>
      </c>
      <c r="U9">
        <v>87.596181731007292</v>
      </c>
    </row>
    <row r="10" spans="1:21" x14ac:dyDescent="0.25">
      <c r="A10"/>
      <c r="B10">
        <v>121.16338847405083</v>
      </c>
      <c r="C10">
        <v>89.330466510741147</v>
      </c>
      <c r="D10">
        <v>80.351724968409059</v>
      </c>
      <c r="E10">
        <v>72.022754661441738</v>
      </c>
      <c r="F10">
        <v>68.576106485675794</v>
      </c>
      <c r="G10">
        <v>80.351724968409059</v>
      </c>
      <c r="H10">
        <v>106.69060263871015</v>
      </c>
      <c r="I10">
        <v>60.687456167771181</v>
      </c>
      <c r="J10">
        <v>87.596181731007292</v>
      </c>
      <c r="K10">
        <v>65.246264663379819</v>
      </c>
      <c r="M10">
        <v>84.758142159370664</v>
      </c>
      <c r="N10">
        <v>85.32053833106356</v>
      </c>
      <c r="O10">
        <v>81.437965461622241</v>
      </c>
      <c r="P10">
        <v>92.472574147609677</v>
      </c>
      <c r="Q10">
        <v>51.448332379271569</v>
      </c>
      <c r="R10">
        <v>100.242878144164</v>
      </c>
      <c r="S10">
        <v>58.92789676626353</v>
      </c>
      <c r="T10">
        <v>76.107746225851386</v>
      </c>
      <c r="U10">
        <v>87.023348469501087</v>
      </c>
    </row>
    <row r="11" spans="1:21" x14ac:dyDescent="0.25">
      <c r="A11"/>
      <c r="B11">
        <v>104.72678617354116</v>
      </c>
      <c r="C11">
        <v>94.072183983207808</v>
      </c>
      <c r="D11">
        <v>86.453134685954439</v>
      </c>
      <c r="E11">
        <v>63.395064281510365</v>
      </c>
      <c r="F11">
        <v>84.758142159370664</v>
      </c>
      <c r="G11">
        <v>119.01673597626414</v>
      </c>
      <c r="H11">
        <v>84.758142159370664</v>
      </c>
      <c r="I11">
        <v>87.596181731007292</v>
      </c>
      <c r="J11">
        <v>74.045592064062333</v>
      </c>
      <c r="K11">
        <v>89.719091554328699</v>
      </c>
      <c r="M11">
        <v>97.123333160996566</v>
      </c>
      <c r="N11">
        <v>65.246264663379819</v>
      </c>
      <c r="O11">
        <v>87.023348469501087</v>
      </c>
      <c r="P11">
        <v>78.741382937850688</v>
      </c>
      <c r="Q11">
        <v>81.437965461622241</v>
      </c>
      <c r="R11">
        <v>89.913845832431036</v>
      </c>
      <c r="S11">
        <v>82.53441236984186</v>
      </c>
      <c r="T11">
        <v>100.87507037316401</v>
      </c>
      <c r="U11">
        <v>91.679932565690223</v>
      </c>
    </row>
    <row r="12" spans="1:21" x14ac:dyDescent="0.25">
      <c r="A12"/>
      <c r="B12">
        <v>88.171641281128387</v>
      </c>
      <c r="C12">
        <v>73.029285584602718</v>
      </c>
      <c r="E12">
        <v>72.524801526782966</v>
      </c>
      <c r="F12">
        <v>81.437965461622312</v>
      </c>
      <c r="G12">
        <v>83.271073951278439</v>
      </c>
      <c r="H12">
        <v>106.69060263871015</v>
      </c>
      <c r="I12">
        <v>92.273967185043091</v>
      </c>
      <c r="J12">
        <v>74.045592064062333</v>
      </c>
      <c r="K12">
        <v>95.894714131452233</v>
      </c>
      <c r="M12">
        <v>70.038805367037725</v>
      </c>
      <c r="N12">
        <v>94.072183983207808</v>
      </c>
      <c r="O12">
        <v>70.038805367037725</v>
      </c>
      <c r="P12">
        <v>86.453134685954439</v>
      </c>
      <c r="Q12">
        <v>101.51003977332563</v>
      </c>
      <c r="R12">
        <v>85.508580957372203</v>
      </c>
      <c r="T12">
        <v>65.246264663379819</v>
      </c>
      <c r="U12">
        <v>70.366781177428081</v>
      </c>
    </row>
    <row r="13" spans="1:21" x14ac:dyDescent="0.25">
      <c r="A13"/>
      <c r="B13">
        <v>112.05289265196565</v>
      </c>
      <c r="C13">
        <v>121.16338847405083</v>
      </c>
      <c r="E13">
        <v>84.758142159370664</v>
      </c>
      <c r="F13">
        <v>85.132784490402969</v>
      </c>
      <c r="G13">
        <v>67.134861700469955</v>
      </c>
      <c r="H13">
        <v>106.03316693367366</v>
      </c>
      <c r="I13">
        <v>76.629478348117118</v>
      </c>
      <c r="J13">
        <v>101.51003977332563</v>
      </c>
      <c r="K13">
        <v>111.37254662908687</v>
      </c>
      <c r="M13">
        <v>51.845429733503607</v>
      </c>
      <c r="N13">
        <v>95.28449116458566</v>
      </c>
      <c r="O13">
        <v>91.679932565690223</v>
      </c>
      <c r="P13">
        <v>64.316016391088468</v>
      </c>
      <c r="Q13">
        <v>98.362895490750162</v>
      </c>
      <c r="R13">
        <v>94.879184724746622</v>
      </c>
      <c r="T13">
        <v>80.351724968409059</v>
      </c>
      <c r="U13">
        <v>77.153701348217751</v>
      </c>
    </row>
    <row r="14" spans="1:21" x14ac:dyDescent="0.25">
      <c r="A14"/>
      <c r="B14">
        <v>75.071727715989212</v>
      </c>
      <c r="C14">
        <v>100.87507037316401</v>
      </c>
      <c r="E14">
        <v>82.53441236984186</v>
      </c>
      <c r="F14">
        <v>73.536213530411189</v>
      </c>
      <c r="G14">
        <v>88.171641281128316</v>
      </c>
      <c r="H14">
        <v>62.938057749963988</v>
      </c>
      <c r="I14">
        <v>71.523138297418626</v>
      </c>
      <c r="J14">
        <v>94.676983403365128</v>
      </c>
      <c r="K14">
        <v>88.749733934701709</v>
      </c>
      <c r="M14">
        <v>62.938057749963988</v>
      </c>
      <c r="N14">
        <v>58.0616129951202</v>
      </c>
      <c r="O14">
        <v>84.758142159370664</v>
      </c>
      <c r="P14">
        <v>92.87068272833146</v>
      </c>
      <c r="Q14">
        <v>88.749733934701709</v>
      </c>
      <c r="R14">
        <v>71.523138297418626</v>
      </c>
      <c r="T14">
        <v>62.030950696928713</v>
      </c>
      <c r="U14">
        <v>104.07782725504735</v>
      </c>
    </row>
    <row r="15" spans="1:21" x14ac:dyDescent="0.25">
      <c r="A15"/>
      <c r="B15">
        <v>60.687456167771181</v>
      </c>
      <c r="C15">
        <v>107.35087780936044</v>
      </c>
      <c r="F15">
        <v>69.548844183905089</v>
      </c>
      <c r="G15">
        <v>79.275636793059704</v>
      </c>
      <c r="H15">
        <v>98.986797598227227</v>
      </c>
      <c r="I15">
        <v>71.025945747909745</v>
      </c>
      <c r="J15">
        <v>104.72678617354116</v>
      </c>
      <c r="K15">
        <v>106.03316693367366</v>
      </c>
      <c r="M15">
        <v>85.32053833106356</v>
      </c>
      <c r="N15">
        <v>89.913845832431036</v>
      </c>
      <c r="O15">
        <v>85.885533573899892</v>
      </c>
      <c r="P15">
        <v>74.045592064062333</v>
      </c>
      <c r="Q15">
        <v>100.87507037316401</v>
      </c>
      <c r="R15">
        <v>33.875561251351527</v>
      </c>
      <c r="T15">
        <v>68.576106485675794</v>
      </c>
      <c r="U15">
        <v>110.69508874802516</v>
      </c>
    </row>
    <row r="16" spans="1:21" x14ac:dyDescent="0.25">
      <c r="A16"/>
      <c r="B16">
        <v>51.053362548923786</v>
      </c>
      <c r="C16">
        <v>65.246264663379819</v>
      </c>
      <c r="E16">
        <v>96.507659172657284</v>
      </c>
      <c r="F16">
        <v>77.680421956238803</v>
      </c>
      <c r="G16">
        <v>80.351724968409059</v>
      </c>
      <c r="H16">
        <v>74.045592064062333</v>
      </c>
      <c r="I16">
        <v>78.56385816894722</v>
      </c>
      <c r="J16">
        <v>102.14779325008192</v>
      </c>
      <c r="K16">
        <v>83.086480153518039</v>
      </c>
      <c r="M16">
        <v>87.023348469501087</v>
      </c>
      <c r="N16">
        <v>87.596181731007292</v>
      </c>
      <c r="O16">
        <v>111.37254662908687</v>
      </c>
      <c r="P16">
        <v>55.099578468171011</v>
      </c>
      <c r="Q16">
        <v>61.133007661036373</v>
      </c>
      <c r="R16">
        <v>72.022754661441738</v>
      </c>
      <c r="T16">
        <v>51.448332379271569</v>
      </c>
      <c r="U16">
        <v>78.209646906560451</v>
      </c>
    </row>
    <row r="17" spans="1:21" x14ac:dyDescent="0.25">
      <c r="B17" s="42">
        <v>94.072183983207808</v>
      </c>
      <c r="C17">
        <v>92.870682728331374</v>
      </c>
      <c r="E17">
        <v>63.395064281510365</v>
      </c>
      <c r="F17" s="40">
        <v>65.246264663379762</v>
      </c>
      <c r="G17" s="40">
        <v>55.099578468171011</v>
      </c>
      <c r="H17" s="40">
        <v>85.132784490402969</v>
      </c>
      <c r="I17">
        <v>78.209646906560451</v>
      </c>
      <c r="J17">
        <v>94.676983403365128</v>
      </c>
      <c r="K17">
        <v>78.741382937850688</v>
      </c>
      <c r="M17">
        <v>65.246264663379762</v>
      </c>
      <c r="N17">
        <v>72.524801526782966</v>
      </c>
      <c r="O17">
        <v>88.749733934701709</v>
      </c>
      <c r="P17">
        <v>83.086480153518039</v>
      </c>
      <c r="Q17">
        <v>74.045592064062333</v>
      </c>
      <c r="R17">
        <v>78.209646906560451</v>
      </c>
      <c r="T17">
        <v>78.741382937850688</v>
      </c>
      <c r="U17">
        <v>59.803160306526593</v>
      </c>
    </row>
    <row r="18" spans="1:21" x14ac:dyDescent="0.25">
      <c r="A18"/>
      <c r="B18">
        <v>83.641119858148173</v>
      </c>
      <c r="C18">
        <v>72.022754661441738</v>
      </c>
      <c r="E18">
        <v>73.536213530411189</v>
      </c>
      <c r="F18">
        <v>74.557427889747444</v>
      </c>
      <c r="G18">
        <v>80.893572795805753</v>
      </c>
      <c r="H18">
        <v>76.107746225851386</v>
      </c>
      <c r="I18">
        <v>70.038805367037725</v>
      </c>
      <c r="J18">
        <v>62.030950696928713</v>
      </c>
      <c r="K18">
        <v>96.507659172657284</v>
      </c>
      <c r="M18">
        <v>81.437965461622241</v>
      </c>
      <c r="N18">
        <v>71.025945747909674</v>
      </c>
      <c r="O18">
        <v>70.531170330473557</v>
      </c>
      <c r="P18">
        <v>77.680421956238803</v>
      </c>
      <c r="Q18">
        <v>84.758142159370664</v>
      </c>
      <c r="R18">
        <v>106.69060263871015</v>
      </c>
      <c r="T18">
        <v>75.588498255635045</v>
      </c>
    </row>
    <row r="19" spans="1:21" x14ac:dyDescent="0.25">
      <c r="A19"/>
      <c r="B19">
        <v>75.588498255635045</v>
      </c>
      <c r="C19">
        <v>53.04955180141981</v>
      </c>
      <c r="E19">
        <v>85.32053833106356</v>
      </c>
      <c r="F19">
        <v>103.43168007538166</v>
      </c>
      <c r="G19">
        <v>121.16338847405083</v>
      </c>
      <c r="H19">
        <v>97.123333160996566</v>
      </c>
      <c r="I19">
        <v>56.355774916361376</v>
      </c>
      <c r="J19">
        <v>85.32053833106356</v>
      </c>
      <c r="K19">
        <v>72.022754661441738</v>
      </c>
      <c r="M19">
        <v>119.72931243057542</v>
      </c>
      <c r="N19">
        <v>57.204256513913066</v>
      </c>
      <c r="O19">
        <v>53.455224136399785</v>
      </c>
      <c r="P19">
        <v>107.35087780936044</v>
      </c>
      <c r="Q19">
        <v>106.69060263871015</v>
      </c>
      <c r="R19">
        <v>88.749733934701709</v>
      </c>
    </row>
    <row r="20" spans="1:21" x14ac:dyDescent="0.25">
      <c r="A20"/>
      <c r="B20">
        <v>104.72678617354116</v>
      </c>
      <c r="C20">
        <v>69.548844183905089</v>
      </c>
      <c r="F20">
        <v>98.362895490750162</v>
      </c>
      <c r="G20">
        <v>108.6799743184838</v>
      </c>
      <c r="H20">
        <v>87.023348469501087</v>
      </c>
      <c r="I20">
        <v>83.086480153518039</v>
      </c>
      <c r="J20">
        <v>117.60047113688682</v>
      </c>
      <c r="K20">
        <v>66.185862081688427</v>
      </c>
      <c r="M20">
        <v>92.870682728331374</v>
      </c>
      <c r="N20">
        <v>58.06161299512025</v>
      </c>
      <c r="O20">
        <v>67.61290393395862</v>
      </c>
      <c r="P20">
        <v>98.155539481699307</v>
      </c>
      <c r="Q20">
        <v>68.09331664511916</v>
      </c>
      <c r="R20">
        <v>75.588498255635045</v>
      </c>
    </row>
    <row r="21" spans="1:21" x14ac:dyDescent="0.25">
      <c r="B21" s="42">
        <v>80.351724968409059</v>
      </c>
      <c r="C21">
        <v>91.088572026319866</v>
      </c>
      <c r="F21" s="40">
        <v>86.453134685954439</v>
      </c>
      <c r="G21" s="40">
        <v>83.086480153518039</v>
      </c>
      <c r="H21" s="40">
        <v>110.69508874802516</v>
      </c>
      <c r="I21">
        <v>110.02051204306248</v>
      </c>
      <c r="J21">
        <v>82.53441236984186</v>
      </c>
      <c r="N21">
        <v>76.629478348117118</v>
      </c>
      <c r="O21">
        <v>87.596181731007292</v>
      </c>
      <c r="P21">
        <v>65.246264663379819</v>
      </c>
      <c r="Q21">
        <v>53.863056461139969</v>
      </c>
      <c r="R21">
        <v>97.123333160996566</v>
      </c>
    </row>
    <row r="22" spans="1:21" x14ac:dyDescent="0.25">
      <c r="B22" s="42">
        <v>67.61290393395862</v>
      </c>
      <c r="C22">
        <v>75.071727715989212</v>
      </c>
      <c r="F22" s="40">
        <v>76.629478348117118</v>
      </c>
      <c r="G22" s="40">
        <v>83.086480153518039</v>
      </c>
      <c r="H22" s="40">
        <v>95.28449116458566</v>
      </c>
      <c r="I22">
        <v>99.613456184953733</v>
      </c>
      <c r="J22">
        <v>81.437965461622312</v>
      </c>
      <c r="N22">
        <v>118.30712454810106</v>
      </c>
      <c r="O22">
        <v>99.613456184953733</v>
      </c>
      <c r="P22">
        <v>91.679932565690308</v>
      </c>
      <c r="Q22">
        <v>81.984909730128834</v>
      </c>
      <c r="R22">
        <v>97.329165444954043</v>
      </c>
    </row>
    <row r="23" spans="1:21" x14ac:dyDescent="0.25">
      <c r="C23">
        <v>62.938057749963988</v>
      </c>
      <c r="F23" s="40">
        <v>86.453134685954439</v>
      </c>
      <c r="G23" s="40">
        <v>67.61290393395862</v>
      </c>
      <c r="H23" s="40">
        <v>83.086480153518039</v>
      </c>
      <c r="I23">
        <v>79.275636793059704</v>
      </c>
      <c r="J23">
        <v>57.204256513913116</v>
      </c>
      <c r="N23">
        <v>67.61290393395862</v>
      </c>
      <c r="O23">
        <v>77.680421956238803</v>
      </c>
      <c r="P23">
        <v>110.69508874802516</v>
      </c>
      <c r="Q23">
        <v>97.123333160996566</v>
      </c>
      <c r="R23">
        <v>87.023348469501087</v>
      </c>
    </row>
    <row r="24" spans="1:21" x14ac:dyDescent="0.25">
      <c r="C24">
        <v>73.029285584602718</v>
      </c>
      <c r="F24" s="40">
        <v>77.680421956238803</v>
      </c>
      <c r="G24" s="40">
        <v>92.273967185043091</v>
      </c>
      <c r="H24" s="40">
        <v>72.524801526782966</v>
      </c>
      <c r="I24">
        <v>61.58083697431406</v>
      </c>
      <c r="N24">
        <v>69.548844183905089</v>
      </c>
      <c r="O24">
        <v>102.14779325008192</v>
      </c>
      <c r="P24">
        <v>63.395064281510365</v>
      </c>
      <c r="Q24">
        <v>66.659183297343105</v>
      </c>
      <c r="R24">
        <v>91.679932565690223</v>
      </c>
    </row>
    <row r="25" spans="1:21" x14ac:dyDescent="0.25">
      <c r="C25">
        <v>63.395064281510365</v>
      </c>
      <c r="G25" s="40">
        <v>92.273967185043091</v>
      </c>
      <c r="H25" s="40">
        <v>91.088572026319866</v>
      </c>
      <c r="I25">
        <v>119.01673597626414</v>
      </c>
      <c r="N25">
        <v>57.63182212037848</v>
      </c>
      <c r="O25">
        <v>87.596181731007292</v>
      </c>
      <c r="P25">
        <v>89.330466510741147</v>
      </c>
      <c r="Q25">
        <v>114.11132928831576</v>
      </c>
      <c r="R25">
        <v>108.01399938736766</v>
      </c>
    </row>
    <row r="26" spans="1:21" x14ac:dyDescent="0.25">
      <c r="C26">
        <v>89.330466510741147</v>
      </c>
      <c r="G26" s="40">
        <v>87.023348469501087</v>
      </c>
      <c r="H26" s="40">
        <v>86.453134685954439</v>
      </c>
      <c r="N26">
        <v>58.0616129951202</v>
      </c>
      <c r="O26">
        <v>61.58083697431406</v>
      </c>
      <c r="P26">
        <v>96.507659172657284</v>
      </c>
      <c r="Q26">
        <v>85.885533573899892</v>
      </c>
      <c r="R26">
        <v>64.779975197108556</v>
      </c>
    </row>
    <row r="27" spans="1:21" x14ac:dyDescent="0.25">
      <c r="G27" s="40">
        <v>78.20964690656038</v>
      </c>
      <c r="H27" s="40">
        <v>73.536213530411189</v>
      </c>
      <c r="Q27">
        <v>80.351724968409059</v>
      </c>
      <c r="R27">
        <v>117.60047113688682</v>
      </c>
    </row>
    <row r="28" spans="1:21" x14ac:dyDescent="0.25">
      <c r="G28" s="40">
        <v>72.022754661441738</v>
      </c>
      <c r="H28" s="40">
        <v>67.134861700469955</v>
      </c>
      <c r="Q28">
        <v>87.023348469501087</v>
      </c>
      <c r="R28">
        <v>65.871620874745616</v>
      </c>
    </row>
    <row r="29" spans="1:21" x14ac:dyDescent="0.25">
      <c r="G29" s="40">
        <v>104.07782725504735</v>
      </c>
      <c r="H29" s="40">
        <v>130.77854060206661</v>
      </c>
      <c r="Q29">
        <v>77.153701348217609</v>
      </c>
      <c r="R29">
        <v>106.69060263871015</v>
      </c>
    </row>
    <row r="30" spans="1:21" x14ac:dyDescent="0.25">
      <c r="H30" s="40">
        <v>94.072183983207808</v>
      </c>
      <c r="Q30">
        <v>76.107746225851386</v>
      </c>
      <c r="R30">
        <v>87.596181731007292</v>
      </c>
    </row>
    <row r="31" spans="1:21" x14ac:dyDescent="0.25">
      <c r="H31" s="40">
        <v>91.679932565690308</v>
      </c>
      <c r="Q31">
        <v>88.171641281128387</v>
      </c>
    </row>
    <row r="32" spans="1:21" x14ac:dyDescent="0.25">
      <c r="H32" s="40">
        <v>90.499878727120972</v>
      </c>
      <c r="Q32">
        <v>78.209646906560451</v>
      </c>
    </row>
    <row r="33" spans="17:17" x14ac:dyDescent="0.25">
      <c r="Q33">
        <v>101.51003977332563</v>
      </c>
    </row>
    <row r="34" spans="17:17" x14ac:dyDescent="0.25">
      <c r="Q34">
        <v>64.779975197108556</v>
      </c>
    </row>
    <row r="35" spans="17:17" x14ac:dyDescent="0.25">
      <c r="Q35">
        <v>74.557427889747444</v>
      </c>
    </row>
    <row r="36" spans="17:17" x14ac:dyDescent="0.25">
      <c r="Q36">
        <v>62.938057749963988</v>
      </c>
    </row>
    <row r="37" spans="17:17" x14ac:dyDescent="0.25">
      <c r="Q37">
        <v>93.470086043645793</v>
      </c>
    </row>
    <row r="38" spans="17:17" x14ac:dyDescent="0.25">
      <c r="Q38">
        <v>91.088572026319866</v>
      </c>
    </row>
    <row r="39" spans="17:17" x14ac:dyDescent="0.25">
      <c r="Q39">
        <v>118.30712454810106</v>
      </c>
    </row>
    <row r="40" spans="17:17" x14ac:dyDescent="0.25">
      <c r="Q40">
        <v>85.32053833106356</v>
      </c>
    </row>
    <row r="41" spans="17:17" x14ac:dyDescent="0.25">
      <c r="Q41">
        <v>85.32053833106356</v>
      </c>
    </row>
    <row r="42" spans="17:17" x14ac:dyDescent="0.25">
      <c r="Q42">
        <v>73.536213530411189</v>
      </c>
    </row>
    <row r="43" spans="17:17" x14ac:dyDescent="0.25">
      <c r="Q43">
        <v>97.123333160996566</v>
      </c>
    </row>
    <row r="44" spans="17:17" x14ac:dyDescent="0.25">
      <c r="Q44">
        <v>60.244175909701966</v>
      </c>
    </row>
    <row r="45" spans="17:17" x14ac:dyDescent="0.25">
      <c r="Q45">
        <v>81.984909730128834</v>
      </c>
    </row>
    <row r="46" spans="17:17" x14ac:dyDescent="0.25">
      <c r="Q46">
        <v>97.123333160996566</v>
      </c>
    </row>
    <row r="47" spans="17:17" x14ac:dyDescent="0.25">
      <c r="Q47">
        <v>87.023348469501087</v>
      </c>
    </row>
    <row r="48" spans="17:17" x14ac:dyDescent="0.25">
      <c r="Q48">
        <v>84.758142159370664</v>
      </c>
    </row>
    <row r="49" spans="17:17" x14ac:dyDescent="0.25">
      <c r="Q49">
        <v>90.499878727120972</v>
      </c>
    </row>
    <row r="50" spans="17:17" x14ac:dyDescent="0.25">
      <c r="Q50">
        <v>100.242878144164</v>
      </c>
    </row>
  </sheetData>
  <phoneticPr fontId="4"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1"/>
  <sheetViews>
    <sheetView tabSelected="1" topLeftCell="A205" zoomScale="90" zoomScaleNormal="90" workbookViewId="0">
      <selection activeCell="G20" sqref="G20"/>
    </sheetView>
  </sheetViews>
  <sheetFormatPr defaultColWidth="10.625" defaultRowHeight="15.75" x14ac:dyDescent="0.25"/>
  <cols>
    <col min="1" max="1" width="13.5" style="44" customWidth="1"/>
    <col min="2" max="3" width="10.625" style="45"/>
    <col min="4" max="4" width="10.625" style="44"/>
    <col min="5" max="6" width="11.5" style="47" customWidth="1"/>
    <col min="7" max="7" width="9.125" style="48" customWidth="1"/>
    <col min="8" max="9" width="10" style="27" customWidth="1"/>
    <col min="10" max="10" width="10" style="4" customWidth="1"/>
    <col min="11" max="11" width="13" style="96" customWidth="1"/>
    <col min="12" max="13" width="10.625" style="40"/>
    <col min="14" max="14" width="38.125" customWidth="1"/>
  </cols>
  <sheetData>
    <row r="1" spans="1:15" s="106" customFormat="1" x14ac:dyDescent="0.25">
      <c r="A1" s="157" t="s">
        <v>523</v>
      </c>
      <c r="B1" s="158"/>
      <c r="C1" s="158"/>
      <c r="D1" s="157"/>
      <c r="E1" s="159"/>
      <c r="F1" s="159"/>
      <c r="G1" s="160"/>
      <c r="H1" s="104"/>
      <c r="I1" s="104"/>
      <c r="J1" s="103"/>
      <c r="K1" s="105"/>
    </row>
    <row r="2" spans="1:15" ht="46.5" customHeight="1" thickBot="1" x14ac:dyDescent="0.3">
      <c r="A2" s="7" t="s">
        <v>0</v>
      </c>
      <c r="B2" s="22" t="s">
        <v>12</v>
      </c>
      <c r="C2" s="22" t="s">
        <v>312</v>
      </c>
      <c r="D2" s="7" t="s">
        <v>15</v>
      </c>
      <c r="E2" s="35" t="s">
        <v>282</v>
      </c>
      <c r="F2" s="35" t="s">
        <v>283</v>
      </c>
      <c r="G2" s="36" t="s">
        <v>38</v>
      </c>
      <c r="H2" s="29" t="s">
        <v>35</v>
      </c>
      <c r="I2" s="29" t="s">
        <v>36</v>
      </c>
      <c r="J2" s="7" t="s">
        <v>300</v>
      </c>
      <c r="K2" s="166" t="s">
        <v>489</v>
      </c>
      <c r="L2" s="167" t="s">
        <v>693</v>
      </c>
      <c r="M2" s="167" t="s">
        <v>694</v>
      </c>
      <c r="N2" s="168" t="s">
        <v>524</v>
      </c>
    </row>
    <row r="3" spans="1:15" x14ac:dyDescent="0.25">
      <c r="A3" s="44" t="s">
        <v>352</v>
      </c>
      <c r="B3" s="116" t="s">
        <v>725</v>
      </c>
      <c r="C3" s="117">
        <v>1</v>
      </c>
      <c r="D3" s="44" t="s">
        <v>698</v>
      </c>
      <c r="E3" s="47">
        <v>0</v>
      </c>
      <c r="F3" s="121">
        <v>1128.129117259552</v>
      </c>
      <c r="G3" s="48">
        <f>AVERAGE(E3:F3)</f>
        <v>564.064558629776</v>
      </c>
      <c r="H3" s="112">
        <v>2.665</v>
      </c>
      <c r="I3" s="112">
        <v>7.0710678118653244E-3</v>
      </c>
      <c r="J3" s="113">
        <v>104.72678617354116</v>
      </c>
      <c r="K3" s="113">
        <v>104.72678617354116</v>
      </c>
      <c r="L3" s="114">
        <v>1</v>
      </c>
      <c r="M3" s="114">
        <v>2</v>
      </c>
      <c r="N3" s="130"/>
      <c r="O3">
        <v>14856</v>
      </c>
    </row>
    <row r="4" spans="1:15" x14ac:dyDescent="0.25">
      <c r="A4" s="115" t="s">
        <v>353</v>
      </c>
      <c r="B4" s="116" t="s">
        <v>725</v>
      </c>
      <c r="C4" s="117">
        <v>1</v>
      </c>
      <c r="D4" s="156" t="s">
        <v>321</v>
      </c>
      <c r="E4" s="117">
        <v>0</v>
      </c>
      <c r="F4" s="122">
        <v>1128.129117259552</v>
      </c>
      <c r="G4" s="118">
        <f>AVERAGE(E4:F4)</f>
        <v>564.064558629776</v>
      </c>
      <c r="H4" s="119">
        <v>2.7450000000000001</v>
      </c>
      <c r="I4" s="119">
        <v>6.3639610306789177E-2</v>
      </c>
      <c r="J4" s="113">
        <v>115.49818897189537</v>
      </c>
      <c r="K4" s="113">
        <v>115.49818897189537</v>
      </c>
      <c r="L4" s="114">
        <v>1</v>
      </c>
      <c r="M4" s="114">
        <v>1</v>
      </c>
      <c r="N4" s="130"/>
      <c r="O4">
        <v>14857</v>
      </c>
    </row>
    <row r="5" spans="1:15" x14ac:dyDescent="0.25">
      <c r="A5" s="44" t="s">
        <v>351</v>
      </c>
      <c r="B5" s="116" t="s">
        <v>725</v>
      </c>
      <c r="C5" s="117">
        <v>1</v>
      </c>
      <c r="D5" s="44" t="s">
        <v>316</v>
      </c>
      <c r="E5" s="47">
        <v>0</v>
      </c>
      <c r="F5" s="121">
        <v>1128.129117259552</v>
      </c>
      <c r="G5" s="48">
        <f>AVERAGE(E5:F5)</f>
        <v>564.064558629776</v>
      </c>
      <c r="H5" s="112">
        <v>2.29</v>
      </c>
      <c r="I5" s="112">
        <v>2.8284271247461926E-2</v>
      </c>
      <c r="J5" s="113">
        <v>63.395064281510365</v>
      </c>
      <c r="K5" s="120">
        <v>70.717194206024814</v>
      </c>
      <c r="L5" s="114">
        <v>2</v>
      </c>
      <c r="M5" s="114">
        <v>2</v>
      </c>
      <c r="N5" s="130"/>
      <c r="O5">
        <v>14858</v>
      </c>
    </row>
    <row r="6" spans="1:15" x14ac:dyDescent="0.25">
      <c r="A6" s="111" t="s">
        <v>526</v>
      </c>
      <c r="B6" s="116" t="s">
        <v>725</v>
      </c>
      <c r="C6" s="117">
        <v>1</v>
      </c>
      <c r="D6" s="44" t="s">
        <v>698</v>
      </c>
      <c r="E6" s="47">
        <v>0</v>
      </c>
      <c r="F6" s="121">
        <v>1128.129117259552</v>
      </c>
      <c r="G6" s="48">
        <f>AVERAGE(E6:F6)</f>
        <v>564.064558629776</v>
      </c>
      <c r="H6" s="112">
        <v>2.4350000000000001</v>
      </c>
      <c r="I6" s="112">
        <v>3.5355339059327251E-2</v>
      </c>
      <c r="J6" s="113">
        <v>77.680421956238803</v>
      </c>
      <c r="K6" s="113">
        <v>77.680421956238803</v>
      </c>
      <c r="L6" s="114">
        <v>1</v>
      </c>
      <c r="M6" s="114">
        <v>2</v>
      </c>
      <c r="N6" s="131" t="s">
        <v>525</v>
      </c>
      <c r="O6">
        <v>14992</v>
      </c>
    </row>
    <row r="7" spans="1:15" x14ac:dyDescent="0.25">
      <c r="A7" s="111" t="s">
        <v>527</v>
      </c>
      <c r="B7" s="116" t="s">
        <v>725</v>
      </c>
      <c r="C7" s="117">
        <v>1</v>
      </c>
      <c r="D7" s="115" t="s">
        <v>698</v>
      </c>
      <c r="E7" s="117">
        <v>0</v>
      </c>
      <c r="F7" s="122">
        <v>1128.129117259552</v>
      </c>
      <c r="G7" s="118">
        <f>AVERAGE(E7:F7)</f>
        <v>564.064558629776</v>
      </c>
      <c r="H7" s="119">
        <v>2.1150000000000002</v>
      </c>
      <c r="I7" s="119">
        <v>2.1213203435596288E-2</v>
      </c>
      <c r="J7" s="113">
        <v>48.727859061985377</v>
      </c>
      <c r="K7" s="113">
        <v>48.727859061985377</v>
      </c>
      <c r="L7" s="114">
        <v>1</v>
      </c>
      <c r="M7" s="114">
        <v>2</v>
      </c>
      <c r="N7" s="131" t="s">
        <v>528</v>
      </c>
      <c r="O7">
        <v>14993</v>
      </c>
    </row>
    <row r="8" spans="1:15" x14ac:dyDescent="0.25">
      <c r="A8" s="44" t="s">
        <v>364</v>
      </c>
      <c r="B8" s="116" t="s">
        <v>725</v>
      </c>
      <c r="C8" s="117">
        <v>1</v>
      </c>
      <c r="D8" s="44" t="s">
        <v>698</v>
      </c>
      <c r="E8" s="47">
        <v>0</v>
      </c>
      <c r="F8" s="121">
        <v>1128.129117259552</v>
      </c>
      <c r="G8" s="48">
        <f>AVERAGE(E8:F8)</f>
        <v>564.064558629776</v>
      </c>
      <c r="H8" s="112">
        <v>2.7850000000000001</v>
      </c>
      <c r="I8" s="112">
        <v>7.0710678118656384E-3</v>
      </c>
      <c r="J8" s="113">
        <v>121.16338847405083</v>
      </c>
      <c r="K8" s="113">
        <v>121.16338847405083</v>
      </c>
      <c r="L8" s="114">
        <v>1</v>
      </c>
      <c r="M8" s="114">
        <v>2</v>
      </c>
      <c r="N8" s="130"/>
      <c r="O8">
        <v>1590</v>
      </c>
    </row>
    <row r="9" spans="1:15" x14ac:dyDescent="0.25">
      <c r="A9" s="115" t="s">
        <v>367</v>
      </c>
      <c r="B9" s="116" t="s">
        <v>725</v>
      </c>
      <c r="C9" s="117">
        <v>1</v>
      </c>
      <c r="D9" s="115" t="s">
        <v>698</v>
      </c>
      <c r="E9" s="117">
        <v>0</v>
      </c>
      <c r="F9" s="122">
        <v>1128.129117259552</v>
      </c>
      <c r="G9" s="118">
        <f>AVERAGE(E9:F9)</f>
        <v>564.064558629776</v>
      </c>
      <c r="H9" s="119">
        <v>2.5099999999999998</v>
      </c>
      <c r="I9" s="119">
        <v>7.0710678118654821E-2</v>
      </c>
      <c r="J9" s="113">
        <v>85.885533573899892</v>
      </c>
      <c r="K9" s="113">
        <v>85.885533573899892</v>
      </c>
      <c r="L9" s="114">
        <v>1</v>
      </c>
      <c r="M9" s="114">
        <v>2</v>
      </c>
      <c r="N9" s="130"/>
      <c r="O9">
        <v>763</v>
      </c>
    </row>
    <row r="10" spans="1:15" x14ac:dyDescent="0.25">
      <c r="A10" s="115" t="s">
        <v>80</v>
      </c>
      <c r="B10" s="116" t="s">
        <v>722</v>
      </c>
      <c r="C10" s="117">
        <v>1</v>
      </c>
      <c r="D10" s="115" t="s">
        <v>53</v>
      </c>
      <c r="E10" s="117">
        <v>0</v>
      </c>
      <c r="F10" s="117">
        <v>1787</v>
      </c>
      <c r="G10" s="118">
        <f>AVERAGE(E10:F10)</f>
        <v>893.5</v>
      </c>
      <c r="H10" s="119">
        <v>2.5300000000000002</v>
      </c>
      <c r="I10" s="119">
        <v>5.6568542494923539E-2</v>
      </c>
      <c r="J10" s="113">
        <v>88.171641281128387</v>
      </c>
      <c r="K10" s="120">
        <v>98.355465849098707</v>
      </c>
      <c r="L10" s="114">
        <v>2</v>
      </c>
      <c r="M10" s="114"/>
      <c r="N10" s="130"/>
      <c r="O10">
        <v>1304</v>
      </c>
    </row>
    <row r="11" spans="1:15" x14ac:dyDescent="0.25">
      <c r="A11" s="124" t="s">
        <v>365</v>
      </c>
      <c r="B11" s="45" t="s">
        <v>722</v>
      </c>
      <c r="C11" s="117">
        <v>1</v>
      </c>
      <c r="D11" s="44" t="s">
        <v>316</v>
      </c>
      <c r="E11" s="47">
        <v>0</v>
      </c>
      <c r="F11" s="47">
        <v>1787</v>
      </c>
      <c r="G11" s="48">
        <f>AVERAGE(E11:F11)</f>
        <v>893.5</v>
      </c>
      <c r="H11" s="112">
        <v>2.72</v>
      </c>
      <c r="I11" s="112">
        <v>0</v>
      </c>
      <c r="J11" s="113">
        <v>112.05289265196565</v>
      </c>
      <c r="K11" s="120">
        <v>124.99500175326767</v>
      </c>
      <c r="L11" s="114">
        <v>2</v>
      </c>
      <c r="M11" s="114">
        <v>2</v>
      </c>
      <c r="N11" s="130"/>
      <c r="O11">
        <v>6</v>
      </c>
    </row>
    <row r="12" spans="1:15" x14ac:dyDescent="0.25">
      <c r="A12" s="115" t="s">
        <v>362</v>
      </c>
      <c r="B12" s="45" t="s">
        <v>724</v>
      </c>
      <c r="C12" s="117">
        <v>1</v>
      </c>
      <c r="D12" s="115" t="s">
        <v>698</v>
      </c>
      <c r="E12" s="122">
        <v>1128.129117259552</v>
      </c>
      <c r="F12" s="117">
        <v>1458</v>
      </c>
      <c r="G12" s="118">
        <f>AVERAGE(E12:F12)</f>
        <v>1293.064558629776</v>
      </c>
      <c r="H12" s="119">
        <v>2.665</v>
      </c>
      <c r="I12" s="119">
        <v>2.12132034355966E-2</v>
      </c>
      <c r="J12" s="113">
        <v>104.72678617354116</v>
      </c>
      <c r="K12" s="113">
        <v>104.72678617354116</v>
      </c>
      <c r="L12" s="114">
        <v>1</v>
      </c>
      <c r="M12" s="114">
        <v>2</v>
      </c>
      <c r="N12" s="130"/>
      <c r="O12">
        <v>14861</v>
      </c>
    </row>
    <row r="13" spans="1:15" x14ac:dyDescent="0.25">
      <c r="A13" s="115" t="s">
        <v>363</v>
      </c>
      <c r="B13" s="45" t="s">
        <v>724</v>
      </c>
      <c r="C13" s="117">
        <v>1</v>
      </c>
      <c r="D13" s="115" t="s">
        <v>316</v>
      </c>
      <c r="E13" s="122">
        <v>1128.129117259552</v>
      </c>
      <c r="F13" s="117">
        <v>1458</v>
      </c>
      <c r="G13" s="118">
        <f>AVERAGE(E13:F13)</f>
        <v>1293.064558629776</v>
      </c>
      <c r="H13" s="119">
        <v>2.2599999999999998</v>
      </c>
      <c r="I13" s="119">
        <v>4.2426406871192889E-2</v>
      </c>
      <c r="J13" s="113">
        <v>60.687456167771181</v>
      </c>
      <c r="K13" s="120">
        <v>67.696857355148751</v>
      </c>
      <c r="L13" s="114">
        <v>2</v>
      </c>
      <c r="M13" s="114">
        <v>2</v>
      </c>
      <c r="N13" s="130"/>
      <c r="O13">
        <v>14862</v>
      </c>
    </row>
    <row r="14" spans="1:15" x14ac:dyDescent="0.25">
      <c r="A14" s="44" t="s">
        <v>361</v>
      </c>
      <c r="B14" s="45" t="s">
        <v>724</v>
      </c>
      <c r="C14" s="117">
        <v>1</v>
      </c>
      <c r="D14" s="44" t="s">
        <v>698</v>
      </c>
      <c r="E14" s="121">
        <v>1128.129117259552</v>
      </c>
      <c r="F14" s="47">
        <v>1458</v>
      </c>
      <c r="G14" s="48">
        <f>AVERAGE(E14:F14)</f>
        <v>1293.064558629776</v>
      </c>
      <c r="H14" s="112">
        <v>2.335</v>
      </c>
      <c r="I14" s="112">
        <v>7.0710678118653244E-3</v>
      </c>
      <c r="J14" s="113">
        <v>67.61290393395862</v>
      </c>
      <c r="K14" s="113">
        <v>67.61290393395862</v>
      </c>
      <c r="L14" s="114">
        <v>1</v>
      </c>
      <c r="M14" s="114">
        <v>2</v>
      </c>
      <c r="N14" s="130"/>
      <c r="O14">
        <v>14863</v>
      </c>
    </row>
    <row r="15" spans="1:15" x14ac:dyDescent="0.25">
      <c r="A15" s="44" t="s">
        <v>360</v>
      </c>
      <c r="B15" s="45" t="s">
        <v>724</v>
      </c>
      <c r="C15" s="117">
        <v>1</v>
      </c>
      <c r="D15" s="44" t="s">
        <v>698</v>
      </c>
      <c r="E15" s="121">
        <v>1128.129117259552</v>
      </c>
      <c r="F15" s="47">
        <v>1458</v>
      </c>
      <c r="G15" s="48">
        <f>AVERAGE(E15:F15)</f>
        <v>1293.064558629776</v>
      </c>
      <c r="H15" s="112">
        <v>2.41</v>
      </c>
      <c r="I15" s="112">
        <v>4.2426406871192889E-2</v>
      </c>
      <c r="J15" s="113">
        <v>75.071727715989212</v>
      </c>
      <c r="K15" s="113">
        <v>75.071727715989212</v>
      </c>
      <c r="L15" s="114">
        <v>1</v>
      </c>
      <c r="M15" s="114">
        <v>2</v>
      </c>
      <c r="N15" s="130"/>
      <c r="O15">
        <v>14865</v>
      </c>
    </row>
    <row r="16" spans="1:15" x14ac:dyDescent="0.25">
      <c r="A16" s="111" t="s">
        <v>531</v>
      </c>
      <c r="B16" s="45" t="s">
        <v>724</v>
      </c>
      <c r="C16" s="117">
        <v>1</v>
      </c>
      <c r="D16" s="44" t="s">
        <v>316</v>
      </c>
      <c r="E16" s="121">
        <v>1128.129117259552</v>
      </c>
      <c r="F16" s="47">
        <v>1458</v>
      </c>
      <c r="G16" s="48">
        <f>AVERAGE(E16:F16)</f>
        <v>1293.064558629776</v>
      </c>
      <c r="H16" s="112">
        <v>2.415</v>
      </c>
      <c r="I16" s="112">
        <v>2.12132034355966E-2</v>
      </c>
      <c r="J16" s="113">
        <v>75.588498255635045</v>
      </c>
      <c r="K16" s="120">
        <v>84.318969804160886</v>
      </c>
      <c r="L16" s="114">
        <v>2</v>
      </c>
      <c r="M16" s="114">
        <v>2</v>
      </c>
      <c r="N16" s="131" t="s">
        <v>530</v>
      </c>
      <c r="O16">
        <v>14990</v>
      </c>
    </row>
    <row r="17" spans="1:17" x14ac:dyDescent="0.25">
      <c r="A17" s="111" t="s">
        <v>532</v>
      </c>
      <c r="B17" s="45" t="s">
        <v>724</v>
      </c>
      <c r="C17" s="117">
        <v>1</v>
      </c>
      <c r="D17" s="115" t="s">
        <v>317</v>
      </c>
      <c r="E17" s="122">
        <v>1128.129117259552</v>
      </c>
      <c r="F17" s="117">
        <v>1458</v>
      </c>
      <c r="G17" s="118">
        <f>AVERAGE(E17:F17)</f>
        <v>1293.064558629776</v>
      </c>
      <c r="H17" s="119">
        <v>2.145</v>
      </c>
      <c r="I17" s="119">
        <v>3.5355339059327251E-2</v>
      </c>
      <c r="J17" s="113">
        <v>51.053362548923786</v>
      </c>
      <c r="K17" s="120">
        <v>56.950025923324482</v>
      </c>
      <c r="L17" s="114">
        <v>2</v>
      </c>
      <c r="M17" s="114">
        <v>1</v>
      </c>
      <c r="N17" s="131" t="s">
        <v>529</v>
      </c>
      <c r="O17">
        <v>14991</v>
      </c>
    </row>
    <row r="18" spans="1:17" x14ac:dyDescent="0.25">
      <c r="A18" s="115" t="s">
        <v>354</v>
      </c>
      <c r="B18" s="45" t="s">
        <v>724</v>
      </c>
      <c r="C18" s="117">
        <v>1</v>
      </c>
      <c r="D18" s="115" t="s">
        <v>698</v>
      </c>
      <c r="E18" s="122">
        <v>1128.129117259552</v>
      </c>
      <c r="F18" s="117">
        <v>1458</v>
      </c>
      <c r="G18" s="118">
        <f>AVERAGE(E18:F18)</f>
        <v>1293.064558629776</v>
      </c>
      <c r="H18" s="119">
        <v>2.58</v>
      </c>
      <c r="I18" s="119">
        <v>2.8284271247461926E-2</v>
      </c>
      <c r="J18" s="113">
        <v>94.072183983207808</v>
      </c>
      <c r="K18" s="113">
        <v>94.072183983207808</v>
      </c>
      <c r="L18" s="114">
        <v>1</v>
      </c>
      <c r="M18" s="114">
        <v>2</v>
      </c>
      <c r="N18" s="130"/>
      <c r="O18">
        <v>8202</v>
      </c>
      <c r="Q18" s="95"/>
    </row>
    <row r="19" spans="1:17" x14ac:dyDescent="0.25">
      <c r="A19" s="44" t="s">
        <v>331</v>
      </c>
      <c r="B19" s="45" t="s">
        <v>724</v>
      </c>
      <c r="C19" s="117">
        <v>1</v>
      </c>
      <c r="D19" s="44" t="s">
        <v>316</v>
      </c>
      <c r="E19" s="121">
        <v>1128.129117259552</v>
      </c>
      <c r="F19" s="47">
        <v>1458</v>
      </c>
      <c r="G19" s="48">
        <f>AVERAGE(E19:F19)</f>
        <v>1293.064558629776</v>
      </c>
      <c r="H19" s="112">
        <v>2.4900000000000002</v>
      </c>
      <c r="I19" s="112">
        <v>2.8284271247461613E-2</v>
      </c>
      <c r="J19" s="113">
        <v>83.641119858148173</v>
      </c>
      <c r="K19" s="120">
        <v>93.301669201764284</v>
      </c>
      <c r="L19" s="114">
        <v>2</v>
      </c>
      <c r="M19" s="114">
        <v>2</v>
      </c>
      <c r="N19" s="130"/>
      <c r="O19">
        <v>8219</v>
      </c>
      <c r="Q19" s="95"/>
    </row>
    <row r="20" spans="1:17" x14ac:dyDescent="0.25">
      <c r="A20" s="44" t="s">
        <v>342</v>
      </c>
      <c r="B20" s="45" t="s">
        <v>724</v>
      </c>
      <c r="C20" s="117">
        <v>1</v>
      </c>
      <c r="D20" s="44" t="s">
        <v>317</v>
      </c>
      <c r="E20" s="121">
        <v>1128.129117259552</v>
      </c>
      <c r="F20" s="47">
        <v>1458</v>
      </c>
      <c r="G20" s="48">
        <f>AVERAGE(E20:F20)</f>
        <v>1293.064558629776</v>
      </c>
      <c r="H20" s="112">
        <v>2.4600000000000004</v>
      </c>
      <c r="I20" s="112">
        <v>2.0000000000000018E-2</v>
      </c>
      <c r="J20" s="113">
        <v>80.351724968409059</v>
      </c>
      <c r="K20" s="120">
        <v>89.632349202260301</v>
      </c>
      <c r="L20" s="114">
        <v>2</v>
      </c>
      <c r="M20" s="114">
        <v>1</v>
      </c>
      <c r="N20" s="130"/>
      <c r="O20">
        <v>8220</v>
      </c>
      <c r="Q20" s="95"/>
    </row>
    <row r="21" spans="1:17" x14ac:dyDescent="0.25">
      <c r="A21" s="44" t="s">
        <v>335</v>
      </c>
      <c r="B21" s="116" t="s">
        <v>723</v>
      </c>
      <c r="C21" s="117">
        <v>2</v>
      </c>
      <c r="D21" s="44" t="s">
        <v>698</v>
      </c>
      <c r="E21" s="47">
        <v>1458</v>
      </c>
      <c r="F21" s="47">
        <v>1787</v>
      </c>
      <c r="G21" s="48">
        <f>AVERAGE(E21:F21)</f>
        <v>1622.5</v>
      </c>
      <c r="H21" s="112">
        <v>2.57</v>
      </c>
      <c r="I21" s="112">
        <v>0</v>
      </c>
      <c r="J21" s="113">
        <v>92.870682728331374</v>
      </c>
      <c r="K21" s="113">
        <v>92.870682728331374</v>
      </c>
      <c r="L21" s="114">
        <v>1</v>
      </c>
      <c r="M21" s="114">
        <v>2</v>
      </c>
      <c r="N21" s="130"/>
      <c r="O21">
        <v>1602</v>
      </c>
    </row>
    <row r="22" spans="1:17" x14ac:dyDescent="0.25">
      <c r="A22" s="44" t="s">
        <v>340</v>
      </c>
      <c r="B22" s="116" t="s">
        <v>723</v>
      </c>
      <c r="C22" s="117">
        <v>2</v>
      </c>
      <c r="D22" s="44" t="s">
        <v>316</v>
      </c>
      <c r="E22" s="47">
        <v>1458</v>
      </c>
      <c r="F22" s="47">
        <v>1787</v>
      </c>
      <c r="G22" s="48">
        <f>AVERAGE(E22:F22)</f>
        <v>1622.5</v>
      </c>
      <c r="H22" s="112">
        <v>2.6850000000000001</v>
      </c>
      <c r="I22" s="112">
        <v>7.0710678118653244E-3</v>
      </c>
      <c r="J22" s="113">
        <v>107.35087780936044</v>
      </c>
      <c r="K22" s="120">
        <v>119.74990419634156</v>
      </c>
      <c r="L22" s="114">
        <v>2</v>
      </c>
      <c r="M22" s="114">
        <v>2</v>
      </c>
      <c r="N22" s="130"/>
      <c r="O22">
        <v>4792</v>
      </c>
    </row>
    <row r="23" spans="1:17" x14ac:dyDescent="0.25">
      <c r="A23" s="115" t="s">
        <v>341</v>
      </c>
      <c r="B23" s="116" t="s">
        <v>723</v>
      </c>
      <c r="C23" s="117">
        <v>2</v>
      </c>
      <c r="D23" s="115" t="s">
        <v>316</v>
      </c>
      <c r="E23" s="117">
        <v>1458</v>
      </c>
      <c r="F23" s="117">
        <v>1787</v>
      </c>
      <c r="G23" s="118">
        <f>AVERAGE(E23:F23)</f>
        <v>1622.5</v>
      </c>
      <c r="H23" s="119">
        <v>2.54</v>
      </c>
      <c r="I23" s="119">
        <v>2.8284271247461926E-2</v>
      </c>
      <c r="J23" s="113">
        <v>89.330466510741147</v>
      </c>
      <c r="K23" s="120">
        <v>99.648135392731746</v>
      </c>
      <c r="L23" s="114">
        <v>2</v>
      </c>
      <c r="M23" s="114">
        <v>2</v>
      </c>
      <c r="N23" s="130"/>
      <c r="O23">
        <v>4793</v>
      </c>
    </row>
    <row r="24" spans="1:17" x14ac:dyDescent="0.25">
      <c r="A24" s="115" t="s">
        <v>330</v>
      </c>
      <c r="B24" s="116" t="s">
        <v>723</v>
      </c>
      <c r="C24" s="117">
        <v>2</v>
      </c>
      <c r="D24" s="115" t="s">
        <v>317</v>
      </c>
      <c r="E24" s="117">
        <v>1458</v>
      </c>
      <c r="F24" s="117">
        <v>1787</v>
      </c>
      <c r="G24" s="118">
        <f>AVERAGE(E24:F24)</f>
        <v>1622.5</v>
      </c>
      <c r="H24" s="119">
        <v>2.5499999999999998</v>
      </c>
      <c r="I24" s="119">
        <v>5.6568542494923851E-2</v>
      </c>
      <c r="J24" s="113">
        <v>90.499878727120972</v>
      </c>
      <c r="K24" s="120">
        <v>100.95261472010344</v>
      </c>
      <c r="L24" s="114">
        <v>2</v>
      </c>
      <c r="M24" s="114">
        <v>1</v>
      </c>
      <c r="N24" s="130"/>
      <c r="O24">
        <v>4827</v>
      </c>
    </row>
    <row r="25" spans="1:17" x14ac:dyDescent="0.25">
      <c r="A25" s="115" t="s">
        <v>368</v>
      </c>
      <c r="B25" s="116" t="s">
        <v>723</v>
      </c>
      <c r="C25" s="117">
        <v>2</v>
      </c>
      <c r="D25" s="115" t="s">
        <v>316</v>
      </c>
      <c r="E25" s="117">
        <v>1458</v>
      </c>
      <c r="F25" s="117">
        <v>1787</v>
      </c>
      <c r="G25" s="118">
        <f>AVERAGE(E25:F25)</f>
        <v>1622.5</v>
      </c>
      <c r="H25" s="119">
        <v>2.59</v>
      </c>
      <c r="I25" s="119">
        <v>5.6568542494923851E-2</v>
      </c>
      <c r="J25" s="113">
        <v>95.28449116458566</v>
      </c>
      <c r="K25" s="120">
        <v>106.2898498940953</v>
      </c>
      <c r="L25" s="114">
        <v>2</v>
      </c>
      <c r="M25" s="114">
        <v>2</v>
      </c>
      <c r="N25" s="130"/>
      <c r="O25">
        <v>4830</v>
      </c>
    </row>
    <row r="26" spans="1:17" x14ac:dyDescent="0.25">
      <c r="A26" s="44" t="s">
        <v>337</v>
      </c>
      <c r="B26" s="116" t="s">
        <v>723</v>
      </c>
      <c r="C26" s="117">
        <v>2</v>
      </c>
      <c r="D26" s="44" t="s">
        <v>316</v>
      </c>
      <c r="E26" s="47">
        <v>1458</v>
      </c>
      <c r="F26" s="47">
        <v>1787</v>
      </c>
      <c r="G26" s="48">
        <f>AVERAGE(E26:F26)</f>
        <v>1622.5</v>
      </c>
      <c r="H26" s="112">
        <v>2.38</v>
      </c>
      <c r="I26" s="112">
        <v>0</v>
      </c>
      <c r="J26" s="113">
        <v>72.022754661441738</v>
      </c>
      <c r="K26" s="120">
        <v>80.341382824838249</v>
      </c>
      <c r="L26" s="114">
        <v>2</v>
      </c>
      <c r="M26" s="114">
        <v>2</v>
      </c>
      <c r="N26" s="130"/>
      <c r="O26">
        <v>6879</v>
      </c>
    </row>
    <row r="27" spans="1:17" x14ac:dyDescent="0.25">
      <c r="A27" s="115" t="s">
        <v>347</v>
      </c>
      <c r="B27" s="116" t="s">
        <v>723</v>
      </c>
      <c r="C27" s="117">
        <v>2</v>
      </c>
      <c r="D27" s="115" t="s">
        <v>321</v>
      </c>
      <c r="E27" s="117">
        <v>1458</v>
      </c>
      <c r="F27" s="117">
        <v>1787</v>
      </c>
      <c r="G27" s="118">
        <f>AVERAGE(E27:F27)</f>
        <v>1622.5</v>
      </c>
      <c r="H27" s="119">
        <v>2.6349999999999998</v>
      </c>
      <c r="I27" s="119">
        <v>7.0710678118656384E-3</v>
      </c>
      <c r="J27" s="113">
        <v>100.87507037316401</v>
      </c>
      <c r="K27" s="113">
        <v>100.87507037316401</v>
      </c>
      <c r="L27" s="114">
        <v>1</v>
      </c>
      <c r="M27" s="114">
        <v>1</v>
      </c>
      <c r="N27" s="130"/>
      <c r="O27">
        <v>6880</v>
      </c>
    </row>
    <row r="28" spans="1:17" x14ac:dyDescent="0.25">
      <c r="A28" s="115" t="s">
        <v>334</v>
      </c>
      <c r="B28" s="116" t="s">
        <v>723</v>
      </c>
      <c r="C28" s="117">
        <v>2</v>
      </c>
      <c r="D28" s="115" t="s">
        <v>698</v>
      </c>
      <c r="E28" s="117">
        <v>1458</v>
      </c>
      <c r="F28" s="117">
        <v>1787</v>
      </c>
      <c r="G28" s="118">
        <f>AVERAGE(E28:F28)</f>
        <v>1622.5</v>
      </c>
      <c r="H28" s="119">
        <v>2.17</v>
      </c>
      <c r="I28" s="119">
        <v>0</v>
      </c>
      <c r="J28" s="113">
        <v>53.04955180141981</v>
      </c>
      <c r="K28" s="113">
        <v>53.04955180141981</v>
      </c>
      <c r="L28" s="114">
        <v>1</v>
      </c>
      <c r="M28" s="114">
        <v>2</v>
      </c>
      <c r="N28" s="130"/>
      <c r="O28">
        <v>7153</v>
      </c>
    </row>
    <row r="29" spans="1:17" x14ac:dyDescent="0.25">
      <c r="A29" s="44" t="s">
        <v>338</v>
      </c>
      <c r="B29" s="116" t="s">
        <v>723</v>
      </c>
      <c r="C29" s="117">
        <v>2</v>
      </c>
      <c r="D29" s="44" t="s">
        <v>321</v>
      </c>
      <c r="E29" s="47">
        <v>1458</v>
      </c>
      <c r="F29" s="47">
        <v>1787</v>
      </c>
      <c r="G29" s="48">
        <f>AVERAGE(E29:F29)</f>
        <v>1622.5</v>
      </c>
      <c r="H29" s="112">
        <v>2.58</v>
      </c>
      <c r="I29" s="112">
        <v>1.4142135623730963E-2</v>
      </c>
      <c r="J29" s="113">
        <v>94.072183983207808</v>
      </c>
      <c r="K29" s="113">
        <v>94.072183983207808</v>
      </c>
      <c r="L29" s="114">
        <v>1</v>
      </c>
      <c r="M29" s="114">
        <v>1</v>
      </c>
      <c r="N29" s="130"/>
      <c r="O29">
        <v>7396</v>
      </c>
    </row>
    <row r="30" spans="1:17" x14ac:dyDescent="0.25">
      <c r="A30" s="44" t="s">
        <v>328</v>
      </c>
      <c r="B30" s="116" t="s">
        <v>723</v>
      </c>
      <c r="C30" s="117">
        <v>2</v>
      </c>
      <c r="D30" s="44" t="s">
        <v>321</v>
      </c>
      <c r="E30" s="47">
        <v>1458</v>
      </c>
      <c r="F30" s="47">
        <v>1787</v>
      </c>
      <c r="G30" s="48">
        <f>AVERAGE(E30:F30)</f>
        <v>1622.5</v>
      </c>
      <c r="H30" s="112">
        <v>2.5949999999999998</v>
      </c>
      <c r="I30" s="112">
        <v>3.5355339059327563E-2</v>
      </c>
      <c r="J30" s="113">
        <v>95.894714131452233</v>
      </c>
      <c r="K30" s="113">
        <v>95.894714131452233</v>
      </c>
      <c r="L30" s="114">
        <v>1</v>
      </c>
      <c r="M30" s="114">
        <v>1</v>
      </c>
      <c r="N30" s="130"/>
      <c r="O30">
        <v>7397</v>
      </c>
    </row>
    <row r="31" spans="1:17" x14ac:dyDescent="0.25">
      <c r="A31" s="44" t="s">
        <v>369</v>
      </c>
      <c r="B31" s="116" t="s">
        <v>723</v>
      </c>
      <c r="C31" s="117">
        <v>2</v>
      </c>
      <c r="D31" s="44" t="s">
        <v>317</v>
      </c>
      <c r="E31" s="47">
        <v>1458</v>
      </c>
      <c r="F31" s="47">
        <v>1787</v>
      </c>
      <c r="G31" s="48">
        <f>AVERAGE(E31:F31)</f>
        <v>1622.5</v>
      </c>
      <c r="H31" s="112">
        <v>2.7850000000000001</v>
      </c>
      <c r="I31" s="112">
        <v>7.0710678118656384E-3</v>
      </c>
      <c r="J31" s="113">
        <v>121.16338847405083</v>
      </c>
      <c r="K31" s="120">
        <v>135.1577598428037</v>
      </c>
      <c r="L31" s="114">
        <v>2</v>
      </c>
      <c r="M31" s="114">
        <v>1</v>
      </c>
      <c r="N31" s="130"/>
      <c r="O31">
        <v>7398</v>
      </c>
    </row>
    <row r="32" spans="1:17" x14ac:dyDescent="0.25">
      <c r="A32" s="115" t="s">
        <v>333</v>
      </c>
      <c r="B32" s="116" t="s">
        <v>723</v>
      </c>
      <c r="C32" s="117">
        <v>2</v>
      </c>
      <c r="D32" s="115" t="s">
        <v>321</v>
      </c>
      <c r="E32" s="117">
        <v>1458</v>
      </c>
      <c r="F32" s="117">
        <v>1787</v>
      </c>
      <c r="G32" s="118">
        <f>AVERAGE(E32:F32)</f>
        <v>1622.5</v>
      </c>
      <c r="H32" s="119">
        <v>2.41</v>
      </c>
      <c r="I32" s="119">
        <v>4.2426406871192889E-2</v>
      </c>
      <c r="J32" s="113">
        <v>75.071727715989212</v>
      </c>
      <c r="K32" s="113">
        <v>75.071727715989212</v>
      </c>
      <c r="L32" s="114">
        <v>1</v>
      </c>
      <c r="M32" s="114">
        <v>1</v>
      </c>
      <c r="N32" s="130"/>
      <c r="O32">
        <v>995</v>
      </c>
    </row>
    <row r="33" spans="1:15" x14ac:dyDescent="0.25">
      <c r="A33" s="44" t="s">
        <v>339</v>
      </c>
      <c r="B33" s="116" t="s">
        <v>723</v>
      </c>
      <c r="C33" s="117">
        <v>2</v>
      </c>
      <c r="D33" s="44" t="s">
        <v>698</v>
      </c>
      <c r="E33" s="47">
        <v>1458</v>
      </c>
      <c r="F33" s="47">
        <v>1787</v>
      </c>
      <c r="G33" s="48">
        <f>AVERAGE(E33:F33)</f>
        <v>1622.5</v>
      </c>
      <c r="H33" s="112">
        <v>2.31</v>
      </c>
      <c r="I33" s="112">
        <v>0</v>
      </c>
      <c r="J33" s="113">
        <v>65.246264663379819</v>
      </c>
      <c r="K33" s="113">
        <v>65.246264663379819</v>
      </c>
      <c r="L33" s="114">
        <v>1</v>
      </c>
      <c r="M33" s="114">
        <v>2</v>
      </c>
      <c r="N33" s="130"/>
      <c r="O33">
        <v>996</v>
      </c>
    </row>
    <row r="34" spans="1:15" x14ac:dyDescent="0.25">
      <c r="A34" s="44" t="s">
        <v>336</v>
      </c>
      <c r="B34" s="116" t="s">
        <v>723</v>
      </c>
      <c r="C34" s="117">
        <v>2</v>
      </c>
      <c r="D34" s="44" t="s">
        <v>698</v>
      </c>
      <c r="E34" s="47">
        <v>1458</v>
      </c>
      <c r="F34" s="47">
        <v>1787</v>
      </c>
      <c r="G34" s="48">
        <f>AVERAGE(E34:F34)</f>
        <v>1622.5</v>
      </c>
      <c r="H34" s="112">
        <v>2.4249999999999998</v>
      </c>
      <c r="I34" s="112">
        <v>3.5355339059327563E-2</v>
      </c>
      <c r="J34" s="113">
        <v>76.629478348117118</v>
      </c>
      <c r="K34" s="113">
        <v>76.629478348117118</v>
      </c>
      <c r="L34" s="114">
        <v>1</v>
      </c>
      <c r="M34" s="114">
        <v>2</v>
      </c>
      <c r="N34" s="130"/>
      <c r="O34">
        <v>997</v>
      </c>
    </row>
    <row r="35" spans="1:15" x14ac:dyDescent="0.25">
      <c r="A35" s="115" t="s">
        <v>345</v>
      </c>
      <c r="B35" s="116" t="s">
        <v>723</v>
      </c>
      <c r="C35" s="117">
        <v>2</v>
      </c>
      <c r="D35" s="115" t="s">
        <v>317</v>
      </c>
      <c r="E35" s="117">
        <v>1458</v>
      </c>
      <c r="F35" s="117">
        <v>1787</v>
      </c>
      <c r="G35" s="118">
        <f>AVERAGE(E35:F35)</f>
        <v>1622.5</v>
      </c>
      <c r="H35" s="119">
        <v>2.3899999999999997</v>
      </c>
      <c r="I35" s="119">
        <v>1.4142135623730963E-2</v>
      </c>
      <c r="J35" s="113">
        <v>73.029285584602718</v>
      </c>
      <c r="K35" s="120">
        <v>81.464168069624321</v>
      </c>
      <c r="L35" s="114">
        <v>2</v>
      </c>
      <c r="M35" s="114">
        <v>1</v>
      </c>
      <c r="N35" s="130"/>
      <c r="O35">
        <v>998</v>
      </c>
    </row>
    <row r="36" spans="1:15" x14ac:dyDescent="0.25">
      <c r="A36" s="44" t="s">
        <v>346</v>
      </c>
      <c r="B36" s="45" t="s">
        <v>721</v>
      </c>
      <c r="C36" s="117">
        <v>2</v>
      </c>
      <c r="D36" s="44" t="s">
        <v>698</v>
      </c>
      <c r="E36" s="47">
        <v>1787</v>
      </c>
      <c r="F36" s="47">
        <v>2116</v>
      </c>
      <c r="G36" s="48">
        <f>AVERAGE(E36:F36)</f>
        <v>1951.5</v>
      </c>
      <c r="H36" s="112">
        <v>2.2850000000000001</v>
      </c>
      <c r="I36" s="112">
        <v>7.0710678118656384E-3</v>
      </c>
      <c r="J36" s="113">
        <v>62.938057749963988</v>
      </c>
      <c r="K36" s="113">
        <v>62.938057749963988</v>
      </c>
      <c r="L36" s="114">
        <v>1</v>
      </c>
      <c r="M36" s="114">
        <v>2</v>
      </c>
      <c r="N36" s="130"/>
      <c r="O36">
        <v>10237</v>
      </c>
    </row>
    <row r="37" spans="1:15" x14ac:dyDescent="0.25">
      <c r="A37" s="115" t="s">
        <v>327</v>
      </c>
      <c r="B37" s="45" t="s">
        <v>721</v>
      </c>
      <c r="C37" s="117">
        <v>2</v>
      </c>
      <c r="D37" s="115" t="s">
        <v>317</v>
      </c>
      <c r="E37" s="117">
        <v>1787</v>
      </c>
      <c r="F37" s="117">
        <v>2116</v>
      </c>
      <c r="G37" s="118">
        <f>AVERAGE(E37:F37)</f>
        <v>1951.5</v>
      </c>
      <c r="H37" s="119">
        <v>2.355</v>
      </c>
      <c r="I37" s="119">
        <v>4.9497474683058526E-2</v>
      </c>
      <c r="J37" s="113">
        <v>69.548844183905089</v>
      </c>
      <c r="K37" s="120">
        <v>77.581735687146121</v>
      </c>
      <c r="L37" s="114">
        <v>2</v>
      </c>
      <c r="M37" s="114">
        <v>1</v>
      </c>
      <c r="N37" s="130"/>
      <c r="O37">
        <v>10238</v>
      </c>
    </row>
    <row r="38" spans="1:15" x14ac:dyDescent="0.25">
      <c r="A38" s="44" t="s">
        <v>344</v>
      </c>
      <c r="B38" s="45" t="s">
        <v>721</v>
      </c>
      <c r="C38" s="117">
        <v>2</v>
      </c>
      <c r="D38" s="44" t="s">
        <v>317</v>
      </c>
      <c r="E38" s="47">
        <v>1787</v>
      </c>
      <c r="F38" s="47">
        <v>2116</v>
      </c>
      <c r="G38" s="48">
        <f>AVERAGE(E38:F38)</f>
        <v>1951.5</v>
      </c>
      <c r="H38" s="112">
        <v>2.41</v>
      </c>
      <c r="I38" s="112">
        <v>2.8284271247461926E-2</v>
      </c>
      <c r="J38" s="113">
        <v>75.071727715989212</v>
      </c>
      <c r="K38" s="120">
        <v>83.742512267185958</v>
      </c>
      <c r="L38" s="114">
        <v>2</v>
      </c>
      <c r="M38" s="114">
        <v>1</v>
      </c>
      <c r="N38" s="130"/>
      <c r="O38">
        <v>10239</v>
      </c>
    </row>
    <row r="39" spans="1:15" x14ac:dyDescent="0.25">
      <c r="A39" s="115" t="s">
        <v>343</v>
      </c>
      <c r="B39" s="45" t="s">
        <v>721</v>
      </c>
      <c r="C39" s="117">
        <v>2</v>
      </c>
      <c r="D39" s="115" t="s">
        <v>317</v>
      </c>
      <c r="E39" s="117">
        <v>1787</v>
      </c>
      <c r="F39" s="117">
        <v>2116</v>
      </c>
      <c r="G39" s="118">
        <f>AVERAGE(E39:F39)</f>
        <v>1951.5</v>
      </c>
      <c r="H39" s="119">
        <v>2.39</v>
      </c>
      <c r="I39" s="119">
        <v>0</v>
      </c>
      <c r="J39" s="113">
        <v>73.029285584602718</v>
      </c>
      <c r="K39" s="120">
        <v>81.464168069624321</v>
      </c>
      <c r="L39" s="114">
        <v>2</v>
      </c>
      <c r="M39" s="114">
        <v>1</v>
      </c>
      <c r="N39" s="130"/>
      <c r="O39">
        <v>1280</v>
      </c>
    </row>
    <row r="40" spans="1:15" x14ac:dyDescent="0.25">
      <c r="A40" s="44" t="s">
        <v>324</v>
      </c>
      <c r="B40" s="45" t="s">
        <v>721</v>
      </c>
      <c r="C40" s="117">
        <v>2</v>
      </c>
      <c r="D40" s="44" t="s">
        <v>698</v>
      </c>
      <c r="E40" s="47">
        <v>1787</v>
      </c>
      <c r="F40" s="47">
        <v>2116</v>
      </c>
      <c r="G40" s="48">
        <f>AVERAGE(E40:F40)</f>
        <v>1951.5</v>
      </c>
      <c r="H40" s="112">
        <v>2.5549999999999997</v>
      </c>
      <c r="I40" s="112">
        <v>3.5355339059327563E-2</v>
      </c>
      <c r="J40" s="113">
        <v>91.088572026319866</v>
      </c>
      <c r="K40" s="113">
        <v>91.088572026319866</v>
      </c>
      <c r="L40" s="114">
        <v>1</v>
      </c>
      <c r="M40" s="114">
        <v>2</v>
      </c>
      <c r="N40" s="130"/>
      <c r="O40">
        <v>6976</v>
      </c>
    </row>
    <row r="41" spans="1:15" x14ac:dyDescent="0.25">
      <c r="A41" s="115" t="s">
        <v>348</v>
      </c>
      <c r="B41" s="116" t="s">
        <v>720</v>
      </c>
      <c r="C41" s="117">
        <v>2</v>
      </c>
      <c r="D41" s="115" t="s">
        <v>321</v>
      </c>
      <c r="E41" s="117">
        <v>2116</v>
      </c>
      <c r="F41" s="117">
        <v>2446</v>
      </c>
      <c r="G41" s="118">
        <f>AVERAGE(E41:F41)</f>
        <v>2281</v>
      </c>
      <c r="H41" s="119">
        <v>2.29</v>
      </c>
      <c r="I41" s="119">
        <v>4.2426406871192889E-2</v>
      </c>
      <c r="J41" s="113">
        <v>63.395064281510365</v>
      </c>
      <c r="K41" s="113">
        <v>63.395064281510365</v>
      </c>
      <c r="L41" s="114">
        <v>1</v>
      </c>
      <c r="M41" s="114">
        <v>1</v>
      </c>
      <c r="N41" s="130"/>
      <c r="O41">
        <v>8990</v>
      </c>
    </row>
    <row r="42" spans="1:15" x14ac:dyDescent="0.25">
      <c r="A42" s="44" t="s">
        <v>84</v>
      </c>
      <c r="B42" s="45" t="s">
        <v>719</v>
      </c>
      <c r="C42" s="117">
        <v>2</v>
      </c>
      <c r="D42" s="44" t="s">
        <v>53</v>
      </c>
      <c r="E42" s="47">
        <v>2446</v>
      </c>
      <c r="F42" s="47">
        <v>2775</v>
      </c>
      <c r="G42" s="48">
        <f>AVERAGE(E42:F42)</f>
        <v>2610.5</v>
      </c>
      <c r="H42" s="112">
        <v>2.54</v>
      </c>
      <c r="I42" s="112">
        <v>5.6568542494923851E-2</v>
      </c>
      <c r="J42" s="113">
        <v>89.330466510741147</v>
      </c>
      <c r="K42" s="120">
        <v>99.648135392731746</v>
      </c>
      <c r="L42" s="114">
        <v>2</v>
      </c>
      <c r="M42" s="114"/>
      <c r="N42" s="130"/>
      <c r="O42">
        <v>1352</v>
      </c>
    </row>
    <row r="43" spans="1:15" x14ac:dyDescent="0.25">
      <c r="A43" s="44" t="s">
        <v>433</v>
      </c>
      <c r="B43" s="45" t="s">
        <v>718</v>
      </c>
      <c r="C43" s="133">
        <v>3</v>
      </c>
      <c r="D43" s="44" t="s">
        <v>317</v>
      </c>
      <c r="E43" s="47">
        <v>2775</v>
      </c>
      <c r="F43" s="47">
        <v>3104</v>
      </c>
      <c r="G43" s="48">
        <f>AVERAGE(E43:F43)</f>
        <v>2939.5</v>
      </c>
      <c r="H43" s="27">
        <v>2.59</v>
      </c>
      <c r="I43" s="27">
        <v>1.4142135623730963E-2</v>
      </c>
      <c r="J43" s="68">
        <v>95.28449116458566</v>
      </c>
      <c r="K43" s="96">
        <v>106.2898498940953</v>
      </c>
      <c r="L43" s="40">
        <v>2</v>
      </c>
      <c r="M43" s="40">
        <v>1</v>
      </c>
      <c r="N43" s="128"/>
      <c r="O43">
        <v>10020</v>
      </c>
    </row>
    <row r="44" spans="1:15" x14ac:dyDescent="0.25">
      <c r="A44" s="44" t="s">
        <v>355</v>
      </c>
      <c r="B44" s="45" t="s">
        <v>718</v>
      </c>
      <c r="C44" s="133">
        <v>3</v>
      </c>
      <c r="D44" s="44" t="s">
        <v>321</v>
      </c>
      <c r="E44" s="47">
        <v>2775</v>
      </c>
      <c r="F44" s="47">
        <v>3104</v>
      </c>
      <c r="G44" s="48">
        <f>AVERAGE(E44:F44)</f>
        <v>2939.5</v>
      </c>
      <c r="H44" s="112">
        <v>2.44</v>
      </c>
      <c r="I44" s="112">
        <v>2.8284271247461926E-2</v>
      </c>
      <c r="J44" s="113">
        <v>78.20964690656038</v>
      </c>
      <c r="K44" s="113">
        <v>78.20964690656038</v>
      </c>
      <c r="L44" s="114">
        <v>1</v>
      </c>
      <c r="M44" s="114">
        <v>1</v>
      </c>
      <c r="N44" s="130"/>
      <c r="O44">
        <v>10021</v>
      </c>
    </row>
    <row r="45" spans="1:15" x14ac:dyDescent="0.25">
      <c r="A45" s="115" t="s">
        <v>432</v>
      </c>
      <c r="B45" s="45" t="s">
        <v>718</v>
      </c>
      <c r="C45" s="133">
        <v>3</v>
      </c>
      <c r="D45" s="115" t="s">
        <v>60</v>
      </c>
      <c r="E45" s="117">
        <v>2775</v>
      </c>
      <c r="F45" s="117">
        <v>3104</v>
      </c>
      <c r="G45" s="118">
        <f>AVERAGE(E45:F45)</f>
        <v>2939.5</v>
      </c>
      <c r="H45" s="119">
        <v>2.5350000000000001</v>
      </c>
      <c r="I45" s="119">
        <v>7.0710678118656384E-3</v>
      </c>
      <c r="J45" s="113">
        <v>88.749733934701709</v>
      </c>
      <c r="K45" s="113">
        <v>88.749733934701709</v>
      </c>
      <c r="L45" s="114"/>
      <c r="M45" s="114"/>
      <c r="N45" s="130"/>
      <c r="O45">
        <v>5254</v>
      </c>
    </row>
    <row r="46" spans="1:15" x14ac:dyDescent="0.25">
      <c r="A46" s="44" t="s">
        <v>357</v>
      </c>
      <c r="B46" s="45" t="s">
        <v>718</v>
      </c>
      <c r="C46" s="133">
        <v>3</v>
      </c>
      <c r="D46" s="44" t="s">
        <v>317</v>
      </c>
      <c r="E46" s="47">
        <v>2775</v>
      </c>
      <c r="F46" s="47">
        <v>3104</v>
      </c>
      <c r="G46" s="48">
        <f>AVERAGE(E46:F46)</f>
        <v>2939.5</v>
      </c>
      <c r="H46" s="112">
        <v>2.57</v>
      </c>
      <c r="I46" s="112">
        <v>0</v>
      </c>
      <c r="J46" s="113">
        <v>92.870682728331374</v>
      </c>
      <c r="K46" s="120">
        <v>103.59724658345364</v>
      </c>
      <c r="L46" s="114">
        <v>2</v>
      </c>
      <c r="M46" s="114">
        <v>1</v>
      </c>
      <c r="N46" s="130"/>
      <c r="O46">
        <v>919</v>
      </c>
    </row>
    <row r="47" spans="1:15" x14ac:dyDescent="0.25">
      <c r="A47" s="115" t="s">
        <v>413</v>
      </c>
      <c r="B47" s="116" t="s">
        <v>717</v>
      </c>
      <c r="C47" s="133">
        <v>3</v>
      </c>
      <c r="D47" s="115" t="s">
        <v>16</v>
      </c>
      <c r="E47" s="117">
        <v>3434</v>
      </c>
      <c r="F47" s="117">
        <v>3763</v>
      </c>
      <c r="G47" s="118">
        <f>AVERAGE(E47:F47)</f>
        <v>3598.5</v>
      </c>
      <c r="H47" s="119">
        <v>2.5099999999999998</v>
      </c>
      <c r="I47" s="119">
        <v>4.2426406871192889E-2</v>
      </c>
      <c r="J47" s="113">
        <v>85.885533573899892</v>
      </c>
      <c r="K47" s="113">
        <v>85.885533573899892</v>
      </c>
      <c r="L47" s="114">
        <v>1</v>
      </c>
      <c r="M47" s="114"/>
      <c r="N47" s="130"/>
      <c r="O47">
        <v>4086</v>
      </c>
    </row>
    <row r="48" spans="1:15" x14ac:dyDescent="0.25">
      <c r="A48" s="115" t="s">
        <v>373</v>
      </c>
      <c r="B48" s="116" t="s">
        <v>716</v>
      </c>
      <c r="C48" s="133">
        <v>3</v>
      </c>
      <c r="D48" s="115" t="s">
        <v>316</v>
      </c>
      <c r="E48" s="117">
        <v>4422</v>
      </c>
      <c r="F48" s="117">
        <v>4751</v>
      </c>
      <c r="G48" s="118">
        <f>AVERAGE(E48:F48)</f>
        <v>4586.5</v>
      </c>
      <c r="H48" s="119">
        <v>2.46</v>
      </c>
      <c r="I48" s="119">
        <v>5.6568542494923851E-2</v>
      </c>
      <c r="J48" s="113">
        <v>80.351724968409059</v>
      </c>
      <c r="K48" s="120">
        <v>89.632349202260301</v>
      </c>
      <c r="L48" s="114">
        <v>2</v>
      </c>
      <c r="M48" s="114">
        <v>2</v>
      </c>
      <c r="N48" s="130"/>
      <c r="O48">
        <v>14866</v>
      </c>
    </row>
    <row r="49" spans="1:15" x14ac:dyDescent="0.25">
      <c r="A49" s="115" t="s">
        <v>358</v>
      </c>
      <c r="B49" s="116" t="s">
        <v>716</v>
      </c>
      <c r="C49" s="133">
        <v>3</v>
      </c>
      <c r="D49" s="115" t="s">
        <v>698</v>
      </c>
      <c r="E49" s="117">
        <v>4422</v>
      </c>
      <c r="F49" s="117">
        <v>4751</v>
      </c>
      <c r="G49" s="118">
        <f>AVERAGE(E49:F49)</f>
        <v>4586.5</v>
      </c>
      <c r="H49" s="119">
        <v>2.5149999999999997</v>
      </c>
      <c r="I49" s="119">
        <v>2.1213203435596288E-2</v>
      </c>
      <c r="J49" s="113">
        <v>86.453134685954439</v>
      </c>
      <c r="K49" s="113">
        <v>86.453134685954439</v>
      </c>
      <c r="L49" s="114">
        <v>1</v>
      </c>
      <c r="M49" s="114">
        <v>2</v>
      </c>
      <c r="N49" s="130"/>
      <c r="O49">
        <v>3988</v>
      </c>
    </row>
    <row r="50" spans="1:15" x14ac:dyDescent="0.25">
      <c r="A50" s="44" t="s">
        <v>112</v>
      </c>
      <c r="B50" s="45" t="s">
        <v>715</v>
      </c>
      <c r="C50" s="117">
        <v>4</v>
      </c>
      <c r="D50" s="44" t="s">
        <v>321</v>
      </c>
      <c r="E50" s="47">
        <v>4751</v>
      </c>
      <c r="F50" s="47">
        <v>5081</v>
      </c>
      <c r="G50" s="48">
        <f>AVERAGE(E50:F50)</f>
        <v>4916</v>
      </c>
      <c r="H50" s="112">
        <v>2.76</v>
      </c>
      <c r="I50" s="112">
        <v>2.8284271247461613E-2</v>
      </c>
      <c r="J50" s="113">
        <v>117.60047113688682</v>
      </c>
      <c r="K50" s="113">
        <v>117.60047113688682</v>
      </c>
      <c r="L50" s="114">
        <v>1</v>
      </c>
      <c r="M50" s="114">
        <v>1</v>
      </c>
      <c r="N50" s="130"/>
      <c r="O50">
        <v>14510</v>
      </c>
    </row>
    <row r="51" spans="1:15" x14ac:dyDescent="0.25">
      <c r="A51" s="115" t="s">
        <v>111</v>
      </c>
      <c r="B51" s="45" t="s">
        <v>715</v>
      </c>
      <c r="C51" s="117">
        <v>4</v>
      </c>
      <c r="D51" s="115" t="s">
        <v>321</v>
      </c>
      <c r="E51" s="117">
        <v>4751</v>
      </c>
      <c r="F51" s="117">
        <v>5081</v>
      </c>
      <c r="G51" s="118">
        <f>AVERAGE(E51:F51)</f>
        <v>4916</v>
      </c>
      <c r="H51" s="119">
        <v>1.8900000000000001</v>
      </c>
      <c r="I51" s="119">
        <v>0.11313708498984755</v>
      </c>
      <c r="J51" s="113">
        <v>33.580609294372231</v>
      </c>
      <c r="K51" s="113">
        <v>33.580609294372231</v>
      </c>
      <c r="L51" s="114">
        <v>1</v>
      </c>
      <c r="M51" s="114">
        <v>1</v>
      </c>
      <c r="N51" s="130"/>
      <c r="O51">
        <v>14511</v>
      </c>
    </row>
    <row r="52" spans="1:15" x14ac:dyDescent="0.25">
      <c r="A52" s="44" t="s">
        <v>120</v>
      </c>
      <c r="B52" s="45" t="s">
        <v>715</v>
      </c>
      <c r="C52" s="117">
        <v>4</v>
      </c>
      <c r="D52" s="44" t="s">
        <v>316</v>
      </c>
      <c r="E52" s="47">
        <v>4751</v>
      </c>
      <c r="F52" s="47">
        <v>5081</v>
      </c>
      <c r="G52" s="48">
        <f>AVERAGE(E52:F52)</f>
        <v>4916</v>
      </c>
      <c r="H52" s="112">
        <v>2.48</v>
      </c>
      <c r="I52" s="112"/>
      <c r="J52" s="113">
        <v>82.53441236984186</v>
      </c>
      <c r="K52" s="120">
        <v>92.067136998558595</v>
      </c>
      <c r="L52" s="114">
        <v>2</v>
      </c>
      <c r="M52" s="114">
        <v>2</v>
      </c>
      <c r="N52" s="130"/>
      <c r="O52">
        <v>14512</v>
      </c>
    </row>
    <row r="53" spans="1:15" x14ac:dyDescent="0.25">
      <c r="A53" s="44" t="s">
        <v>113</v>
      </c>
      <c r="B53" s="45" t="s">
        <v>715</v>
      </c>
      <c r="C53" s="117">
        <v>4</v>
      </c>
      <c r="D53" s="44" t="s">
        <v>321</v>
      </c>
      <c r="E53" s="47">
        <v>4751</v>
      </c>
      <c r="F53" s="47">
        <v>5081</v>
      </c>
      <c r="G53" s="48">
        <f>AVERAGE(E53:F53)</f>
        <v>4916</v>
      </c>
      <c r="H53" s="112">
        <v>2.38</v>
      </c>
      <c r="I53" s="112">
        <v>1.4142135623730963E-2</v>
      </c>
      <c r="J53" s="113">
        <v>72.022754661441738</v>
      </c>
      <c r="K53" s="113">
        <v>72.022754661441738</v>
      </c>
      <c r="L53" s="114">
        <v>1</v>
      </c>
      <c r="M53" s="114">
        <v>1</v>
      </c>
      <c r="N53" s="130"/>
      <c r="O53">
        <v>14520</v>
      </c>
    </row>
    <row r="54" spans="1:15" x14ac:dyDescent="0.25">
      <c r="A54" s="44" t="s">
        <v>117</v>
      </c>
      <c r="B54" s="45" t="s">
        <v>715</v>
      </c>
      <c r="C54" s="117">
        <v>4</v>
      </c>
      <c r="D54" s="44" t="s">
        <v>321</v>
      </c>
      <c r="E54" s="47">
        <v>4751</v>
      </c>
      <c r="F54" s="47">
        <v>5081</v>
      </c>
      <c r="G54" s="48">
        <f>AVERAGE(E54:F54)</f>
        <v>4916</v>
      </c>
      <c r="H54" s="112">
        <v>2.5</v>
      </c>
      <c r="I54" s="112">
        <v>0</v>
      </c>
      <c r="J54" s="113">
        <v>84.758142159370664</v>
      </c>
      <c r="K54" s="113">
        <v>84.758142159370664</v>
      </c>
      <c r="L54" s="114">
        <v>1</v>
      </c>
      <c r="M54" s="114">
        <v>1</v>
      </c>
      <c r="N54" s="130"/>
      <c r="O54">
        <v>14521</v>
      </c>
    </row>
    <row r="55" spans="1:15" x14ac:dyDescent="0.25">
      <c r="A55" s="44" t="s">
        <v>116</v>
      </c>
      <c r="B55" s="45" t="s">
        <v>715</v>
      </c>
      <c r="C55" s="117">
        <v>4</v>
      </c>
      <c r="D55" s="44" t="s">
        <v>317</v>
      </c>
      <c r="E55" s="47">
        <v>4751</v>
      </c>
      <c r="F55" s="47">
        <v>5081</v>
      </c>
      <c r="G55" s="48">
        <f>AVERAGE(E55:F55)</f>
        <v>4916</v>
      </c>
      <c r="H55" s="112">
        <v>2.3849999999999998</v>
      </c>
      <c r="I55" s="112">
        <v>7.0710678118656384E-3</v>
      </c>
      <c r="J55" s="113">
        <v>72.524801526782966</v>
      </c>
      <c r="K55" s="120">
        <v>80.901416103126394</v>
      </c>
      <c r="L55" s="114">
        <v>2</v>
      </c>
      <c r="M55" s="114">
        <v>1</v>
      </c>
      <c r="N55" s="130"/>
      <c r="O55">
        <v>14522</v>
      </c>
    </row>
    <row r="56" spans="1:15" x14ac:dyDescent="0.25">
      <c r="A56" s="44" t="s">
        <v>118</v>
      </c>
      <c r="B56" s="45" t="s">
        <v>715</v>
      </c>
      <c r="C56" s="117">
        <v>4</v>
      </c>
      <c r="D56" s="44" t="s">
        <v>316</v>
      </c>
      <c r="E56" s="47">
        <v>4751</v>
      </c>
      <c r="F56" s="47">
        <v>5081</v>
      </c>
      <c r="G56" s="48">
        <f>AVERAGE(E56:F56)</f>
        <v>4916</v>
      </c>
      <c r="H56" s="112">
        <v>2.6100000000000003</v>
      </c>
      <c r="I56" s="112">
        <v>1.4142135623730963E-2</v>
      </c>
      <c r="J56" s="113">
        <v>97.741742973365078</v>
      </c>
      <c r="K56" s="120">
        <v>109.03091428678874</v>
      </c>
      <c r="L56" s="114">
        <v>2</v>
      </c>
      <c r="M56" s="114">
        <v>2</v>
      </c>
      <c r="N56" s="130"/>
      <c r="O56">
        <v>14524</v>
      </c>
    </row>
    <row r="57" spans="1:15" x14ac:dyDescent="0.25">
      <c r="A57" s="44" t="s">
        <v>114</v>
      </c>
      <c r="B57" s="45" t="s">
        <v>715</v>
      </c>
      <c r="C57" s="117">
        <v>4</v>
      </c>
      <c r="D57" s="44" t="s">
        <v>316</v>
      </c>
      <c r="E57" s="47">
        <v>4751</v>
      </c>
      <c r="F57" s="47">
        <v>5081</v>
      </c>
      <c r="G57" s="48">
        <f>AVERAGE(E57:F57)</f>
        <v>4916</v>
      </c>
      <c r="H57" s="112">
        <v>2.313333333333333</v>
      </c>
      <c r="I57" s="112">
        <v>4.5092497528228866E-2</v>
      </c>
      <c r="J57" s="113">
        <v>65.558422390302923</v>
      </c>
      <c r="K57" s="120">
        <v>73.130420176382913</v>
      </c>
      <c r="L57" s="114">
        <v>2</v>
      </c>
      <c r="M57" s="114">
        <v>2</v>
      </c>
      <c r="N57" s="130"/>
      <c r="O57">
        <v>14525</v>
      </c>
    </row>
    <row r="58" spans="1:15" x14ac:dyDescent="0.25">
      <c r="A58" s="44" t="s">
        <v>115</v>
      </c>
      <c r="B58" s="45" t="s">
        <v>715</v>
      </c>
      <c r="C58" s="117">
        <v>4</v>
      </c>
      <c r="D58" s="44" t="s">
        <v>316</v>
      </c>
      <c r="E58" s="47">
        <v>4751</v>
      </c>
      <c r="F58" s="47">
        <v>5081</v>
      </c>
      <c r="G58" s="48">
        <f>AVERAGE(E58:F58)</f>
        <v>4916</v>
      </c>
      <c r="H58" s="112">
        <v>2.29</v>
      </c>
      <c r="I58" s="112">
        <v>1.4142135623730963E-2</v>
      </c>
      <c r="J58" s="113">
        <v>63.395064281510365</v>
      </c>
      <c r="K58" s="120">
        <v>70.717194206024814</v>
      </c>
      <c r="L58" s="114">
        <v>2</v>
      </c>
      <c r="M58" s="114">
        <v>2</v>
      </c>
      <c r="N58" s="130"/>
      <c r="O58">
        <v>41526</v>
      </c>
    </row>
    <row r="59" spans="1:15" x14ac:dyDescent="0.25">
      <c r="A59" s="44" t="s">
        <v>119</v>
      </c>
      <c r="B59" s="45" t="s">
        <v>715</v>
      </c>
      <c r="C59" s="117">
        <v>4</v>
      </c>
      <c r="D59" s="44" t="s">
        <v>316</v>
      </c>
      <c r="E59" s="47">
        <v>4751</v>
      </c>
      <c r="F59" s="47">
        <v>5081</v>
      </c>
      <c r="G59" s="48">
        <f>AVERAGE(E59:F59)</f>
        <v>4916</v>
      </c>
      <c r="H59" s="112">
        <v>2.4450000000000003</v>
      </c>
      <c r="I59" s="112">
        <v>2.1213203435596288E-2</v>
      </c>
      <c r="J59" s="113">
        <v>78.741382937850688</v>
      </c>
      <c r="K59" s="120">
        <v>87.83601266717244</v>
      </c>
      <c r="L59" s="114">
        <v>2</v>
      </c>
      <c r="M59" s="114">
        <v>2</v>
      </c>
      <c r="N59" s="130"/>
      <c r="O59">
        <v>41527</v>
      </c>
    </row>
    <row r="60" spans="1:15" x14ac:dyDescent="0.25">
      <c r="A60" s="124" t="s">
        <v>376</v>
      </c>
      <c r="B60" s="45" t="s">
        <v>714</v>
      </c>
      <c r="C60" s="117">
        <v>4</v>
      </c>
      <c r="D60" s="44" t="s">
        <v>321</v>
      </c>
      <c r="E60" s="47">
        <v>4751</v>
      </c>
      <c r="F60" s="47">
        <v>5081</v>
      </c>
      <c r="G60" s="48">
        <f>AVERAGE(E60:F60)</f>
        <v>4916</v>
      </c>
      <c r="H60" s="112">
        <v>2.6</v>
      </c>
      <c r="I60" s="112">
        <v>1.0000000000000009E-2</v>
      </c>
      <c r="J60" s="113">
        <v>96.507659172657284</v>
      </c>
      <c r="K60" s="113">
        <v>96.507659172657284</v>
      </c>
      <c r="L60" s="114">
        <v>1</v>
      </c>
      <c r="M60" s="114">
        <v>1</v>
      </c>
      <c r="N60" s="130"/>
      <c r="O60">
        <v>74</v>
      </c>
    </row>
    <row r="61" spans="1:15" x14ac:dyDescent="0.25">
      <c r="A61" s="115" t="s">
        <v>416</v>
      </c>
      <c r="B61" s="45" t="s">
        <v>713</v>
      </c>
      <c r="C61" s="117">
        <v>4</v>
      </c>
      <c r="D61" s="115" t="s">
        <v>317</v>
      </c>
      <c r="E61" s="117">
        <v>5081</v>
      </c>
      <c r="F61" s="117">
        <v>5410</v>
      </c>
      <c r="G61" s="118">
        <f>AVERAGE(E61:F61)</f>
        <v>5245.5</v>
      </c>
      <c r="H61" s="119">
        <v>2.29</v>
      </c>
      <c r="I61" s="119">
        <v>4.2426406871192889E-2</v>
      </c>
      <c r="J61" s="113">
        <v>63.395064281510365</v>
      </c>
      <c r="K61" s="120">
        <v>70.717194206024814</v>
      </c>
      <c r="L61" s="114">
        <v>2</v>
      </c>
      <c r="M61" s="114">
        <v>1</v>
      </c>
      <c r="N61" s="130"/>
      <c r="O61">
        <v>10194</v>
      </c>
    </row>
    <row r="62" spans="1:15" x14ac:dyDescent="0.25">
      <c r="A62" s="44" t="s">
        <v>417</v>
      </c>
      <c r="B62" s="45" t="s">
        <v>713</v>
      </c>
      <c r="C62" s="117">
        <v>4</v>
      </c>
      <c r="D62" s="44" t="s">
        <v>316</v>
      </c>
      <c r="E62" s="47">
        <v>5081</v>
      </c>
      <c r="F62" s="47">
        <v>5410</v>
      </c>
      <c r="G62" s="48">
        <f>AVERAGE(E62:F62)</f>
        <v>5245.5</v>
      </c>
      <c r="H62" s="112">
        <v>2.395</v>
      </c>
      <c r="I62" s="112">
        <v>7.0710678118653244E-3</v>
      </c>
      <c r="J62" s="113">
        <v>73.536213530411189</v>
      </c>
      <c r="K62" s="120">
        <v>82.029646193173676</v>
      </c>
      <c r="L62" s="114">
        <v>2</v>
      </c>
      <c r="M62" s="114">
        <v>2</v>
      </c>
      <c r="N62" s="130"/>
      <c r="O62">
        <v>10195</v>
      </c>
    </row>
    <row r="63" spans="1:15" x14ac:dyDescent="0.25">
      <c r="A63" s="111" t="s">
        <v>534</v>
      </c>
      <c r="B63" s="45" t="s">
        <v>713</v>
      </c>
      <c r="C63" s="117">
        <v>4</v>
      </c>
      <c r="D63" s="123" t="s">
        <v>321</v>
      </c>
      <c r="E63" s="47">
        <v>5081</v>
      </c>
      <c r="F63" s="47">
        <v>5410</v>
      </c>
      <c r="G63" s="48">
        <f>AVERAGE(E63:F63)</f>
        <v>5245.5</v>
      </c>
      <c r="H63" s="112">
        <v>2.5049999999999999</v>
      </c>
      <c r="I63" s="112">
        <v>7.0710678118653244E-3</v>
      </c>
      <c r="J63" s="113">
        <v>85.32053833106356</v>
      </c>
      <c r="K63" s="113">
        <v>85.32053833106356</v>
      </c>
      <c r="L63" s="114">
        <v>1</v>
      </c>
      <c r="M63" s="114">
        <v>1</v>
      </c>
      <c r="N63" s="131" t="s">
        <v>533</v>
      </c>
      <c r="O63">
        <v>15006</v>
      </c>
    </row>
    <row r="64" spans="1:15" x14ac:dyDescent="0.25">
      <c r="A64" s="44" t="s">
        <v>453</v>
      </c>
      <c r="B64" s="45" t="s">
        <v>712</v>
      </c>
      <c r="C64" s="133">
        <v>5</v>
      </c>
      <c r="D64" s="44" t="s">
        <v>698</v>
      </c>
      <c r="E64" s="47">
        <v>5410</v>
      </c>
      <c r="F64" s="47">
        <v>5739</v>
      </c>
      <c r="G64" s="48">
        <f>AVERAGE(E64:F64)</f>
        <v>5574.5</v>
      </c>
      <c r="H64" s="112">
        <v>2.6900000000000004</v>
      </c>
      <c r="I64" s="112">
        <v>4.2426406871192889E-2</v>
      </c>
      <c r="J64" s="113">
        <v>108.01399938736766</v>
      </c>
      <c r="K64" s="113">
        <v>108.01399938736766</v>
      </c>
      <c r="L64" s="114">
        <v>1</v>
      </c>
      <c r="M64" s="114">
        <v>2</v>
      </c>
      <c r="N64" s="130"/>
      <c r="O64">
        <v>879</v>
      </c>
    </row>
    <row r="65" spans="1:15" x14ac:dyDescent="0.25">
      <c r="A65" s="115" t="s">
        <v>455</v>
      </c>
      <c r="B65" s="116" t="s">
        <v>712</v>
      </c>
      <c r="C65" s="133">
        <v>5</v>
      </c>
      <c r="D65" s="115" t="s">
        <v>317</v>
      </c>
      <c r="E65" s="117">
        <v>5410</v>
      </c>
      <c r="F65" s="117">
        <v>5739</v>
      </c>
      <c r="G65" s="118">
        <f>AVERAGE(E65:F65)</f>
        <v>5574.5</v>
      </c>
      <c r="H65" s="119">
        <v>2.67</v>
      </c>
      <c r="I65" s="119">
        <v>2.8284271247461926E-2</v>
      </c>
      <c r="J65" s="113">
        <v>105.37856375652099</v>
      </c>
      <c r="K65" s="120">
        <v>117.54978787039916</v>
      </c>
      <c r="L65" s="114">
        <v>2</v>
      </c>
      <c r="M65" s="114">
        <v>1</v>
      </c>
      <c r="N65" s="130"/>
      <c r="O65">
        <v>9904</v>
      </c>
    </row>
    <row r="66" spans="1:15" x14ac:dyDescent="0.25">
      <c r="A66" s="115" t="s">
        <v>185</v>
      </c>
      <c r="B66" s="116" t="s">
        <v>711</v>
      </c>
      <c r="C66" s="133">
        <v>5</v>
      </c>
      <c r="D66" s="115" t="s">
        <v>698</v>
      </c>
      <c r="E66" s="117">
        <v>5739</v>
      </c>
      <c r="F66" s="117">
        <v>6069</v>
      </c>
      <c r="G66" s="118">
        <f>AVERAGE(E66:F66)</f>
        <v>5904</v>
      </c>
      <c r="H66" s="119">
        <v>2.5149999999999997</v>
      </c>
      <c r="I66" s="119">
        <v>7.0710678118656384E-3</v>
      </c>
      <c r="J66" s="113">
        <v>86.453134685954439</v>
      </c>
      <c r="K66" s="113">
        <v>86.453134685954439</v>
      </c>
      <c r="L66" s="114">
        <v>1</v>
      </c>
      <c r="M66" s="114">
        <v>2</v>
      </c>
      <c r="N66" s="130"/>
      <c r="O66">
        <v>1308</v>
      </c>
    </row>
    <row r="67" spans="1:15" x14ac:dyDescent="0.25">
      <c r="A67" s="44" t="s">
        <v>319</v>
      </c>
      <c r="B67" s="116" t="s">
        <v>711</v>
      </c>
      <c r="C67" s="133">
        <v>5</v>
      </c>
      <c r="D67" s="44" t="s">
        <v>316</v>
      </c>
      <c r="E67" s="47">
        <v>5739</v>
      </c>
      <c r="F67" s="47">
        <v>6069</v>
      </c>
      <c r="G67" s="48">
        <f>AVERAGE(E67:F67)</f>
        <v>5904</v>
      </c>
      <c r="H67" s="112">
        <v>2.4050000000000002</v>
      </c>
      <c r="I67" s="112">
        <v>7.0710678118656384E-3</v>
      </c>
      <c r="J67" s="113">
        <v>74.557427889747444</v>
      </c>
      <c r="K67" s="120">
        <v>83.168810811013273</v>
      </c>
      <c r="L67" s="114">
        <v>2</v>
      </c>
      <c r="M67" s="114">
        <v>2</v>
      </c>
      <c r="N67" s="130"/>
      <c r="O67">
        <v>14898</v>
      </c>
    </row>
    <row r="68" spans="1:15" x14ac:dyDescent="0.25">
      <c r="A68" s="115" t="s">
        <v>318</v>
      </c>
      <c r="B68" s="116" t="s">
        <v>711</v>
      </c>
      <c r="C68" s="133">
        <v>5</v>
      </c>
      <c r="D68" s="115" t="s">
        <v>316</v>
      </c>
      <c r="E68" s="117">
        <v>5739</v>
      </c>
      <c r="F68" s="117">
        <v>6069</v>
      </c>
      <c r="G68" s="118">
        <f>AVERAGE(E68:F68)</f>
        <v>5904</v>
      </c>
      <c r="H68" s="119">
        <v>2.5</v>
      </c>
      <c r="I68" s="119">
        <v>2.8284271247461926E-2</v>
      </c>
      <c r="J68" s="113">
        <v>84.758142159370664</v>
      </c>
      <c r="K68" s="120">
        <v>94.547707578777974</v>
      </c>
      <c r="L68" s="114">
        <v>2</v>
      </c>
      <c r="M68" s="114">
        <v>2</v>
      </c>
      <c r="N68" s="130"/>
      <c r="O68">
        <v>14899</v>
      </c>
    </row>
    <row r="69" spans="1:15" x14ac:dyDescent="0.25">
      <c r="A69" s="44" t="s">
        <v>320</v>
      </c>
      <c r="B69" s="116" t="s">
        <v>711</v>
      </c>
      <c r="C69" s="133">
        <v>5</v>
      </c>
      <c r="D69" s="44" t="s">
        <v>321</v>
      </c>
      <c r="E69" s="47">
        <v>5739</v>
      </c>
      <c r="F69" s="47">
        <v>6069</v>
      </c>
      <c r="G69" s="48">
        <f>AVERAGE(E69:F69)</f>
        <v>5904</v>
      </c>
      <c r="H69" s="112">
        <v>2.4249999999999998</v>
      </c>
      <c r="I69" s="112">
        <v>3.5355339059327563E-2</v>
      </c>
      <c r="J69" s="113">
        <v>76.629478348117118</v>
      </c>
      <c r="K69" s="113">
        <v>76.629478348117118</v>
      </c>
      <c r="L69" s="114">
        <v>1</v>
      </c>
      <c r="M69" s="114">
        <v>1</v>
      </c>
      <c r="N69" s="130"/>
      <c r="O69">
        <v>14906</v>
      </c>
    </row>
    <row r="70" spans="1:15" x14ac:dyDescent="0.25">
      <c r="A70" s="115" t="s">
        <v>315</v>
      </c>
      <c r="B70" s="116" t="s">
        <v>711</v>
      </c>
      <c r="C70" s="133">
        <v>5</v>
      </c>
      <c r="D70" s="115" t="s">
        <v>317</v>
      </c>
      <c r="E70" s="117">
        <v>5739</v>
      </c>
      <c r="F70" s="117">
        <v>6069</v>
      </c>
      <c r="G70" s="118">
        <f>AVERAGE(E70:F70)</f>
        <v>5904</v>
      </c>
      <c r="H70" s="119">
        <v>2.395</v>
      </c>
      <c r="I70" s="119">
        <v>2.12132034355966E-2</v>
      </c>
      <c r="J70" s="113">
        <v>73.536213530411189</v>
      </c>
      <c r="K70" s="120">
        <v>82.029646193173676</v>
      </c>
      <c r="L70" s="114">
        <v>2</v>
      </c>
      <c r="M70" s="114">
        <v>1</v>
      </c>
      <c r="N70" s="130"/>
      <c r="O70">
        <v>14908</v>
      </c>
    </row>
    <row r="71" spans="1:15" x14ac:dyDescent="0.25">
      <c r="A71" s="44" t="s">
        <v>322</v>
      </c>
      <c r="B71" s="116" t="s">
        <v>711</v>
      </c>
      <c r="C71" s="133">
        <v>5</v>
      </c>
      <c r="D71" s="44" t="s">
        <v>316</v>
      </c>
      <c r="E71" s="47">
        <v>5739</v>
      </c>
      <c r="F71" s="47">
        <v>6069</v>
      </c>
      <c r="G71" s="48">
        <f>AVERAGE(E71:F71)</f>
        <v>5904</v>
      </c>
      <c r="H71" s="112">
        <v>2.5033333333333334</v>
      </c>
      <c r="I71" s="112">
        <v>2.5166114784235735E-2</v>
      </c>
      <c r="J71" s="113">
        <v>85.132784490402969</v>
      </c>
      <c r="K71" s="120">
        <v>94.965621099044512</v>
      </c>
      <c r="L71" s="114">
        <v>2</v>
      </c>
      <c r="M71" s="114">
        <v>2</v>
      </c>
      <c r="N71" s="130"/>
      <c r="O71">
        <v>14909</v>
      </c>
    </row>
    <row r="72" spans="1:15" x14ac:dyDescent="0.25">
      <c r="A72" s="44" t="s">
        <v>156</v>
      </c>
      <c r="B72" s="116" t="s">
        <v>711</v>
      </c>
      <c r="C72" s="133">
        <v>5</v>
      </c>
      <c r="D72" s="44" t="s">
        <v>698</v>
      </c>
      <c r="E72" s="47">
        <v>5739</v>
      </c>
      <c r="F72" s="47">
        <v>6069</v>
      </c>
      <c r="G72" s="48">
        <f>AVERAGE(E72:F72)</f>
        <v>5904</v>
      </c>
      <c r="H72" s="112">
        <v>2.6550000000000002</v>
      </c>
      <c r="I72" s="112">
        <v>7.0710678118656384E-3</v>
      </c>
      <c r="J72" s="113">
        <v>103.43168007538166</v>
      </c>
      <c r="K72" s="113">
        <v>103.43168007538166</v>
      </c>
      <c r="L72" s="114">
        <v>1</v>
      </c>
      <c r="M72" s="114">
        <v>2</v>
      </c>
      <c r="N72" s="130"/>
      <c r="O72">
        <v>751</v>
      </c>
    </row>
    <row r="73" spans="1:15" x14ac:dyDescent="0.25">
      <c r="A73" s="44" t="s">
        <v>151</v>
      </c>
      <c r="B73" s="116" t="s">
        <v>711</v>
      </c>
      <c r="C73" s="133">
        <v>5</v>
      </c>
      <c r="D73" s="44" t="s">
        <v>321</v>
      </c>
      <c r="E73" s="47">
        <v>5739</v>
      </c>
      <c r="F73" s="47">
        <v>6069</v>
      </c>
      <c r="G73" s="48">
        <f>AVERAGE(E73:F73)</f>
        <v>5904</v>
      </c>
      <c r="H73" s="112">
        <v>2.4350000000000001</v>
      </c>
      <c r="I73" s="112">
        <v>2.12132034355966E-2</v>
      </c>
      <c r="J73" s="113">
        <v>77.680421956238803</v>
      </c>
      <c r="K73" s="113">
        <v>77.680421956238803</v>
      </c>
      <c r="L73" s="114">
        <v>1</v>
      </c>
      <c r="M73" s="114">
        <v>1</v>
      </c>
      <c r="N73" s="130"/>
      <c r="O73">
        <v>752</v>
      </c>
    </row>
    <row r="74" spans="1:15" x14ac:dyDescent="0.25">
      <c r="A74" s="44" t="s">
        <v>154</v>
      </c>
      <c r="B74" s="116" t="s">
        <v>711</v>
      </c>
      <c r="C74" s="133">
        <v>5</v>
      </c>
      <c r="D74" s="44" t="s">
        <v>698</v>
      </c>
      <c r="E74" s="47">
        <v>5739</v>
      </c>
      <c r="F74" s="47">
        <v>6069</v>
      </c>
      <c r="G74" s="48">
        <f>AVERAGE(E74:F74)</f>
        <v>5904</v>
      </c>
      <c r="H74" s="112">
        <v>2.6150000000000002</v>
      </c>
      <c r="I74" s="112">
        <v>7.0710678118656384E-3</v>
      </c>
      <c r="J74" s="113">
        <v>98.362895490750162</v>
      </c>
      <c r="K74" s="113">
        <v>98.362895490750162</v>
      </c>
      <c r="L74" s="114">
        <v>1</v>
      </c>
      <c r="M74" s="114">
        <v>2</v>
      </c>
      <c r="N74" s="130"/>
      <c r="O74">
        <v>753</v>
      </c>
    </row>
    <row r="75" spans="1:15" x14ac:dyDescent="0.25">
      <c r="A75" s="44" t="s">
        <v>155</v>
      </c>
      <c r="B75" s="116" t="s">
        <v>711</v>
      </c>
      <c r="C75" s="133">
        <v>5</v>
      </c>
      <c r="D75" s="44" t="s">
        <v>698</v>
      </c>
      <c r="E75" s="47">
        <v>5739</v>
      </c>
      <c r="F75" s="47">
        <v>6069</v>
      </c>
      <c r="G75" s="48">
        <f>AVERAGE(E75:F75)</f>
        <v>5904</v>
      </c>
      <c r="H75" s="112">
        <v>2.62</v>
      </c>
      <c r="I75" s="112">
        <v>5.0000000000000044E-2</v>
      </c>
      <c r="J75" s="113">
        <v>98.986797598227227</v>
      </c>
      <c r="K75" s="113">
        <v>98.986797598227227</v>
      </c>
      <c r="L75" s="114">
        <v>1</v>
      </c>
      <c r="M75" s="114">
        <v>2</v>
      </c>
      <c r="N75" s="130"/>
      <c r="O75">
        <v>754</v>
      </c>
    </row>
    <row r="76" spans="1:15" x14ac:dyDescent="0.25">
      <c r="A76" s="44" t="s">
        <v>157</v>
      </c>
      <c r="B76" s="116" t="s">
        <v>711</v>
      </c>
      <c r="C76" s="133">
        <v>5</v>
      </c>
      <c r="D76" s="44" t="s">
        <v>698</v>
      </c>
      <c r="E76" s="47">
        <v>5739</v>
      </c>
      <c r="F76" s="47">
        <v>6069</v>
      </c>
      <c r="G76" s="48">
        <f>AVERAGE(E76:F76)</f>
        <v>5904</v>
      </c>
      <c r="H76" s="112">
        <v>2.6550000000000002</v>
      </c>
      <c r="I76" s="112">
        <v>4.9497474683058214E-2</v>
      </c>
      <c r="J76" s="113">
        <v>103.43168007538166</v>
      </c>
      <c r="K76" s="113">
        <v>103.43168007538166</v>
      </c>
      <c r="L76" s="114">
        <v>1</v>
      </c>
      <c r="M76" s="114">
        <v>2</v>
      </c>
      <c r="N76" s="130"/>
      <c r="O76">
        <v>755</v>
      </c>
    </row>
    <row r="77" spans="1:15" x14ac:dyDescent="0.25">
      <c r="A77" s="44" t="s">
        <v>158</v>
      </c>
      <c r="B77" s="116" t="s">
        <v>711</v>
      </c>
      <c r="C77" s="133">
        <v>5</v>
      </c>
      <c r="D77" s="44" t="s">
        <v>698</v>
      </c>
      <c r="E77" s="47">
        <v>5739</v>
      </c>
      <c r="F77" s="47">
        <v>6069</v>
      </c>
      <c r="G77" s="48">
        <f>AVERAGE(E77:F77)</f>
        <v>5904</v>
      </c>
      <c r="H77" s="112">
        <v>2.355</v>
      </c>
      <c r="I77" s="112">
        <v>2.12132034355966E-2</v>
      </c>
      <c r="J77" s="113">
        <v>69.548844183905089</v>
      </c>
      <c r="K77" s="113">
        <v>69.548844183905089</v>
      </c>
      <c r="L77" s="114">
        <v>1</v>
      </c>
      <c r="M77" s="114">
        <v>2</v>
      </c>
      <c r="N77" s="130"/>
      <c r="O77">
        <v>756</v>
      </c>
    </row>
    <row r="78" spans="1:15" x14ac:dyDescent="0.25">
      <c r="A78" s="44" t="s">
        <v>159</v>
      </c>
      <c r="B78" s="116" t="s">
        <v>711</v>
      </c>
      <c r="C78" s="133">
        <v>5</v>
      </c>
      <c r="D78" s="44" t="s">
        <v>698</v>
      </c>
      <c r="E78" s="47">
        <v>5739</v>
      </c>
      <c r="F78" s="47">
        <v>6069</v>
      </c>
      <c r="G78" s="48">
        <f>AVERAGE(E78:F78)</f>
        <v>5904</v>
      </c>
      <c r="H78" s="112">
        <v>2.4700000000000002</v>
      </c>
      <c r="I78" s="112">
        <v>2.8284271247461926E-2</v>
      </c>
      <c r="J78" s="113">
        <v>81.437965461622312</v>
      </c>
      <c r="K78" s="113">
        <v>81.437965461622312</v>
      </c>
      <c r="L78" s="114">
        <v>1</v>
      </c>
      <c r="M78" s="114">
        <v>2</v>
      </c>
      <c r="N78" s="130"/>
      <c r="O78">
        <v>757</v>
      </c>
    </row>
    <row r="79" spans="1:15" x14ac:dyDescent="0.25">
      <c r="A79" s="44" t="s">
        <v>152</v>
      </c>
      <c r="B79" s="116" t="s">
        <v>711</v>
      </c>
      <c r="C79" s="133">
        <v>5</v>
      </c>
      <c r="D79" s="44" t="s">
        <v>698</v>
      </c>
      <c r="E79" s="47">
        <v>5739</v>
      </c>
      <c r="F79" s="47">
        <v>6069</v>
      </c>
      <c r="G79" s="48">
        <f>AVERAGE(E79:F79)</f>
        <v>5904</v>
      </c>
      <c r="H79" s="112">
        <v>2.5149999999999997</v>
      </c>
      <c r="I79" s="112">
        <v>7.0710678118656384E-3</v>
      </c>
      <c r="J79" s="113">
        <v>86.453134685954439</v>
      </c>
      <c r="K79" s="113">
        <v>86.453134685954439</v>
      </c>
      <c r="L79" s="114">
        <v>1</v>
      </c>
      <c r="M79" s="114">
        <v>2</v>
      </c>
      <c r="N79" s="130"/>
      <c r="O79">
        <v>758</v>
      </c>
    </row>
    <row r="80" spans="1:15" x14ac:dyDescent="0.25">
      <c r="A80" s="115" t="s">
        <v>153</v>
      </c>
      <c r="B80" s="116" t="s">
        <v>711</v>
      </c>
      <c r="C80" s="133">
        <v>5</v>
      </c>
      <c r="D80" s="115" t="s">
        <v>698</v>
      </c>
      <c r="E80" s="117">
        <v>5739</v>
      </c>
      <c r="F80" s="117">
        <v>6069</v>
      </c>
      <c r="G80" s="118">
        <f>AVERAGE(E80:F80)</f>
        <v>5904</v>
      </c>
      <c r="H80" s="119">
        <v>2.4249999999999998</v>
      </c>
      <c r="I80" s="119">
        <v>7.0710678118656384E-3</v>
      </c>
      <c r="J80" s="113">
        <v>76.629478348117118</v>
      </c>
      <c r="K80" s="113">
        <v>76.629478348117118</v>
      </c>
      <c r="L80" s="114">
        <v>1</v>
      </c>
      <c r="M80" s="114">
        <v>2</v>
      </c>
      <c r="N80" s="130"/>
      <c r="O80">
        <v>759</v>
      </c>
    </row>
    <row r="81" spans="1:15" x14ac:dyDescent="0.25">
      <c r="A81" s="44" t="s">
        <v>161</v>
      </c>
      <c r="B81" s="116" t="s">
        <v>711</v>
      </c>
      <c r="C81" s="133">
        <v>5</v>
      </c>
      <c r="D81" s="44" t="s">
        <v>53</v>
      </c>
      <c r="E81" s="47">
        <v>5739</v>
      </c>
      <c r="F81" s="47">
        <v>6069</v>
      </c>
      <c r="G81" s="48">
        <f>AVERAGE(E81:F81)</f>
        <v>5904</v>
      </c>
      <c r="H81" s="112">
        <v>2.3449999999999998</v>
      </c>
      <c r="I81" s="112">
        <v>3.5355339059327563E-2</v>
      </c>
      <c r="J81" s="113">
        <v>68.576106485675794</v>
      </c>
      <c r="K81" s="113">
        <v>68.576106485675794</v>
      </c>
      <c r="L81" s="114">
        <v>2</v>
      </c>
      <c r="M81" s="114"/>
      <c r="N81" s="130"/>
      <c r="O81">
        <v>760</v>
      </c>
    </row>
    <row r="82" spans="1:15" x14ac:dyDescent="0.25">
      <c r="A82" s="44" t="s">
        <v>160</v>
      </c>
      <c r="B82" s="116" t="s">
        <v>711</v>
      </c>
      <c r="C82" s="133">
        <v>5</v>
      </c>
      <c r="D82" s="44" t="s">
        <v>316</v>
      </c>
      <c r="E82" s="47">
        <v>5739</v>
      </c>
      <c r="F82" s="47">
        <v>6069</v>
      </c>
      <c r="G82" s="48">
        <f>AVERAGE(E82:F82)</f>
        <v>5904</v>
      </c>
      <c r="H82" s="112">
        <v>2.4350000000000001</v>
      </c>
      <c r="I82" s="112">
        <v>7.0710678118653244E-3</v>
      </c>
      <c r="J82" s="113">
        <v>77.680421956238803</v>
      </c>
      <c r="K82" s="120">
        <v>86.652510692184379</v>
      </c>
      <c r="L82" s="114">
        <v>2</v>
      </c>
      <c r="M82" s="114">
        <v>2</v>
      </c>
      <c r="N82" s="130"/>
      <c r="O82">
        <v>761</v>
      </c>
    </row>
    <row r="83" spans="1:15" x14ac:dyDescent="0.25">
      <c r="A83" s="115" t="s">
        <v>293</v>
      </c>
      <c r="B83" s="116" t="s">
        <v>711</v>
      </c>
      <c r="C83" s="133">
        <v>5</v>
      </c>
      <c r="D83" s="156" t="s">
        <v>317</v>
      </c>
      <c r="E83" s="117">
        <v>5739</v>
      </c>
      <c r="F83" s="117">
        <v>6069</v>
      </c>
      <c r="G83" s="118">
        <f>AVERAGE(E83:F83)</f>
        <v>5904</v>
      </c>
      <c r="H83" s="119">
        <v>2.3099999999999996</v>
      </c>
      <c r="I83" s="119">
        <v>1.4142135623730963E-2</v>
      </c>
      <c r="J83" s="113">
        <v>65.246264663379762</v>
      </c>
      <c r="K83" s="120">
        <v>72.782208232000116</v>
      </c>
      <c r="L83" s="114">
        <v>2</v>
      </c>
      <c r="M83" s="114">
        <v>1</v>
      </c>
      <c r="N83" s="130"/>
      <c r="O83">
        <v>762</v>
      </c>
    </row>
    <row r="84" spans="1:15" x14ac:dyDescent="0.25">
      <c r="A84" s="44" t="s">
        <v>225</v>
      </c>
      <c r="B84" s="45" t="s">
        <v>710</v>
      </c>
      <c r="C84" s="117">
        <v>6</v>
      </c>
      <c r="D84" s="44" t="s">
        <v>698</v>
      </c>
      <c r="E84" s="47">
        <v>6069</v>
      </c>
      <c r="F84" s="47">
        <v>6398</v>
      </c>
      <c r="G84" s="48">
        <f>AVERAGE(E84:F84)</f>
        <v>6233.5</v>
      </c>
      <c r="H84" s="112">
        <v>2.77</v>
      </c>
      <c r="I84" s="112">
        <v>2.8284271247461926E-2</v>
      </c>
      <c r="J84" s="113">
        <v>119.01673597626414</v>
      </c>
      <c r="K84" s="113">
        <v>119.01673597626414</v>
      </c>
      <c r="L84" s="114">
        <v>1</v>
      </c>
      <c r="M84" s="114">
        <v>2</v>
      </c>
      <c r="N84" s="130"/>
      <c r="O84">
        <v>1327</v>
      </c>
    </row>
    <row r="85" spans="1:15" x14ac:dyDescent="0.25">
      <c r="A85" s="44" t="s">
        <v>229</v>
      </c>
      <c r="B85" s="45" t="s">
        <v>710</v>
      </c>
      <c r="C85" s="117">
        <v>6</v>
      </c>
      <c r="D85" s="44" t="s">
        <v>316</v>
      </c>
      <c r="E85" s="47">
        <v>6069</v>
      </c>
      <c r="F85" s="47">
        <v>6398</v>
      </c>
      <c r="G85" s="48">
        <f>AVERAGE(E85:F85)</f>
        <v>6233.5</v>
      </c>
      <c r="H85" s="112">
        <v>2.38</v>
      </c>
      <c r="I85" s="112">
        <v>0</v>
      </c>
      <c r="J85" s="113">
        <v>72.022754661441738</v>
      </c>
      <c r="K85" s="120">
        <v>80.341382824838249</v>
      </c>
      <c r="L85" s="114">
        <v>2</v>
      </c>
      <c r="M85" s="114">
        <v>2</v>
      </c>
      <c r="N85" s="130"/>
      <c r="O85">
        <v>14567</v>
      </c>
    </row>
    <row r="86" spans="1:15" x14ac:dyDescent="0.25">
      <c r="A86" s="44" t="s">
        <v>233</v>
      </c>
      <c r="B86" s="45" t="s">
        <v>710</v>
      </c>
      <c r="C86" s="117">
        <v>6</v>
      </c>
      <c r="D86" s="44" t="s">
        <v>316</v>
      </c>
      <c r="E86" s="47">
        <v>6069</v>
      </c>
      <c r="F86" s="47">
        <v>6398</v>
      </c>
      <c r="G86" s="48">
        <f>AVERAGE(E86:F86)</f>
        <v>6233.5</v>
      </c>
      <c r="H86" s="112">
        <v>2.6950000000000003</v>
      </c>
      <c r="I86" s="112">
        <v>7.0710678118656384E-3</v>
      </c>
      <c r="J86" s="113">
        <v>108.6799743184838</v>
      </c>
      <c r="K86" s="120">
        <v>121.23251135226867</v>
      </c>
      <c r="L86" s="114">
        <v>2</v>
      </c>
      <c r="M86" s="114">
        <v>2</v>
      </c>
      <c r="N86" s="130"/>
      <c r="O86">
        <v>14568</v>
      </c>
    </row>
    <row r="87" spans="1:15" x14ac:dyDescent="0.25">
      <c r="A87" s="44" t="s">
        <v>232</v>
      </c>
      <c r="B87" s="45" t="s">
        <v>710</v>
      </c>
      <c r="C87" s="117">
        <v>6</v>
      </c>
      <c r="D87" s="44" t="s">
        <v>321</v>
      </c>
      <c r="E87" s="47">
        <v>6069</v>
      </c>
      <c r="F87" s="47">
        <v>6398</v>
      </c>
      <c r="G87" s="48">
        <f>AVERAGE(E87:F87)</f>
        <v>6233.5</v>
      </c>
      <c r="H87" s="112">
        <v>2.5649999999999999</v>
      </c>
      <c r="I87" s="112">
        <v>7.0710678118653244E-3</v>
      </c>
      <c r="J87" s="113">
        <v>92.273967185043091</v>
      </c>
      <c r="K87" s="113">
        <v>92.273967185043091</v>
      </c>
      <c r="L87" s="114">
        <v>1</v>
      </c>
      <c r="M87" s="114">
        <v>1</v>
      </c>
      <c r="N87" s="130"/>
      <c r="O87">
        <v>14569</v>
      </c>
    </row>
    <row r="88" spans="1:15" x14ac:dyDescent="0.25">
      <c r="A88" s="44" t="s">
        <v>231</v>
      </c>
      <c r="B88" s="45" t="s">
        <v>710</v>
      </c>
      <c r="C88" s="117">
        <v>6</v>
      </c>
      <c r="D88" s="44" t="s">
        <v>316</v>
      </c>
      <c r="E88" s="47">
        <v>6069</v>
      </c>
      <c r="F88" s="47">
        <v>6398</v>
      </c>
      <c r="G88" s="48">
        <f>AVERAGE(E88:F88)</f>
        <v>6233.5</v>
      </c>
      <c r="H88" s="112">
        <v>2.335</v>
      </c>
      <c r="I88" s="112">
        <v>7.0710678118653244E-3</v>
      </c>
      <c r="J88" s="113">
        <v>67.61290393395862</v>
      </c>
      <c r="K88" s="120">
        <v>75.42219433833084</v>
      </c>
      <c r="L88" s="114">
        <v>2</v>
      </c>
      <c r="M88" s="114">
        <v>2</v>
      </c>
      <c r="N88" s="130"/>
      <c r="O88">
        <v>14570</v>
      </c>
    </row>
    <row r="89" spans="1:15" x14ac:dyDescent="0.25">
      <c r="A89" s="44" t="s">
        <v>230</v>
      </c>
      <c r="B89" s="45" t="s">
        <v>710</v>
      </c>
      <c r="C89" s="117">
        <v>6</v>
      </c>
      <c r="D89" s="44" t="s">
        <v>316</v>
      </c>
      <c r="E89" s="47">
        <v>6069</v>
      </c>
      <c r="F89" s="47">
        <v>6398</v>
      </c>
      <c r="G89" s="48">
        <f>AVERAGE(E89:F89)</f>
        <v>6233.5</v>
      </c>
      <c r="H89" s="112">
        <v>2.33</v>
      </c>
      <c r="I89" s="112">
        <v>2.0000000000000018E-2</v>
      </c>
      <c r="J89" s="113">
        <v>67.134861700469955</v>
      </c>
      <c r="K89" s="120">
        <v>74.888938226874231</v>
      </c>
      <c r="L89" s="114">
        <v>2</v>
      </c>
      <c r="M89" s="114">
        <v>2</v>
      </c>
      <c r="N89" s="130"/>
      <c r="O89">
        <v>14571</v>
      </c>
    </row>
    <row r="90" spans="1:15" x14ac:dyDescent="0.25">
      <c r="A90" s="44" t="s">
        <v>187</v>
      </c>
      <c r="B90" s="45" t="s">
        <v>710</v>
      </c>
      <c r="C90" s="117">
        <v>6</v>
      </c>
      <c r="D90" s="44" t="s">
        <v>316</v>
      </c>
      <c r="E90" s="47">
        <v>6069</v>
      </c>
      <c r="F90" s="47">
        <v>6398</v>
      </c>
      <c r="G90" s="48">
        <f>AVERAGE(E90:F90)</f>
        <v>6233.5</v>
      </c>
      <c r="H90" s="112">
        <v>2.5299999999999998</v>
      </c>
      <c r="I90" s="112">
        <v>2.0000000000000018E-2</v>
      </c>
      <c r="J90" s="113">
        <v>88.171641281128316</v>
      </c>
      <c r="K90" s="120">
        <v>98.355465849098636</v>
      </c>
      <c r="L90" s="114">
        <v>2</v>
      </c>
      <c r="M90" s="114">
        <v>2</v>
      </c>
      <c r="N90" s="130"/>
      <c r="O90">
        <v>9059</v>
      </c>
    </row>
    <row r="91" spans="1:15" x14ac:dyDescent="0.25">
      <c r="A91" s="115" t="s">
        <v>189</v>
      </c>
      <c r="B91" s="45" t="s">
        <v>710</v>
      </c>
      <c r="C91" s="117">
        <v>6</v>
      </c>
      <c r="D91" s="115" t="s">
        <v>699</v>
      </c>
      <c r="E91" s="117">
        <v>6069</v>
      </c>
      <c r="F91" s="117">
        <v>6398</v>
      </c>
      <c r="G91" s="118">
        <f>AVERAGE(E91:F91)</f>
        <v>6233.5</v>
      </c>
      <c r="H91" s="119">
        <v>2.17</v>
      </c>
      <c r="I91" s="119">
        <v>7.0710678118654821E-2</v>
      </c>
      <c r="J91" s="113">
        <v>53.04955180141981</v>
      </c>
      <c r="K91" s="120">
        <v>59.176775034483796</v>
      </c>
      <c r="L91" s="114">
        <v>2</v>
      </c>
      <c r="M91" s="114">
        <v>2</v>
      </c>
      <c r="N91" s="130"/>
      <c r="O91">
        <v>9060</v>
      </c>
    </row>
    <row r="92" spans="1:15" x14ac:dyDescent="0.25">
      <c r="A92" s="115" t="s">
        <v>190</v>
      </c>
      <c r="B92" s="45" t="s">
        <v>710</v>
      </c>
      <c r="C92" s="117">
        <v>6</v>
      </c>
      <c r="D92" s="115" t="s">
        <v>317</v>
      </c>
      <c r="E92" s="117">
        <v>6069</v>
      </c>
      <c r="F92" s="117">
        <v>6398</v>
      </c>
      <c r="G92" s="118">
        <f>AVERAGE(E92:F92)</f>
        <v>6233.5</v>
      </c>
      <c r="H92" s="119">
        <v>2.5300000000000002</v>
      </c>
      <c r="I92" s="119">
        <v>7.0710678118654821E-2</v>
      </c>
      <c r="J92" s="113">
        <v>88.171641281128387</v>
      </c>
      <c r="K92" s="120">
        <v>98.355465849098707</v>
      </c>
      <c r="L92" s="114">
        <v>2</v>
      </c>
      <c r="M92" s="114">
        <v>1</v>
      </c>
      <c r="N92" s="130"/>
      <c r="O92">
        <v>9061</v>
      </c>
    </row>
    <row r="93" spans="1:15" x14ac:dyDescent="0.25">
      <c r="A93" s="44" t="s">
        <v>191</v>
      </c>
      <c r="B93" s="45" t="s">
        <v>710</v>
      </c>
      <c r="C93" s="117">
        <v>6</v>
      </c>
      <c r="D93" s="44" t="s">
        <v>317</v>
      </c>
      <c r="E93" s="47">
        <v>6069</v>
      </c>
      <c r="F93" s="47">
        <v>6398</v>
      </c>
      <c r="G93" s="48">
        <f>AVERAGE(E93:F93)</f>
        <v>6233.5</v>
      </c>
      <c r="H93" s="112">
        <v>2.1950000000000003</v>
      </c>
      <c r="I93" s="112">
        <v>7.0710678118656384E-3</v>
      </c>
      <c r="J93" s="113">
        <v>55.099578468171011</v>
      </c>
      <c r="K93" s="120">
        <v>61.463579781244761</v>
      </c>
      <c r="L93" s="114">
        <v>2</v>
      </c>
      <c r="M93" s="114">
        <v>1</v>
      </c>
      <c r="N93" s="130"/>
      <c r="O93">
        <v>9062</v>
      </c>
    </row>
    <row r="94" spans="1:15" x14ac:dyDescent="0.25">
      <c r="A94" s="115" t="s">
        <v>186</v>
      </c>
      <c r="B94" s="45" t="s">
        <v>710</v>
      </c>
      <c r="C94" s="117">
        <v>6</v>
      </c>
      <c r="D94" s="115" t="s">
        <v>698</v>
      </c>
      <c r="E94" s="117">
        <v>6069</v>
      </c>
      <c r="F94" s="117">
        <v>6398</v>
      </c>
      <c r="G94" s="118">
        <f>AVERAGE(E94:F94)</f>
        <v>6233.5</v>
      </c>
      <c r="H94" s="119">
        <v>2.46</v>
      </c>
      <c r="I94" s="119">
        <v>1.4142135623730963E-2</v>
      </c>
      <c r="J94" s="113">
        <v>80.351724968409059</v>
      </c>
      <c r="K94" s="113">
        <v>80.351724968409059</v>
      </c>
      <c r="L94" s="114">
        <v>1</v>
      </c>
      <c r="M94" s="114">
        <v>2</v>
      </c>
      <c r="N94" s="130"/>
      <c r="O94">
        <v>9063</v>
      </c>
    </row>
    <row r="95" spans="1:15" x14ac:dyDescent="0.25">
      <c r="A95" s="44" t="s">
        <v>188</v>
      </c>
      <c r="B95" s="45" t="s">
        <v>710</v>
      </c>
      <c r="C95" s="117">
        <v>6</v>
      </c>
      <c r="D95" s="44" t="s">
        <v>321</v>
      </c>
      <c r="E95" s="47">
        <v>6069</v>
      </c>
      <c r="F95" s="47">
        <v>6398</v>
      </c>
      <c r="G95" s="48">
        <f>AVERAGE(E95:F95)</f>
        <v>6233.5</v>
      </c>
      <c r="H95" s="112">
        <v>2.44</v>
      </c>
      <c r="I95" s="112">
        <v>0</v>
      </c>
      <c r="J95" s="113">
        <v>78.20964690656038</v>
      </c>
      <c r="K95" s="113">
        <v>78.20964690656038</v>
      </c>
      <c r="L95" s="114">
        <v>1</v>
      </c>
      <c r="M95" s="114">
        <v>1</v>
      </c>
      <c r="N95" s="130"/>
      <c r="O95">
        <v>9064</v>
      </c>
    </row>
    <row r="96" spans="1:15" x14ac:dyDescent="0.25">
      <c r="A96" s="44" t="s">
        <v>227</v>
      </c>
      <c r="B96" s="45" t="s">
        <v>710</v>
      </c>
      <c r="C96" s="117">
        <v>6</v>
      </c>
      <c r="D96" s="44" t="s">
        <v>698</v>
      </c>
      <c r="E96" s="47">
        <v>6069</v>
      </c>
      <c r="F96" s="47">
        <v>6398</v>
      </c>
      <c r="G96" s="48">
        <f>AVERAGE(E96:F96)</f>
        <v>6233.5</v>
      </c>
      <c r="H96" s="112">
        <v>2.4500000000000002</v>
      </c>
      <c r="I96" s="112">
        <v>1.4142135623730963E-2</v>
      </c>
      <c r="J96" s="113">
        <v>79.275636793059704</v>
      </c>
      <c r="K96" s="113">
        <v>79.275636793059704</v>
      </c>
      <c r="L96" s="114">
        <v>1</v>
      </c>
      <c r="M96" s="114">
        <v>2</v>
      </c>
      <c r="N96" s="130"/>
      <c r="O96">
        <v>928</v>
      </c>
    </row>
    <row r="97" spans="1:15" x14ac:dyDescent="0.25">
      <c r="A97" s="44" t="s">
        <v>228</v>
      </c>
      <c r="B97" s="45" t="s">
        <v>710</v>
      </c>
      <c r="C97" s="117">
        <v>6</v>
      </c>
      <c r="D97" s="44" t="s">
        <v>321</v>
      </c>
      <c r="E97" s="47">
        <v>6069</v>
      </c>
      <c r="F97" s="47">
        <v>6398</v>
      </c>
      <c r="G97" s="48">
        <f>AVERAGE(E97:F97)</f>
        <v>6233.5</v>
      </c>
      <c r="H97" s="112">
        <v>2.52</v>
      </c>
      <c r="I97" s="112">
        <v>0</v>
      </c>
      <c r="J97" s="113">
        <v>87.023348469501087</v>
      </c>
      <c r="K97" s="113">
        <v>87.023348469501087</v>
      </c>
      <c r="L97" s="114">
        <v>1</v>
      </c>
      <c r="M97" s="114">
        <v>1</v>
      </c>
      <c r="N97" s="130"/>
      <c r="O97">
        <v>929</v>
      </c>
    </row>
    <row r="98" spans="1:15" x14ac:dyDescent="0.25">
      <c r="A98" s="44" t="s">
        <v>127</v>
      </c>
      <c r="B98" s="45" t="s">
        <v>710</v>
      </c>
      <c r="C98" s="117">
        <v>6</v>
      </c>
      <c r="D98" s="44" t="s">
        <v>321</v>
      </c>
      <c r="E98" s="47">
        <v>6069</v>
      </c>
      <c r="F98" s="47">
        <v>6398</v>
      </c>
      <c r="G98" s="48">
        <f>AVERAGE(E98:F98)</f>
        <v>6233.5</v>
      </c>
      <c r="H98" s="112">
        <v>2.46</v>
      </c>
      <c r="I98" s="112">
        <v>4.2426406871192889E-2</v>
      </c>
      <c r="J98" s="113">
        <v>80.351724968409059</v>
      </c>
      <c r="K98" s="113">
        <v>80.351724968409059</v>
      </c>
      <c r="L98" s="114">
        <v>1</v>
      </c>
      <c r="M98" s="114">
        <v>1</v>
      </c>
      <c r="N98" s="130"/>
      <c r="O98">
        <v>953</v>
      </c>
    </row>
    <row r="99" spans="1:15" x14ac:dyDescent="0.25">
      <c r="A99" s="115" t="s">
        <v>126</v>
      </c>
      <c r="B99" s="45" t="s">
        <v>710</v>
      </c>
      <c r="C99" s="117">
        <v>6</v>
      </c>
      <c r="D99" s="115" t="s">
        <v>698</v>
      </c>
      <c r="E99" s="117">
        <v>6069</v>
      </c>
      <c r="F99" s="117">
        <v>6398</v>
      </c>
      <c r="G99" s="118">
        <f>AVERAGE(E99:F99)</f>
        <v>6233.5</v>
      </c>
      <c r="H99" s="119">
        <v>2.665</v>
      </c>
      <c r="I99" s="119">
        <v>3.5355339059327251E-2</v>
      </c>
      <c r="J99" s="113">
        <v>104.72678617354116</v>
      </c>
      <c r="K99" s="113">
        <v>104.72678617354116</v>
      </c>
      <c r="L99" s="114">
        <v>1</v>
      </c>
      <c r="M99" s="114">
        <v>2</v>
      </c>
      <c r="N99" s="130"/>
      <c r="O99">
        <v>954</v>
      </c>
    </row>
    <row r="100" spans="1:15" x14ac:dyDescent="0.25">
      <c r="A100" s="44" t="s">
        <v>129</v>
      </c>
      <c r="B100" s="45" t="s">
        <v>710</v>
      </c>
      <c r="C100" s="117">
        <v>6</v>
      </c>
      <c r="D100" s="44" t="s">
        <v>321</v>
      </c>
      <c r="E100" s="47">
        <v>6069</v>
      </c>
      <c r="F100" s="47">
        <v>6398</v>
      </c>
      <c r="G100" s="48">
        <f>AVERAGE(E100:F100)</f>
        <v>6233.5</v>
      </c>
      <c r="H100" s="112">
        <v>2.4850000000000003</v>
      </c>
      <c r="I100" s="112">
        <v>7.0710678118656384E-3</v>
      </c>
      <c r="J100" s="113">
        <v>83.086480153518039</v>
      </c>
      <c r="K100" s="113">
        <v>83.086480153518039</v>
      </c>
      <c r="L100" s="114">
        <v>1</v>
      </c>
      <c r="M100" s="114">
        <v>1</v>
      </c>
      <c r="N100" s="130"/>
      <c r="O100">
        <v>955</v>
      </c>
    </row>
    <row r="101" spans="1:15" x14ac:dyDescent="0.25">
      <c r="A101" s="44" t="s">
        <v>128</v>
      </c>
      <c r="B101" s="45" t="s">
        <v>710</v>
      </c>
      <c r="C101" s="117">
        <v>6</v>
      </c>
      <c r="D101" s="44" t="s">
        <v>321</v>
      </c>
      <c r="E101" s="47">
        <v>6069</v>
      </c>
      <c r="F101" s="47">
        <v>6398</v>
      </c>
      <c r="G101" s="48">
        <f>AVERAGE(E101:F101)</f>
        <v>6233.5</v>
      </c>
      <c r="H101" s="112">
        <v>2.5649999999999999</v>
      </c>
      <c r="I101" s="112">
        <v>7.0710678118653244E-3</v>
      </c>
      <c r="J101" s="113">
        <v>92.273967185043091</v>
      </c>
      <c r="K101" s="113">
        <v>92.273967185043091</v>
      </c>
      <c r="L101" s="114">
        <v>1</v>
      </c>
      <c r="M101" s="114">
        <v>1</v>
      </c>
      <c r="N101" s="130"/>
      <c r="O101">
        <v>956</v>
      </c>
    </row>
    <row r="102" spans="1:15" x14ac:dyDescent="0.25">
      <c r="A102" s="44" t="s">
        <v>130</v>
      </c>
      <c r="B102" s="45" t="s">
        <v>710</v>
      </c>
      <c r="C102" s="117">
        <v>6</v>
      </c>
      <c r="D102" s="44" t="s">
        <v>698</v>
      </c>
      <c r="E102" s="47">
        <v>6069</v>
      </c>
      <c r="F102" s="47">
        <v>6398</v>
      </c>
      <c r="G102" s="48">
        <f>AVERAGE(E102:F102)</f>
        <v>6233.5</v>
      </c>
      <c r="H102" s="112">
        <v>2.46</v>
      </c>
      <c r="I102" s="112">
        <v>3.0000000000000027E-2</v>
      </c>
      <c r="J102" s="113">
        <v>80.351724968409059</v>
      </c>
      <c r="K102" s="113">
        <v>80.351724968409059</v>
      </c>
      <c r="L102" s="114">
        <v>1</v>
      </c>
      <c r="M102" s="114">
        <v>2</v>
      </c>
      <c r="N102" s="130"/>
      <c r="O102">
        <v>957</v>
      </c>
    </row>
    <row r="103" spans="1:15" x14ac:dyDescent="0.25">
      <c r="A103" s="115" t="s">
        <v>125</v>
      </c>
      <c r="B103" s="45" t="s">
        <v>710</v>
      </c>
      <c r="C103" s="117">
        <v>6</v>
      </c>
      <c r="D103" s="115" t="s">
        <v>698</v>
      </c>
      <c r="E103" s="117">
        <v>6069</v>
      </c>
      <c r="F103" s="117">
        <v>6398</v>
      </c>
      <c r="G103" s="118">
        <f>AVERAGE(E103:F103)</f>
        <v>6233.5</v>
      </c>
      <c r="H103" s="119">
        <v>2.48</v>
      </c>
      <c r="I103" s="119">
        <v>5.6568542494923851E-2</v>
      </c>
      <c r="J103" s="113">
        <v>82.53441236984186</v>
      </c>
      <c r="K103" s="113">
        <v>82.53441236984186</v>
      </c>
      <c r="L103" s="114">
        <v>1</v>
      </c>
      <c r="M103" s="114">
        <v>2</v>
      </c>
      <c r="N103" s="130"/>
      <c r="O103">
        <v>958</v>
      </c>
    </row>
    <row r="104" spans="1:15" x14ac:dyDescent="0.25">
      <c r="A104" s="44" t="s">
        <v>131</v>
      </c>
      <c r="B104" s="45" t="s">
        <v>710</v>
      </c>
      <c r="C104" s="117">
        <v>6</v>
      </c>
      <c r="D104" s="44" t="s">
        <v>316</v>
      </c>
      <c r="E104" s="47">
        <v>6069</v>
      </c>
      <c r="F104" s="47">
        <v>6398</v>
      </c>
      <c r="G104" s="48">
        <f>AVERAGE(E104:F104)</f>
        <v>6233.5</v>
      </c>
      <c r="H104" s="112">
        <v>2.4866666666666668</v>
      </c>
      <c r="I104" s="112">
        <v>2.5166114784235766E-2</v>
      </c>
      <c r="J104" s="113">
        <v>83.271073951278439</v>
      </c>
      <c r="K104" s="120">
        <v>92.888882992651091</v>
      </c>
      <c r="L104" s="114">
        <v>2</v>
      </c>
      <c r="M104" s="114">
        <v>2</v>
      </c>
      <c r="N104" s="130"/>
      <c r="O104">
        <v>960</v>
      </c>
    </row>
    <row r="105" spans="1:15" x14ac:dyDescent="0.25">
      <c r="A105" s="44" t="s">
        <v>289</v>
      </c>
      <c r="B105" s="45" t="s">
        <v>709</v>
      </c>
      <c r="C105" s="117">
        <v>7</v>
      </c>
      <c r="D105" s="44" t="s">
        <v>316</v>
      </c>
      <c r="E105" s="47">
        <v>6398</v>
      </c>
      <c r="F105" s="47">
        <v>6728</v>
      </c>
      <c r="G105" s="48">
        <f>AVERAGE(E105:F105)</f>
        <v>6563</v>
      </c>
      <c r="H105" s="112">
        <v>2.5549999999999997</v>
      </c>
      <c r="I105" s="112">
        <v>7.0710678118656384E-3</v>
      </c>
      <c r="J105" s="113">
        <v>91.088572026319866</v>
      </c>
      <c r="K105" s="120">
        <v>101.60930209535981</v>
      </c>
      <c r="L105" s="114">
        <v>2</v>
      </c>
      <c r="M105" s="114">
        <v>2</v>
      </c>
      <c r="N105" s="130"/>
      <c r="O105">
        <v>14713</v>
      </c>
    </row>
    <row r="106" spans="1:15" x14ac:dyDescent="0.25">
      <c r="A106" s="115" t="s">
        <v>291</v>
      </c>
      <c r="B106" s="45" t="s">
        <v>709</v>
      </c>
      <c r="C106" s="117">
        <v>7</v>
      </c>
      <c r="D106" s="115" t="s">
        <v>317</v>
      </c>
      <c r="E106" s="117">
        <v>6398</v>
      </c>
      <c r="F106" s="117">
        <v>6728</v>
      </c>
      <c r="G106" s="118">
        <f>AVERAGE(E106:F106)</f>
        <v>6563</v>
      </c>
      <c r="H106" s="119">
        <v>2.2599999999999998</v>
      </c>
      <c r="I106" s="119">
        <v>8.4852813742385472E-2</v>
      </c>
      <c r="J106" s="113">
        <v>60.687456167771181</v>
      </c>
      <c r="K106" s="120">
        <v>67.696857355148751</v>
      </c>
      <c r="L106" s="114">
        <v>2</v>
      </c>
      <c r="M106" s="114">
        <v>1</v>
      </c>
      <c r="N106" s="130"/>
      <c r="O106">
        <v>14714</v>
      </c>
    </row>
    <row r="107" spans="1:15" x14ac:dyDescent="0.25">
      <c r="A107" s="115" t="s">
        <v>287</v>
      </c>
      <c r="B107" s="45" t="s">
        <v>709</v>
      </c>
      <c r="C107" s="117">
        <v>7</v>
      </c>
      <c r="D107" s="115" t="s">
        <v>321</v>
      </c>
      <c r="E107" s="117">
        <v>6398</v>
      </c>
      <c r="F107" s="117">
        <v>6728</v>
      </c>
      <c r="G107" s="118">
        <f>AVERAGE(E107:F107)</f>
        <v>6563</v>
      </c>
      <c r="H107" s="119">
        <v>2.4950000000000001</v>
      </c>
      <c r="I107" s="119">
        <v>6.3639610306789177E-2</v>
      </c>
      <c r="J107" s="113">
        <v>84.198338264951687</v>
      </c>
      <c r="K107" s="113">
        <v>84.198338264951687</v>
      </c>
      <c r="L107" s="114">
        <v>1</v>
      </c>
      <c r="M107" s="114">
        <v>1</v>
      </c>
      <c r="N107" s="130"/>
      <c r="O107">
        <v>14716</v>
      </c>
    </row>
    <row r="108" spans="1:15" x14ac:dyDescent="0.25">
      <c r="A108" s="44" t="s">
        <v>284</v>
      </c>
      <c r="B108" s="45" t="s">
        <v>709</v>
      </c>
      <c r="C108" s="117">
        <v>7</v>
      </c>
      <c r="D108" s="44" t="s">
        <v>698</v>
      </c>
      <c r="E108" s="47">
        <v>6398</v>
      </c>
      <c r="F108" s="47">
        <v>6728</v>
      </c>
      <c r="G108" s="48">
        <f>AVERAGE(E108:F108)</f>
        <v>6563</v>
      </c>
      <c r="H108" s="112">
        <v>2.4850000000000003</v>
      </c>
      <c r="I108" s="112">
        <v>7.0710678118656384E-3</v>
      </c>
      <c r="J108" s="113">
        <v>83.086480153518039</v>
      </c>
      <c r="K108" s="113">
        <v>83.086480153518039</v>
      </c>
      <c r="L108" s="114">
        <v>1</v>
      </c>
      <c r="M108" s="114">
        <v>2</v>
      </c>
      <c r="N108" s="130"/>
      <c r="O108">
        <v>14717</v>
      </c>
    </row>
    <row r="109" spans="1:15" x14ac:dyDescent="0.25">
      <c r="A109" s="44" t="s">
        <v>286</v>
      </c>
      <c r="B109" s="45" t="s">
        <v>709</v>
      </c>
      <c r="C109" s="117">
        <v>7</v>
      </c>
      <c r="D109" s="44" t="s">
        <v>321</v>
      </c>
      <c r="E109" s="47">
        <v>6398</v>
      </c>
      <c r="F109" s="47">
        <v>6728</v>
      </c>
      <c r="G109" s="48">
        <f>AVERAGE(E109:F109)</f>
        <v>6563</v>
      </c>
      <c r="H109" s="112">
        <v>2.5033333333333334</v>
      </c>
      <c r="I109" s="112">
        <v>3.5118845842842389E-2</v>
      </c>
      <c r="J109" s="113">
        <v>85.132784490402969</v>
      </c>
      <c r="K109" s="113">
        <v>85.132784490402969</v>
      </c>
      <c r="L109" s="114">
        <v>1</v>
      </c>
      <c r="M109" s="114">
        <v>1</v>
      </c>
      <c r="N109" s="130"/>
      <c r="O109">
        <v>14718</v>
      </c>
    </row>
    <row r="110" spans="1:15" x14ac:dyDescent="0.25">
      <c r="A110" s="44" t="s">
        <v>285</v>
      </c>
      <c r="B110" s="45" t="s">
        <v>709</v>
      </c>
      <c r="C110" s="117">
        <v>7</v>
      </c>
      <c r="D110" s="44" t="s">
        <v>321</v>
      </c>
      <c r="E110" s="47">
        <v>6398</v>
      </c>
      <c r="F110" s="47">
        <v>6728</v>
      </c>
      <c r="G110" s="48">
        <f>AVERAGE(E110:F110)</f>
        <v>6563</v>
      </c>
      <c r="H110" s="112">
        <v>2.42</v>
      </c>
      <c r="I110" s="112">
        <v>2.8284271247461926E-2</v>
      </c>
      <c r="J110" s="113">
        <v>76.107746225851386</v>
      </c>
      <c r="K110" s="113">
        <v>76.107746225851386</v>
      </c>
      <c r="L110" s="114">
        <v>1</v>
      </c>
      <c r="M110" s="114">
        <v>1</v>
      </c>
      <c r="N110" s="130"/>
      <c r="O110">
        <v>14719</v>
      </c>
    </row>
    <row r="111" spans="1:15" x14ac:dyDescent="0.25">
      <c r="A111" s="44" t="s">
        <v>288</v>
      </c>
      <c r="B111" s="45" t="s">
        <v>709</v>
      </c>
      <c r="C111" s="117">
        <v>7</v>
      </c>
      <c r="D111" s="44" t="s">
        <v>316</v>
      </c>
      <c r="E111" s="47">
        <v>6398</v>
      </c>
      <c r="F111" s="47">
        <v>6728</v>
      </c>
      <c r="G111" s="48">
        <f>AVERAGE(E111:F111)</f>
        <v>6563</v>
      </c>
      <c r="H111" s="112">
        <v>2.2850000000000001</v>
      </c>
      <c r="I111" s="112">
        <v>4.9497474683058214E-2</v>
      </c>
      <c r="J111" s="113">
        <v>62.938057749963988</v>
      </c>
      <c r="K111" s="120">
        <v>70.20740342008483</v>
      </c>
      <c r="L111" s="114">
        <v>2</v>
      </c>
      <c r="M111" s="114">
        <v>2</v>
      </c>
      <c r="N111" s="130"/>
      <c r="O111">
        <v>147200</v>
      </c>
    </row>
    <row r="112" spans="1:15" x14ac:dyDescent="0.25">
      <c r="A112" s="44" t="s">
        <v>74</v>
      </c>
      <c r="B112" s="45" t="s">
        <v>709</v>
      </c>
      <c r="C112" s="117">
        <v>7</v>
      </c>
      <c r="D112" s="44" t="s">
        <v>16</v>
      </c>
      <c r="E112" s="47">
        <v>6398</v>
      </c>
      <c r="F112" s="47">
        <v>6728</v>
      </c>
      <c r="G112" s="48">
        <f>AVERAGE(E112:F112)</f>
        <v>6563</v>
      </c>
      <c r="H112" s="112">
        <v>2.5149999999999997</v>
      </c>
      <c r="I112" s="112">
        <v>7.0710678118656384E-3</v>
      </c>
      <c r="J112" s="113">
        <v>86.453134685954439</v>
      </c>
      <c r="K112" s="113">
        <v>86.453134685954439</v>
      </c>
      <c r="L112" s="114">
        <v>1</v>
      </c>
      <c r="M112" s="114"/>
      <c r="N112" s="130"/>
      <c r="O112">
        <v>1614</v>
      </c>
    </row>
    <row r="113" spans="1:15" x14ac:dyDescent="0.25">
      <c r="A113" s="44" t="s">
        <v>75</v>
      </c>
      <c r="B113" s="45" t="s">
        <v>709</v>
      </c>
      <c r="C113" s="117">
        <v>7</v>
      </c>
      <c r="D113" s="44" t="s">
        <v>53</v>
      </c>
      <c r="E113" s="47">
        <v>6398</v>
      </c>
      <c r="F113" s="47">
        <v>6728</v>
      </c>
      <c r="G113" s="48">
        <f>AVERAGE(E113:F113)</f>
        <v>6563</v>
      </c>
      <c r="H113" s="112">
        <v>2.5150000000000001</v>
      </c>
      <c r="I113" s="112">
        <v>6.3639610306789177E-2</v>
      </c>
      <c r="J113" s="113">
        <v>86.45313468595451</v>
      </c>
      <c r="K113" s="120">
        <v>96.438471742182244</v>
      </c>
      <c r="L113" s="114">
        <v>2</v>
      </c>
      <c r="M113" s="114"/>
      <c r="N113" s="130"/>
      <c r="O113">
        <v>1615</v>
      </c>
    </row>
    <row r="114" spans="1:15" x14ac:dyDescent="0.25">
      <c r="A114" s="115" t="s">
        <v>77</v>
      </c>
      <c r="B114" s="45" t="s">
        <v>709</v>
      </c>
      <c r="C114" s="117">
        <v>7</v>
      </c>
      <c r="D114" s="115" t="s">
        <v>16</v>
      </c>
      <c r="E114" s="117">
        <v>6398</v>
      </c>
      <c r="F114" s="117">
        <v>6728</v>
      </c>
      <c r="G114" s="118">
        <f>AVERAGE(E114:F114)</f>
        <v>6563</v>
      </c>
      <c r="H114" s="119">
        <v>2.68</v>
      </c>
      <c r="I114" s="119">
        <v>5.6568542494923851E-2</v>
      </c>
      <c r="J114" s="113">
        <v>106.69060263871015</v>
      </c>
      <c r="K114" s="113">
        <v>106.69060263871015</v>
      </c>
      <c r="L114" s="114">
        <v>1</v>
      </c>
      <c r="M114" s="114"/>
      <c r="N114" s="130"/>
      <c r="O114">
        <v>795</v>
      </c>
    </row>
    <row r="115" spans="1:15" x14ac:dyDescent="0.25">
      <c r="A115" s="44" t="s">
        <v>76</v>
      </c>
      <c r="B115" s="45" t="s">
        <v>709</v>
      </c>
      <c r="C115" s="117">
        <v>7</v>
      </c>
      <c r="D115" s="44" t="s">
        <v>60</v>
      </c>
      <c r="E115" s="47">
        <v>6398</v>
      </c>
      <c r="F115" s="47">
        <v>6728</v>
      </c>
      <c r="G115" s="48">
        <f>AVERAGE(E115:F115)</f>
        <v>6563</v>
      </c>
      <c r="H115" s="112">
        <v>2.71</v>
      </c>
      <c r="I115" s="112">
        <v>1.4142135623730963E-2</v>
      </c>
      <c r="J115" s="113">
        <v>110.69508874802516</v>
      </c>
      <c r="K115" s="113">
        <v>110.69508874802516</v>
      </c>
      <c r="L115" s="114"/>
      <c r="M115" s="114"/>
      <c r="N115" s="130"/>
      <c r="O115">
        <v>796</v>
      </c>
    </row>
    <row r="116" spans="1:15" x14ac:dyDescent="0.25">
      <c r="A116" s="115" t="s">
        <v>79</v>
      </c>
      <c r="B116" s="45" t="s">
        <v>709</v>
      </c>
      <c r="C116" s="117">
        <v>7</v>
      </c>
      <c r="D116" s="156" t="s">
        <v>321</v>
      </c>
      <c r="E116" s="117">
        <v>6398</v>
      </c>
      <c r="F116" s="117">
        <v>6728</v>
      </c>
      <c r="G116" s="118">
        <f>AVERAGE(E116:F116)</f>
        <v>6563</v>
      </c>
      <c r="H116" s="119">
        <v>2.4749999999999996</v>
      </c>
      <c r="I116" s="119">
        <v>7.7781745930520133E-2</v>
      </c>
      <c r="J116" s="113">
        <v>81.984909730128763</v>
      </c>
      <c r="K116" s="113">
        <v>81.984909730128763</v>
      </c>
      <c r="L116" s="114">
        <v>1</v>
      </c>
      <c r="M116" s="114">
        <v>1</v>
      </c>
      <c r="N116" s="130"/>
      <c r="O116">
        <v>797</v>
      </c>
    </row>
    <row r="117" spans="1:15" x14ac:dyDescent="0.25">
      <c r="A117" s="115" t="s">
        <v>78</v>
      </c>
      <c r="B117" s="45" t="s">
        <v>709</v>
      </c>
      <c r="C117" s="117">
        <v>7</v>
      </c>
      <c r="D117" s="115" t="s">
        <v>53</v>
      </c>
      <c r="E117" s="117">
        <v>6398</v>
      </c>
      <c r="F117" s="117">
        <v>6728</v>
      </c>
      <c r="G117" s="118">
        <f>AVERAGE(E117:F117)</f>
        <v>6563</v>
      </c>
      <c r="H117" s="119">
        <v>2.62</v>
      </c>
      <c r="I117" s="119">
        <v>4.2426406871192889E-2</v>
      </c>
      <c r="J117" s="113">
        <v>98.986797598227227</v>
      </c>
      <c r="K117" s="120">
        <v>110.41977272082246</v>
      </c>
      <c r="L117" s="114">
        <v>2</v>
      </c>
      <c r="M117" s="114"/>
      <c r="N117" s="130"/>
      <c r="O117">
        <v>798</v>
      </c>
    </row>
    <row r="118" spans="1:15" x14ac:dyDescent="0.25">
      <c r="A118" s="44" t="s">
        <v>58</v>
      </c>
      <c r="B118" s="45" t="s">
        <v>709</v>
      </c>
      <c r="C118" s="117">
        <v>7</v>
      </c>
      <c r="D118" s="44" t="s">
        <v>16</v>
      </c>
      <c r="E118" s="47">
        <v>6398</v>
      </c>
      <c r="F118" s="47">
        <v>6728</v>
      </c>
      <c r="G118" s="48">
        <f>AVERAGE(E118:F118)</f>
        <v>6563</v>
      </c>
      <c r="H118" s="112">
        <v>2.58</v>
      </c>
      <c r="I118" s="112">
        <v>0</v>
      </c>
      <c r="J118" s="113">
        <v>94.072183983207808</v>
      </c>
      <c r="K118" s="113">
        <v>94.072183983207808</v>
      </c>
      <c r="L118" s="114">
        <v>1</v>
      </c>
      <c r="M118" s="114"/>
      <c r="N118" s="130"/>
      <c r="O118">
        <v>8291</v>
      </c>
    </row>
    <row r="119" spans="1:15" x14ac:dyDescent="0.25">
      <c r="A119" s="44" t="s">
        <v>292</v>
      </c>
      <c r="B119" s="45" t="s">
        <v>709</v>
      </c>
      <c r="C119" s="117">
        <v>7</v>
      </c>
      <c r="D119" s="44" t="s">
        <v>16</v>
      </c>
      <c r="E119" s="47">
        <v>6398</v>
      </c>
      <c r="F119" s="47">
        <v>6728</v>
      </c>
      <c r="G119" s="48">
        <f>AVERAGE(E119:F119)</f>
        <v>6563</v>
      </c>
      <c r="H119" s="112">
        <v>2.395</v>
      </c>
      <c r="I119" s="112">
        <v>7.0710678118653244E-3</v>
      </c>
      <c r="J119" s="113">
        <v>73.536213530411189</v>
      </c>
      <c r="K119" s="113">
        <v>73.536213530411189</v>
      </c>
      <c r="L119" s="114">
        <v>1</v>
      </c>
      <c r="M119" s="114"/>
      <c r="N119" s="130"/>
      <c r="O119">
        <v>8292</v>
      </c>
    </row>
    <row r="120" spans="1:15" x14ac:dyDescent="0.25">
      <c r="A120" s="115" t="s">
        <v>61</v>
      </c>
      <c r="B120" s="45" t="s">
        <v>709</v>
      </c>
      <c r="C120" s="117">
        <v>7</v>
      </c>
      <c r="D120" s="115" t="s">
        <v>56</v>
      </c>
      <c r="E120" s="117">
        <v>6398</v>
      </c>
      <c r="F120" s="117">
        <v>6728</v>
      </c>
      <c r="G120" s="118">
        <f>AVERAGE(E120:F120)</f>
        <v>6563</v>
      </c>
      <c r="H120" s="119">
        <v>2.6749999999999998</v>
      </c>
      <c r="I120" s="119">
        <v>4.9497474683058214E-2</v>
      </c>
      <c r="J120" s="113">
        <v>106.03316693367366</v>
      </c>
      <c r="K120" s="120">
        <v>118.27999771451296</v>
      </c>
      <c r="L120" s="114">
        <v>2</v>
      </c>
      <c r="M120" s="114"/>
      <c r="N120" s="130"/>
      <c r="O120">
        <v>8293</v>
      </c>
    </row>
    <row r="121" spans="1:15" x14ac:dyDescent="0.25">
      <c r="A121" s="44" t="s">
        <v>71</v>
      </c>
      <c r="B121" s="45" t="s">
        <v>709</v>
      </c>
      <c r="C121" s="117">
        <v>7</v>
      </c>
      <c r="D121" s="44" t="s">
        <v>60</v>
      </c>
      <c r="E121" s="47">
        <v>6398</v>
      </c>
      <c r="F121" s="47">
        <v>6728</v>
      </c>
      <c r="G121" s="48">
        <f>AVERAGE(E121:F121)</f>
        <v>6563</v>
      </c>
      <c r="H121" s="112">
        <v>2.4000000000000004</v>
      </c>
      <c r="I121" s="112">
        <v>4.2426406871192889E-2</v>
      </c>
      <c r="J121" s="113">
        <v>74.045592064062333</v>
      </c>
      <c r="K121" s="113">
        <v>74.045592064062333</v>
      </c>
      <c r="L121" s="114"/>
      <c r="M121" s="114"/>
      <c r="N121" s="130"/>
      <c r="O121">
        <v>8294</v>
      </c>
    </row>
    <row r="122" spans="1:15" x14ac:dyDescent="0.25">
      <c r="A122" s="115" t="s">
        <v>59</v>
      </c>
      <c r="B122" s="45" t="s">
        <v>709</v>
      </c>
      <c r="C122" s="117">
        <v>7</v>
      </c>
      <c r="D122" s="115" t="s">
        <v>53</v>
      </c>
      <c r="E122" s="117">
        <v>6398</v>
      </c>
      <c r="F122" s="117">
        <v>6728</v>
      </c>
      <c r="G122" s="118">
        <f>AVERAGE(E122:F122)</f>
        <v>6563</v>
      </c>
      <c r="H122" s="119">
        <v>2.5</v>
      </c>
      <c r="I122" s="119">
        <v>5.6568542494923851E-2</v>
      </c>
      <c r="J122" s="113">
        <v>84.758142159370664</v>
      </c>
      <c r="K122" s="120">
        <v>94.547707578777974</v>
      </c>
      <c r="L122" s="114">
        <v>2</v>
      </c>
      <c r="M122" s="114"/>
      <c r="N122" s="130"/>
      <c r="O122">
        <v>8297</v>
      </c>
    </row>
    <row r="123" spans="1:15" x14ac:dyDescent="0.25">
      <c r="A123" s="44" t="s">
        <v>69</v>
      </c>
      <c r="B123" s="45" t="s">
        <v>709</v>
      </c>
      <c r="C123" s="117">
        <v>7</v>
      </c>
      <c r="D123" s="44" t="s">
        <v>60</v>
      </c>
      <c r="E123" s="47">
        <v>6398</v>
      </c>
      <c r="F123" s="47">
        <v>6728</v>
      </c>
      <c r="G123" s="48">
        <f>AVERAGE(E123:F123)</f>
        <v>6563</v>
      </c>
      <c r="H123" s="112">
        <v>2.5499999999999998</v>
      </c>
      <c r="I123" s="112"/>
      <c r="J123" s="113">
        <v>90.499878727120972</v>
      </c>
      <c r="K123" s="113">
        <v>90.499878727120972</v>
      </c>
      <c r="L123" s="114"/>
      <c r="M123" s="114"/>
      <c r="N123" s="130"/>
      <c r="O123">
        <v>8298</v>
      </c>
    </row>
    <row r="124" spans="1:15" x14ac:dyDescent="0.25">
      <c r="A124" s="44" t="s">
        <v>73</v>
      </c>
      <c r="B124" s="45" t="s">
        <v>709</v>
      </c>
      <c r="C124" s="117">
        <v>7</v>
      </c>
      <c r="D124" s="44" t="s">
        <v>317</v>
      </c>
      <c r="E124" s="47">
        <v>6398</v>
      </c>
      <c r="F124" s="47">
        <v>6728</v>
      </c>
      <c r="G124" s="48">
        <f>AVERAGE(E124:F124)</f>
        <v>6563</v>
      </c>
      <c r="H124" s="112">
        <v>2.33</v>
      </c>
      <c r="I124" s="112">
        <v>0</v>
      </c>
      <c r="J124" s="113">
        <v>67.134861700469955</v>
      </c>
      <c r="K124" s="120">
        <v>74.888938226874231</v>
      </c>
      <c r="L124" s="114">
        <v>2</v>
      </c>
      <c r="M124" s="114">
        <v>1</v>
      </c>
      <c r="N124" s="130"/>
      <c r="O124">
        <v>8299</v>
      </c>
    </row>
    <row r="125" spans="1:15" x14ac:dyDescent="0.25">
      <c r="A125" s="44" t="s">
        <v>72</v>
      </c>
      <c r="B125" s="45" t="s">
        <v>709</v>
      </c>
      <c r="C125" s="117">
        <v>7</v>
      </c>
      <c r="D125" s="44" t="s">
        <v>60</v>
      </c>
      <c r="E125" s="47">
        <v>6398</v>
      </c>
      <c r="F125" s="47">
        <v>6728</v>
      </c>
      <c r="G125" s="48">
        <f>AVERAGE(E125:F125)</f>
        <v>6563</v>
      </c>
      <c r="H125" s="112">
        <v>2.56</v>
      </c>
      <c r="I125" s="112">
        <v>0</v>
      </c>
      <c r="J125" s="113">
        <v>91.679932565690308</v>
      </c>
      <c r="K125" s="113">
        <v>91.679932565690308</v>
      </c>
      <c r="L125" s="114"/>
      <c r="M125" s="114"/>
      <c r="N125" s="130"/>
      <c r="O125">
        <v>8485</v>
      </c>
    </row>
    <row r="126" spans="1:15" x14ac:dyDescent="0.25">
      <c r="A126" s="44" t="s">
        <v>50</v>
      </c>
      <c r="B126" s="45" t="s">
        <v>709</v>
      </c>
      <c r="C126" s="117">
        <v>7</v>
      </c>
      <c r="D126" s="44" t="s">
        <v>698</v>
      </c>
      <c r="E126" s="47">
        <v>6398</v>
      </c>
      <c r="F126" s="47">
        <v>6728</v>
      </c>
      <c r="G126" s="48">
        <f>AVERAGE(E126:F126)</f>
        <v>6563</v>
      </c>
      <c r="H126" s="112">
        <v>2.85</v>
      </c>
      <c r="I126" s="112">
        <v>0</v>
      </c>
      <c r="J126" s="113">
        <v>130.77854060206661</v>
      </c>
      <c r="K126" s="113">
        <v>130.77854060206661</v>
      </c>
      <c r="L126" s="114">
        <v>1</v>
      </c>
      <c r="M126" s="114">
        <v>2</v>
      </c>
      <c r="N126" s="130"/>
      <c r="O126">
        <v>925</v>
      </c>
    </row>
    <row r="127" spans="1:15" x14ac:dyDescent="0.25">
      <c r="A127" s="115" t="s">
        <v>62</v>
      </c>
      <c r="B127" s="116" t="s">
        <v>709</v>
      </c>
      <c r="C127" s="117">
        <v>7</v>
      </c>
      <c r="D127" s="156" t="s">
        <v>321</v>
      </c>
      <c r="E127" s="117">
        <v>6398</v>
      </c>
      <c r="F127" s="117">
        <v>6728</v>
      </c>
      <c r="G127" s="118">
        <f>AVERAGE(E127:F127)</f>
        <v>6563</v>
      </c>
      <c r="H127" s="119">
        <v>2.66</v>
      </c>
      <c r="I127" s="119">
        <v>0.16970562748477125</v>
      </c>
      <c r="J127" s="113">
        <v>104.07782725504735</v>
      </c>
      <c r="K127" s="113">
        <v>104.07782725504735</v>
      </c>
      <c r="L127" s="114">
        <v>1</v>
      </c>
      <c r="M127" s="114">
        <v>1</v>
      </c>
      <c r="N127" s="130"/>
      <c r="O127">
        <v>926</v>
      </c>
    </row>
    <row r="128" spans="1:15" x14ac:dyDescent="0.25">
      <c r="A128" s="44" t="s">
        <v>51</v>
      </c>
      <c r="B128" s="45" t="s">
        <v>709</v>
      </c>
      <c r="C128" s="117">
        <v>7</v>
      </c>
      <c r="D128" s="44" t="s">
        <v>698</v>
      </c>
      <c r="E128" s="47">
        <v>6398</v>
      </c>
      <c r="F128" s="47">
        <v>6728</v>
      </c>
      <c r="G128" s="48">
        <f>AVERAGE(E128:F128)</f>
        <v>6563</v>
      </c>
      <c r="H128" s="112">
        <v>2.605</v>
      </c>
      <c r="I128" s="112">
        <v>2.12132034355966E-2</v>
      </c>
      <c r="J128" s="113">
        <v>97.123333160996566</v>
      </c>
      <c r="K128" s="113">
        <v>97.123333160996566</v>
      </c>
      <c r="L128" s="114">
        <v>1</v>
      </c>
      <c r="M128" s="114">
        <v>2</v>
      </c>
      <c r="N128" s="130"/>
      <c r="O128">
        <v>927</v>
      </c>
    </row>
    <row r="129" spans="1:15" x14ac:dyDescent="0.25">
      <c r="A129" s="44" t="s">
        <v>443</v>
      </c>
      <c r="B129" s="45" t="s">
        <v>708</v>
      </c>
      <c r="C129" s="117">
        <v>8</v>
      </c>
      <c r="D129" s="44" t="s">
        <v>321</v>
      </c>
      <c r="E129" s="47">
        <v>6728</v>
      </c>
      <c r="F129" s="47">
        <v>7057</v>
      </c>
      <c r="G129" s="48">
        <f>AVERAGE(E129:F129)</f>
        <v>6892.5</v>
      </c>
      <c r="H129" s="112">
        <v>2.4800000000000004</v>
      </c>
      <c r="I129" s="112">
        <v>1.4142135623730963E-2</v>
      </c>
      <c r="J129" s="113">
        <v>82.534412369841931</v>
      </c>
      <c r="K129" s="113">
        <v>82.534412369841931</v>
      </c>
      <c r="L129" s="114">
        <v>1</v>
      </c>
      <c r="M129" s="114">
        <v>1</v>
      </c>
      <c r="N129" s="130"/>
      <c r="O129">
        <v>14910</v>
      </c>
    </row>
    <row r="130" spans="1:15" x14ac:dyDescent="0.25">
      <c r="A130" s="111" t="s">
        <v>637</v>
      </c>
      <c r="B130" s="116" t="s">
        <v>708</v>
      </c>
      <c r="C130" s="117">
        <v>8</v>
      </c>
      <c r="D130" s="115" t="s">
        <v>700</v>
      </c>
      <c r="E130" s="117">
        <v>6728</v>
      </c>
      <c r="F130" s="117">
        <v>7057</v>
      </c>
      <c r="G130" s="118">
        <f>AVERAGE(E130:F130)</f>
        <v>6892.5</v>
      </c>
      <c r="H130" s="119">
        <v>2.4299999999999997</v>
      </c>
      <c r="I130" s="119">
        <v>4.2426406871192889E-2</v>
      </c>
      <c r="J130" s="113">
        <v>77.153701348217609</v>
      </c>
      <c r="K130" s="120">
        <v>86.064953853936743</v>
      </c>
      <c r="L130" s="114">
        <v>2</v>
      </c>
      <c r="M130" s="114">
        <v>2</v>
      </c>
      <c r="N130" s="130" t="s">
        <v>535</v>
      </c>
      <c r="O130">
        <v>15045</v>
      </c>
    </row>
    <row r="131" spans="1:15" x14ac:dyDescent="0.25">
      <c r="A131" s="44" t="s">
        <v>444</v>
      </c>
      <c r="B131" s="45" t="s">
        <v>708</v>
      </c>
      <c r="C131" s="117">
        <v>8</v>
      </c>
      <c r="D131" s="44" t="s">
        <v>698</v>
      </c>
      <c r="E131" s="47">
        <v>6728</v>
      </c>
      <c r="F131" s="47">
        <v>7057</v>
      </c>
      <c r="G131" s="48">
        <f>AVERAGE(E131:F131)</f>
        <v>6892.5</v>
      </c>
      <c r="H131" s="112">
        <v>2.4649999999999999</v>
      </c>
      <c r="I131" s="112">
        <v>7.0710678118656384E-3</v>
      </c>
      <c r="J131" s="113">
        <v>80.893572795805753</v>
      </c>
      <c r="K131" s="113">
        <v>80.893572795805753</v>
      </c>
      <c r="L131" s="114">
        <v>1</v>
      </c>
      <c r="M131" s="114">
        <v>2</v>
      </c>
      <c r="N131" s="130"/>
      <c r="O131">
        <v>2541</v>
      </c>
    </row>
    <row r="132" spans="1:15" x14ac:dyDescent="0.25">
      <c r="A132" s="44" t="s">
        <v>446</v>
      </c>
      <c r="B132" s="45" t="s">
        <v>708</v>
      </c>
      <c r="C132" s="117">
        <v>8</v>
      </c>
      <c r="D132" s="44" t="s">
        <v>698</v>
      </c>
      <c r="E132" s="47">
        <v>6728</v>
      </c>
      <c r="F132" s="47">
        <v>7057</v>
      </c>
      <c r="G132" s="48">
        <f>AVERAGE(E132:F132)</f>
        <v>6892.5</v>
      </c>
      <c r="H132" s="112">
        <v>2.71</v>
      </c>
      <c r="I132" s="112">
        <v>1.4142135623730963E-2</v>
      </c>
      <c r="J132" s="113">
        <v>110.69508874802516</v>
      </c>
      <c r="K132" s="113">
        <v>110.69508874802516</v>
      </c>
      <c r="L132" s="114">
        <v>1</v>
      </c>
      <c r="M132" s="114">
        <v>2</v>
      </c>
      <c r="N132" s="130"/>
      <c r="O132">
        <v>2543</v>
      </c>
    </row>
    <row r="133" spans="1:15" x14ac:dyDescent="0.25">
      <c r="A133" s="44" t="s">
        <v>445</v>
      </c>
      <c r="B133" s="45" t="s">
        <v>708</v>
      </c>
      <c r="C133" s="117">
        <v>8</v>
      </c>
      <c r="D133" s="44" t="s">
        <v>698</v>
      </c>
      <c r="E133" s="47">
        <v>6728</v>
      </c>
      <c r="F133" s="47">
        <v>7057</v>
      </c>
      <c r="G133" s="48">
        <f>AVERAGE(E133:F133)</f>
        <v>6892.5</v>
      </c>
      <c r="H133" s="112">
        <v>2.4350000000000001</v>
      </c>
      <c r="I133" s="112">
        <v>7.0710678118653244E-3</v>
      </c>
      <c r="J133" s="113">
        <v>77.680421956238803</v>
      </c>
      <c r="K133" s="113">
        <v>77.680421956238803</v>
      </c>
      <c r="L133" s="114">
        <v>1</v>
      </c>
      <c r="M133" s="114">
        <v>2</v>
      </c>
      <c r="N133" s="130"/>
      <c r="O133">
        <v>2544</v>
      </c>
    </row>
    <row r="134" spans="1:15" x14ac:dyDescent="0.25">
      <c r="A134" s="44" t="s">
        <v>448</v>
      </c>
      <c r="B134" s="45" t="s">
        <v>447</v>
      </c>
      <c r="C134" s="117">
        <v>8</v>
      </c>
      <c r="D134" s="44" t="s">
        <v>698</v>
      </c>
      <c r="E134" s="47">
        <v>7057</v>
      </c>
      <c r="F134" s="47">
        <v>7386</v>
      </c>
      <c r="G134" s="48">
        <f>AVERAGE(E134:F134)</f>
        <v>7221.5</v>
      </c>
      <c r="H134" s="112">
        <v>2.4249999999999998</v>
      </c>
      <c r="I134" s="112">
        <v>2.1213203435596288E-2</v>
      </c>
      <c r="J134" s="113">
        <v>76.629478348117118</v>
      </c>
      <c r="K134" s="113">
        <v>76.629478348117118</v>
      </c>
      <c r="L134" s="114">
        <v>1</v>
      </c>
      <c r="M134" s="114">
        <v>2</v>
      </c>
      <c r="N134" s="130"/>
      <c r="O134">
        <v>3616</v>
      </c>
    </row>
    <row r="135" spans="1:15" x14ac:dyDescent="0.25">
      <c r="A135" s="115" t="s">
        <v>449</v>
      </c>
      <c r="B135" s="116" t="s">
        <v>447</v>
      </c>
      <c r="C135" s="117">
        <v>8</v>
      </c>
      <c r="D135" s="115" t="s">
        <v>321</v>
      </c>
      <c r="E135" s="117">
        <v>7057</v>
      </c>
      <c r="F135" s="117">
        <v>7386</v>
      </c>
      <c r="G135" s="118">
        <f>AVERAGE(E135:F135)</f>
        <v>7221.5</v>
      </c>
      <c r="H135" s="119">
        <v>2.5649999999999999</v>
      </c>
      <c r="I135" s="119">
        <v>3.5355339059327251E-2</v>
      </c>
      <c r="J135" s="113">
        <v>92.273967185043091</v>
      </c>
      <c r="K135" s="113">
        <v>92.273967185043091</v>
      </c>
      <c r="L135" s="114">
        <v>1</v>
      </c>
      <c r="M135" s="114">
        <v>1</v>
      </c>
      <c r="N135" s="130"/>
      <c r="O135">
        <v>6315</v>
      </c>
    </row>
    <row r="136" spans="1:15" x14ac:dyDescent="0.25">
      <c r="A136" s="115" t="s">
        <v>451</v>
      </c>
      <c r="B136" s="116" t="s">
        <v>447</v>
      </c>
      <c r="C136" s="117">
        <v>8</v>
      </c>
      <c r="D136" s="115" t="s">
        <v>316</v>
      </c>
      <c r="E136" s="117">
        <v>7057</v>
      </c>
      <c r="F136" s="117">
        <v>7386</v>
      </c>
      <c r="G136" s="118">
        <f>AVERAGE(E136:F136)</f>
        <v>7221.5</v>
      </c>
      <c r="H136" s="119">
        <v>2.2599999999999998</v>
      </c>
      <c r="I136" s="119">
        <v>5.6568542494923539E-2</v>
      </c>
      <c r="J136" s="113">
        <v>60.687456167771181</v>
      </c>
      <c r="K136" s="120">
        <v>67.696857355148751</v>
      </c>
      <c r="L136" s="114">
        <v>2</v>
      </c>
      <c r="M136" s="114">
        <v>2</v>
      </c>
      <c r="N136" s="130"/>
      <c r="O136">
        <v>6317</v>
      </c>
    </row>
    <row r="137" spans="1:15" x14ac:dyDescent="0.25">
      <c r="A137" s="44" t="s">
        <v>450</v>
      </c>
      <c r="B137" s="45" t="s">
        <v>447</v>
      </c>
      <c r="C137" s="117">
        <v>8</v>
      </c>
      <c r="D137" s="44" t="s">
        <v>317</v>
      </c>
      <c r="E137" s="47">
        <v>7057</v>
      </c>
      <c r="F137" s="47">
        <v>7386</v>
      </c>
      <c r="G137" s="48">
        <f>AVERAGE(E137:F137)</f>
        <v>7221.5</v>
      </c>
      <c r="H137" s="112">
        <v>2.5249999999999999</v>
      </c>
      <c r="I137" s="112">
        <v>3.5355339059327251E-2</v>
      </c>
      <c r="J137" s="113">
        <v>87.596181731007292</v>
      </c>
      <c r="K137" s="120">
        <v>97.713540720938624</v>
      </c>
      <c r="L137" s="114">
        <v>2</v>
      </c>
      <c r="M137" s="114">
        <v>1</v>
      </c>
      <c r="N137" s="130"/>
      <c r="O137">
        <v>6319</v>
      </c>
    </row>
    <row r="138" spans="1:15" x14ac:dyDescent="0.25">
      <c r="A138" s="44" t="s">
        <v>391</v>
      </c>
      <c r="B138" s="45" t="s">
        <v>389</v>
      </c>
      <c r="C138" s="117">
        <v>8</v>
      </c>
      <c r="D138" s="44" t="s">
        <v>321</v>
      </c>
      <c r="E138" s="47">
        <v>7386</v>
      </c>
      <c r="F138" s="47">
        <v>7716</v>
      </c>
      <c r="G138" s="48">
        <f>AVERAGE(E138:F138)</f>
        <v>7551</v>
      </c>
      <c r="H138" s="112">
        <v>2.77</v>
      </c>
      <c r="I138" s="112">
        <v>0</v>
      </c>
      <c r="J138" s="113">
        <v>119.01673597626414</v>
      </c>
      <c r="K138" s="113">
        <v>119.01673597626414</v>
      </c>
      <c r="L138" s="114">
        <v>1</v>
      </c>
      <c r="M138" s="114">
        <v>1</v>
      </c>
      <c r="N138" s="130"/>
      <c r="O138">
        <v>14872</v>
      </c>
    </row>
    <row r="139" spans="1:15" x14ac:dyDescent="0.25">
      <c r="A139" s="44" t="s">
        <v>392</v>
      </c>
      <c r="B139" s="45" t="s">
        <v>389</v>
      </c>
      <c r="C139" s="117">
        <v>8</v>
      </c>
      <c r="D139" s="44" t="s">
        <v>698</v>
      </c>
      <c r="E139" s="47">
        <v>7386</v>
      </c>
      <c r="F139" s="47">
        <v>7716</v>
      </c>
      <c r="G139" s="48">
        <f>AVERAGE(E139:F139)</f>
        <v>7551</v>
      </c>
      <c r="H139" s="112">
        <v>2.7050000000000001</v>
      </c>
      <c r="I139" s="112">
        <v>7.0710678118653244E-3</v>
      </c>
      <c r="J139" s="113">
        <v>110.02051204306248</v>
      </c>
      <c r="K139" s="113">
        <v>110.02051204306248</v>
      </c>
      <c r="L139" s="114">
        <v>1</v>
      </c>
      <c r="M139" s="114">
        <v>2</v>
      </c>
      <c r="N139" s="130"/>
      <c r="O139">
        <v>14873</v>
      </c>
    </row>
    <row r="140" spans="1:15" x14ac:dyDescent="0.25">
      <c r="A140" s="111" t="s">
        <v>552</v>
      </c>
      <c r="B140" s="45" t="s">
        <v>389</v>
      </c>
      <c r="C140" s="117">
        <v>8</v>
      </c>
      <c r="D140" s="44" t="s">
        <v>698</v>
      </c>
      <c r="E140" s="47">
        <v>7386</v>
      </c>
      <c r="F140" s="47">
        <v>7716</v>
      </c>
      <c r="G140" s="48">
        <f>AVERAGE(E140:F140)</f>
        <v>7551</v>
      </c>
      <c r="H140" s="112">
        <v>2.625</v>
      </c>
      <c r="I140" s="112">
        <v>7.0710678118653244E-3</v>
      </c>
      <c r="J140" s="113">
        <v>99.613456184953733</v>
      </c>
      <c r="K140" s="113">
        <v>99.613456184953733</v>
      </c>
      <c r="L140" s="114">
        <v>1</v>
      </c>
      <c r="M140" s="114">
        <v>2</v>
      </c>
      <c r="N140" s="131" t="s">
        <v>543</v>
      </c>
      <c r="O140">
        <v>14994</v>
      </c>
    </row>
    <row r="141" spans="1:15" x14ac:dyDescent="0.25">
      <c r="A141" s="111" t="s">
        <v>548</v>
      </c>
      <c r="B141" s="45" t="s">
        <v>389</v>
      </c>
      <c r="C141" s="117">
        <v>8</v>
      </c>
      <c r="D141" s="44" t="s">
        <v>321</v>
      </c>
      <c r="E141" s="47">
        <v>7386</v>
      </c>
      <c r="F141" s="47">
        <v>7716</v>
      </c>
      <c r="G141" s="48">
        <f>AVERAGE(E141:F141)</f>
        <v>7551</v>
      </c>
      <c r="H141" s="112">
        <v>2.4400000000000004</v>
      </c>
      <c r="I141" s="112">
        <v>4.2426406871192889E-2</v>
      </c>
      <c r="J141" s="113">
        <v>78.209646906560451</v>
      </c>
      <c r="K141" s="113">
        <v>78.209646906560451</v>
      </c>
      <c r="L141" s="114">
        <v>1</v>
      </c>
      <c r="M141" s="114">
        <v>1</v>
      </c>
      <c r="N141" s="131" t="s">
        <v>539</v>
      </c>
      <c r="O141">
        <v>14995</v>
      </c>
    </row>
    <row r="142" spans="1:15" x14ac:dyDescent="0.25">
      <c r="A142" s="111" t="s">
        <v>549</v>
      </c>
      <c r="B142" s="45" t="s">
        <v>389</v>
      </c>
      <c r="C142" s="117">
        <v>8</v>
      </c>
      <c r="D142" s="44" t="s">
        <v>321</v>
      </c>
      <c r="E142" s="47">
        <v>7386</v>
      </c>
      <c r="F142" s="47">
        <v>7716</v>
      </c>
      <c r="G142" s="48">
        <f>AVERAGE(E142:F142)</f>
        <v>7551</v>
      </c>
      <c r="H142" s="112">
        <v>2.36</v>
      </c>
      <c r="I142" s="112">
        <v>2.8284271247461926E-2</v>
      </c>
      <c r="J142" s="113">
        <v>70.038805367037725</v>
      </c>
      <c r="K142" s="113">
        <v>70.038805367037725</v>
      </c>
      <c r="L142" s="114">
        <v>1</v>
      </c>
      <c r="M142" s="114">
        <v>1</v>
      </c>
      <c r="N142" s="131" t="s">
        <v>540</v>
      </c>
      <c r="O142">
        <v>14996</v>
      </c>
    </row>
    <row r="143" spans="1:15" x14ac:dyDescent="0.25">
      <c r="A143" s="111" t="s">
        <v>550</v>
      </c>
      <c r="B143" s="116" t="s">
        <v>389</v>
      </c>
      <c r="C143" s="117">
        <v>8</v>
      </c>
      <c r="D143" s="115" t="s">
        <v>321</v>
      </c>
      <c r="E143" s="117">
        <v>7386</v>
      </c>
      <c r="F143" s="117">
        <v>7716</v>
      </c>
      <c r="G143" s="118">
        <f>AVERAGE(E143:F143)</f>
        <v>7551</v>
      </c>
      <c r="H143" s="119">
        <v>2.4850000000000003</v>
      </c>
      <c r="I143" s="119">
        <v>7.0710678118656384E-3</v>
      </c>
      <c r="J143" s="113">
        <v>83.086480153518039</v>
      </c>
      <c r="K143" s="113">
        <v>83.086480153518039</v>
      </c>
      <c r="L143" s="114">
        <v>1</v>
      </c>
      <c r="M143" s="114">
        <v>1</v>
      </c>
      <c r="N143" s="131" t="s">
        <v>542</v>
      </c>
      <c r="O143">
        <v>14997</v>
      </c>
    </row>
    <row r="144" spans="1:15" x14ac:dyDescent="0.25">
      <c r="A144" s="111" t="s">
        <v>545</v>
      </c>
      <c r="B144" s="116" t="s">
        <v>389</v>
      </c>
      <c r="C144" s="117">
        <v>8</v>
      </c>
      <c r="D144" s="115" t="s">
        <v>321</v>
      </c>
      <c r="E144" s="117">
        <v>7386</v>
      </c>
      <c r="F144" s="117">
        <v>7716</v>
      </c>
      <c r="G144" s="118">
        <f>AVERAGE(E144:F144)</f>
        <v>7551</v>
      </c>
      <c r="H144" s="119">
        <v>2.375</v>
      </c>
      <c r="I144" s="119">
        <v>6.3639610306789177E-2</v>
      </c>
      <c r="J144" s="113">
        <v>71.523138297418626</v>
      </c>
      <c r="K144" s="113">
        <v>71.523138297418626</v>
      </c>
      <c r="L144" s="114">
        <v>1</v>
      </c>
      <c r="M144" s="114">
        <v>1</v>
      </c>
      <c r="N144" s="131" t="s">
        <v>536</v>
      </c>
      <c r="O144">
        <v>14998</v>
      </c>
    </row>
    <row r="145" spans="1:15" x14ac:dyDescent="0.25">
      <c r="A145" s="111" t="s">
        <v>547</v>
      </c>
      <c r="B145" s="45" t="s">
        <v>389</v>
      </c>
      <c r="C145" s="117">
        <v>8</v>
      </c>
      <c r="D145" s="44" t="s">
        <v>698</v>
      </c>
      <c r="E145" s="47">
        <v>7386</v>
      </c>
      <c r="F145" s="47">
        <v>7716</v>
      </c>
      <c r="G145" s="48">
        <f>AVERAGE(E145:F145)</f>
        <v>7551</v>
      </c>
      <c r="H145" s="112">
        <v>2.4433333333333334</v>
      </c>
      <c r="I145" s="112">
        <v>4.5092497528229095E-2</v>
      </c>
      <c r="J145" s="113">
        <v>78.56385816894722</v>
      </c>
      <c r="K145" s="113">
        <v>78.56385816894722</v>
      </c>
      <c r="L145" s="114">
        <v>1</v>
      </c>
      <c r="M145" s="114">
        <v>2</v>
      </c>
      <c r="N145" s="131" t="s">
        <v>538</v>
      </c>
      <c r="O145">
        <v>14999</v>
      </c>
    </row>
    <row r="146" spans="1:15" x14ac:dyDescent="0.25">
      <c r="A146" s="111" t="s">
        <v>553</v>
      </c>
      <c r="B146" s="45" t="s">
        <v>389</v>
      </c>
      <c r="C146" s="117">
        <v>8</v>
      </c>
      <c r="D146" s="123" t="s">
        <v>321</v>
      </c>
      <c r="E146" s="47">
        <v>7386</v>
      </c>
      <c r="F146" s="47">
        <v>7716</v>
      </c>
      <c r="G146" s="48">
        <f>AVERAGE(E146:F146)</f>
        <v>7551</v>
      </c>
      <c r="H146" s="112">
        <v>2.4500000000000002</v>
      </c>
      <c r="I146" s="112">
        <v>0</v>
      </c>
      <c r="J146" s="113">
        <v>79.275636793059704</v>
      </c>
      <c r="K146" s="113">
        <v>79.275636793059704</v>
      </c>
      <c r="L146" s="114">
        <v>1</v>
      </c>
      <c r="M146" s="114">
        <v>1</v>
      </c>
      <c r="N146" s="131" t="s">
        <v>544</v>
      </c>
      <c r="O146">
        <v>15000</v>
      </c>
    </row>
    <row r="147" spans="1:15" x14ac:dyDescent="0.25">
      <c r="A147" s="111" t="s">
        <v>546</v>
      </c>
      <c r="B147" s="45" t="s">
        <v>389</v>
      </c>
      <c r="C147" s="117">
        <v>8</v>
      </c>
      <c r="D147" s="123" t="s">
        <v>321</v>
      </c>
      <c r="E147" s="47">
        <v>7386</v>
      </c>
      <c r="F147" s="47">
        <v>7716</v>
      </c>
      <c r="G147" s="48">
        <f>AVERAGE(E147:F147)</f>
        <v>7551</v>
      </c>
      <c r="H147" s="112">
        <v>2.3700000000000006</v>
      </c>
      <c r="I147" s="112">
        <v>6.0000000000000053E-2</v>
      </c>
      <c r="J147" s="113">
        <v>71.025945747909745</v>
      </c>
      <c r="K147" s="113">
        <v>71.025945747909745</v>
      </c>
      <c r="L147" s="114">
        <v>1</v>
      </c>
      <c r="M147" s="114">
        <v>1</v>
      </c>
      <c r="N147" s="131" t="s">
        <v>537</v>
      </c>
      <c r="O147">
        <v>15001</v>
      </c>
    </row>
    <row r="148" spans="1:15" x14ac:dyDescent="0.25">
      <c r="A148" s="111" t="s">
        <v>551</v>
      </c>
      <c r="B148" s="45" t="s">
        <v>389</v>
      </c>
      <c r="C148" s="117">
        <v>8</v>
      </c>
      <c r="D148" s="123" t="s">
        <v>321</v>
      </c>
      <c r="E148" s="47">
        <v>7386</v>
      </c>
      <c r="F148" s="47">
        <v>7716</v>
      </c>
      <c r="G148" s="48">
        <f>AVERAGE(E148:F148)</f>
        <v>7551</v>
      </c>
      <c r="H148" s="112">
        <v>2.21</v>
      </c>
      <c r="I148" s="112">
        <v>1.4142135623730963E-2</v>
      </c>
      <c r="J148" s="113">
        <v>56.355774916361376</v>
      </c>
      <c r="K148" s="113">
        <v>56.355774916361376</v>
      </c>
      <c r="L148" s="114">
        <v>1</v>
      </c>
      <c r="M148" s="114">
        <v>1</v>
      </c>
      <c r="N148" s="131" t="s">
        <v>541</v>
      </c>
      <c r="O148">
        <v>15002</v>
      </c>
    </row>
    <row r="149" spans="1:15" x14ac:dyDescent="0.25">
      <c r="A149" s="44" t="s">
        <v>390</v>
      </c>
      <c r="B149" s="45" t="s">
        <v>389</v>
      </c>
      <c r="C149" s="117">
        <v>8</v>
      </c>
      <c r="D149" s="44" t="s">
        <v>316</v>
      </c>
      <c r="E149" s="47">
        <v>7386</v>
      </c>
      <c r="F149" s="47">
        <v>7716</v>
      </c>
      <c r="G149" s="48">
        <f>AVERAGE(E149:F149)</f>
        <v>7551</v>
      </c>
      <c r="H149" s="112">
        <v>2.27</v>
      </c>
      <c r="I149" s="112">
        <v>0</v>
      </c>
      <c r="J149" s="113">
        <v>61.58083697431406</v>
      </c>
      <c r="K149" s="120">
        <v>68.693423644847329</v>
      </c>
      <c r="L149" s="114">
        <v>2</v>
      </c>
      <c r="M149" s="114">
        <v>2</v>
      </c>
      <c r="N149" s="130"/>
      <c r="O149">
        <v>902</v>
      </c>
    </row>
    <row r="150" spans="1:15" x14ac:dyDescent="0.25">
      <c r="A150" s="44" t="s">
        <v>396</v>
      </c>
      <c r="B150" s="45" t="s">
        <v>394</v>
      </c>
      <c r="C150" s="117">
        <v>9</v>
      </c>
      <c r="D150" s="44" t="s">
        <v>321</v>
      </c>
      <c r="E150" s="47">
        <v>7716</v>
      </c>
      <c r="F150" s="47">
        <v>8045</v>
      </c>
      <c r="G150" s="48">
        <f>AVERAGE(E150:F150)</f>
        <v>7880.5</v>
      </c>
      <c r="H150" s="112">
        <v>2.585</v>
      </c>
      <c r="I150" s="112">
        <v>7.0710678118653244E-3</v>
      </c>
      <c r="J150" s="113">
        <v>94.676983403365128</v>
      </c>
      <c r="K150" s="113">
        <v>94.676983403365128</v>
      </c>
      <c r="L150" s="114">
        <v>1</v>
      </c>
      <c r="M150" s="114">
        <v>1</v>
      </c>
      <c r="N150" s="130"/>
      <c r="O150">
        <v>14874</v>
      </c>
    </row>
    <row r="151" spans="1:15" x14ac:dyDescent="0.25">
      <c r="A151" s="44" t="s">
        <v>397</v>
      </c>
      <c r="B151" s="45" t="s">
        <v>394</v>
      </c>
      <c r="C151" s="117">
        <v>9</v>
      </c>
      <c r="D151" s="44" t="s">
        <v>701</v>
      </c>
      <c r="E151" s="47">
        <v>7716</v>
      </c>
      <c r="F151" s="47">
        <v>8045</v>
      </c>
      <c r="G151" s="48">
        <f>AVERAGE(E151:F151)</f>
        <v>7880.5</v>
      </c>
      <c r="H151" s="112">
        <v>2.0133333333333332</v>
      </c>
      <c r="I151" s="112">
        <v>4.5092497528228991E-2</v>
      </c>
      <c r="J151" s="113">
        <v>41.396241673270971</v>
      </c>
      <c r="K151" s="113">
        <v>41.396241673270971</v>
      </c>
      <c r="L151" s="114">
        <v>1</v>
      </c>
      <c r="M151" s="114">
        <v>2</v>
      </c>
      <c r="N151" s="130"/>
      <c r="O151">
        <v>14875</v>
      </c>
    </row>
    <row r="152" spans="1:15" x14ac:dyDescent="0.25">
      <c r="A152" s="44" t="s">
        <v>395</v>
      </c>
      <c r="B152" s="45" t="s">
        <v>394</v>
      </c>
      <c r="C152" s="117">
        <v>9</v>
      </c>
      <c r="D152" s="44" t="s">
        <v>698</v>
      </c>
      <c r="E152" s="47">
        <v>7716</v>
      </c>
      <c r="F152" s="47">
        <v>8045</v>
      </c>
      <c r="G152" s="48">
        <f>AVERAGE(E152:F152)</f>
        <v>7880.5</v>
      </c>
      <c r="H152" s="112">
        <v>2.585</v>
      </c>
      <c r="I152" s="112">
        <v>7.0710678118653244E-3</v>
      </c>
      <c r="J152" s="113">
        <v>94.676983403365128</v>
      </c>
      <c r="K152" s="113">
        <v>94.676983403365128</v>
      </c>
      <c r="L152" s="114">
        <v>1</v>
      </c>
      <c r="M152" s="114">
        <v>2</v>
      </c>
      <c r="N152" s="130"/>
      <c r="O152">
        <v>14876</v>
      </c>
    </row>
    <row r="153" spans="1:15" x14ac:dyDescent="0.25">
      <c r="A153" s="44" t="s">
        <v>401</v>
      </c>
      <c r="B153" s="45" t="s">
        <v>394</v>
      </c>
      <c r="C153" s="117">
        <v>9</v>
      </c>
      <c r="D153" s="44" t="s">
        <v>698</v>
      </c>
      <c r="E153" s="47">
        <v>7716</v>
      </c>
      <c r="F153" s="47">
        <v>8045</v>
      </c>
      <c r="G153" s="48">
        <f>AVERAGE(E153:F153)</f>
        <v>7880.5</v>
      </c>
      <c r="H153" s="112">
        <v>2.4000000000000004</v>
      </c>
      <c r="I153" s="112">
        <v>1.4142135623730963E-2</v>
      </c>
      <c r="J153" s="113">
        <v>74.045592064062333</v>
      </c>
      <c r="K153" s="113">
        <v>74.045592064062333</v>
      </c>
      <c r="L153" s="114">
        <v>1</v>
      </c>
      <c r="M153" s="114">
        <v>2</v>
      </c>
      <c r="N153" s="130"/>
      <c r="O153">
        <v>14933</v>
      </c>
    </row>
    <row r="154" spans="1:15" x14ac:dyDescent="0.25">
      <c r="A154" s="44" t="s">
        <v>403</v>
      </c>
      <c r="B154" s="45" t="s">
        <v>394</v>
      </c>
      <c r="C154" s="117">
        <v>9</v>
      </c>
      <c r="D154" s="44" t="s">
        <v>699</v>
      </c>
      <c r="E154" s="47">
        <v>7716</v>
      </c>
      <c r="F154" s="47">
        <v>8045</v>
      </c>
      <c r="G154" s="48">
        <f>AVERAGE(E154:F154)</f>
        <v>7880.5</v>
      </c>
      <c r="H154" s="112">
        <v>2.2749999999999999</v>
      </c>
      <c r="I154" s="112">
        <v>7.0710678118653244E-3</v>
      </c>
      <c r="J154" s="113">
        <v>62.030950696928713</v>
      </c>
      <c r="K154" s="120">
        <v>69.195525502423976</v>
      </c>
      <c r="L154" s="114">
        <v>2</v>
      </c>
      <c r="M154" s="114">
        <v>2</v>
      </c>
      <c r="N154" s="130"/>
      <c r="O154">
        <v>14934</v>
      </c>
    </row>
    <row r="155" spans="1:15" x14ac:dyDescent="0.25">
      <c r="A155" s="44" t="s">
        <v>400</v>
      </c>
      <c r="B155" s="45" t="s">
        <v>394</v>
      </c>
      <c r="C155" s="117">
        <v>9</v>
      </c>
      <c r="D155" s="44" t="s">
        <v>698</v>
      </c>
      <c r="E155" s="47">
        <v>7716</v>
      </c>
      <c r="F155" s="47">
        <v>8045</v>
      </c>
      <c r="G155" s="48">
        <f>AVERAGE(E155:F155)</f>
        <v>7880.5</v>
      </c>
      <c r="H155" s="112">
        <v>2.2200000000000002</v>
      </c>
      <c r="I155" s="112">
        <v>0</v>
      </c>
      <c r="J155" s="113">
        <v>57.204256513913116</v>
      </c>
      <c r="K155" s="113">
        <v>57.204256513913116</v>
      </c>
      <c r="L155" s="114">
        <v>1</v>
      </c>
      <c r="M155" s="114">
        <v>2</v>
      </c>
      <c r="N155" s="130"/>
      <c r="O155">
        <v>14935</v>
      </c>
    </row>
    <row r="156" spans="1:15" x14ac:dyDescent="0.25">
      <c r="A156" s="115" t="s">
        <v>402</v>
      </c>
      <c r="B156" s="116" t="s">
        <v>394</v>
      </c>
      <c r="C156" s="117">
        <v>9</v>
      </c>
      <c r="D156" s="115" t="s">
        <v>316</v>
      </c>
      <c r="E156" s="117">
        <v>7716</v>
      </c>
      <c r="F156" s="117">
        <v>8045</v>
      </c>
      <c r="G156" s="118">
        <f>AVERAGE(E156:F156)</f>
        <v>7880.5</v>
      </c>
      <c r="H156" s="119">
        <v>2.375</v>
      </c>
      <c r="I156" s="119">
        <v>4.9497474683058526E-2</v>
      </c>
      <c r="J156" s="113">
        <v>71.523138297418626</v>
      </c>
      <c r="K156" s="120">
        <v>79.784060770770466</v>
      </c>
      <c r="L156" s="114">
        <v>2</v>
      </c>
      <c r="M156" s="114">
        <v>2</v>
      </c>
      <c r="N156" s="130"/>
      <c r="O156">
        <v>14938</v>
      </c>
    </row>
    <row r="157" spans="1:15" x14ac:dyDescent="0.25">
      <c r="A157" s="115" t="s">
        <v>414</v>
      </c>
      <c r="B157" s="116" t="s">
        <v>394</v>
      </c>
      <c r="C157" s="117">
        <v>9</v>
      </c>
      <c r="D157" s="115" t="s">
        <v>316</v>
      </c>
      <c r="E157" s="117">
        <v>7716</v>
      </c>
      <c r="F157" s="117">
        <v>8045</v>
      </c>
      <c r="G157" s="118">
        <f>AVERAGE(E157:F157)</f>
        <v>7880.5</v>
      </c>
      <c r="H157" s="119">
        <v>2.5249999999999999</v>
      </c>
      <c r="I157" s="119">
        <v>2.12132034355966E-2</v>
      </c>
      <c r="J157" s="113">
        <v>87.596181731007292</v>
      </c>
      <c r="K157" s="120">
        <v>97.713540720938624</v>
      </c>
      <c r="L157" s="114">
        <v>2</v>
      </c>
      <c r="M157" s="114">
        <v>2</v>
      </c>
      <c r="N157" s="130"/>
      <c r="O157">
        <v>14955</v>
      </c>
    </row>
    <row r="158" spans="1:15" x14ac:dyDescent="0.25">
      <c r="A158" s="111" t="s">
        <v>562</v>
      </c>
      <c r="B158" s="116" t="s">
        <v>394</v>
      </c>
      <c r="C158" s="117">
        <v>9</v>
      </c>
      <c r="D158" s="115" t="s">
        <v>321</v>
      </c>
      <c r="E158" s="117">
        <v>7716</v>
      </c>
      <c r="F158" s="117">
        <v>8045</v>
      </c>
      <c r="G158" s="118">
        <f>AVERAGE(E158:F158)</f>
        <v>7880.5</v>
      </c>
      <c r="H158" s="119">
        <v>2.4050000000000002</v>
      </c>
      <c r="I158" s="119">
        <v>3.5355339059327563E-2</v>
      </c>
      <c r="J158" s="113">
        <v>74.557427889747444</v>
      </c>
      <c r="K158" s="113">
        <v>74.557427889747444</v>
      </c>
      <c r="L158" s="114">
        <v>1</v>
      </c>
      <c r="M158" s="114">
        <v>1</v>
      </c>
      <c r="N158" s="131" t="s">
        <v>554</v>
      </c>
      <c r="O158">
        <v>15003</v>
      </c>
    </row>
    <row r="159" spans="1:15" x14ac:dyDescent="0.25">
      <c r="A159" s="111" t="s">
        <v>575</v>
      </c>
      <c r="B159" s="116" t="s">
        <v>394</v>
      </c>
      <c r="C159" s="117">
        <v>9</v>
      </c>
      <c r="D159" s="115" t="s">
        <v>698</v>
      </c>
      <c r="E159" s="117">
        <v>7716</v>
      </c>
      <c r="F159" s="117">
        <v>8045</v>
      </c>
      <c r="G159" s="118">
        <f>AVERAGE(E159:F159)</f>
        <v>7880.5</v>
      </c>
      <c r="H159" s="119">
        <v>2.4700000000000002</v>
      </c>
      <c r="I159" s="119">
        <v>0</v>
      </c>
      <c r="J159" s="113">
        <v>81.437965461622312</v>
      </c>
      <c r="K159" s="113">
        <v>81.437965461622312</v>
      </c>
      <c r="L159" s="114">
        <v>1</v>
      </c>
      <c r="M159" s="114">
        <v>2</v>
      </c>
      <c r="N159" s="131" t="s">
        <v>570</v>
      </c>
      <c r="O159">
        <v>15004</v>
      </c>
    </row>
    <row r="160" spans="1:15" x14ac:dyDescent="0.25">
      <c r="A160" s="111" t="s">
        <v>567</v>
      </c>
      <c r="B160" s="45" t="s">
        <v>394</v>
      </c>
      <c r="C160" s="117">
        <v>9</v>
      </c>
      <c r="D160" s="44" t="s">
        <v>316</v>
      </c>
      <c r="E160" s="47">
        <v>7716</v>
      </c>
      <c r="F160" s="47">
        <v>8045</v>
      </c>
      <c r="G160" s="48">
        <f>AVERAGE(E160:F160)</f>
        <v>7880.5</v>
      </c>
      <c r="H160" s="112">
        <v>2.645</v>
      </c>
      <c r="I160" s="112">
        <v>7.0710678118653244E-3</v>
      </c>
      <c r="J160" s="113">
        <v>102.14779325008192</v>
      </c>
      <c r="K160" s="120">
        <v>113.94586337046637</v>
      </c>
      <c r="L160" s="114">
        <v>2</v>
      </c>
      <c r="M160" s="114">
        <v>2</v>
      </c>
      <c r="N160" s="131" t="s">
        <v>559</v>
      </c>
      <c r="O160">
        <v>15005</v>
      </c>
    </row>
    <row r="161" spans="1:15" x14ac:dyDescent="0.25">
      <c r="A161" s="111" t="s">
        <v>565</v>
      </c>
      <c r="B161" s="45" t="s">
        <v>394</v>
      </c>
      <c r="C161" s="117">
        <v>9</v>
      </c>
      <c r="D161" s="44" t="s">
        <v>698</v>
      </c>
      <c r="E161" s="47">
        <v>7716</v>
      </c>
      <c r="F161" s="47">
        <v>8045</v>
      </c>
      <c r="G161" s="48">
        <f>AVERAGE(E161:F161)</f>
        <v>7880.5</v>
      </c>
      <c r="H161" s="112">
        <v>2.4000000000000004</v>
      </c>
      <c r="I161" s="112">
        <v>1.4142135623730963E-2</v>
      </c>
      <c r="J161" s="113">
        <v>74.045592064062333</v>
      </c>
      <c r="K161" s="113">
        <v>74.045592064062333</v>
      </c>
      <c r="L161" s="114">
        <v>1</v>
      </c>
      <c r="M161" s="114">
        <v>2</v>
      </c>
      <c r="N161" s="131" t="s">
        <v>557</v>
      </c>
      <c r="O161">
        <v>15007</v>
      </c>
    </row>
    <row r="162" spans="1:15" x14ac:dyDescent="0.25">
      <c r="A162" s="111" t="s">
        <v>563</v>
      </c>
      <c r="B162" s="45" t="s">
        <v>394</v>
      </c>
      <c r="C162" s="117">
        <v>9</v>
      </c>
      <c r="D162" s="44" t="s">
        <v>703</v>
      </c>
      <c r="E162" s="47">
        <v>7716</v>
      </c>
      <c r="F162" s="47">
        <v>8045</v>
      </c>
      <c r="G162" s="48">
        <f>AVERAGE(E162:F162)</f>
        <v>7880.5</v>
      </c>
      <c r="H162" s="112">
        <v>2.4700000000000002</v>
      </c>
      <c r="I162" s="112">
        <v>2.8284271247461926E-2</v>
      </c>
      <c r="J162" s="113">
        <v>81.437965461622312</v>
      </c>
      <c r="K162" s="113">
        <v>81.437965461622312</v>
      </c>
      <c r="L162" s="114">
        <v>1</v>
      </c>
      <c r="M162" s="114">
        <v>1</v>
      </c>
      <c r="N162" s="131" t="s">
        <v>555</v>
      </c>
      <c r="O162">
        <v>15008</v>
      </c>
    </row>
    <row r="163" spans="1:15" x14ac:dyDescent="0.25">
      <c r="A163" s="111" t="s">
        <v>569</v>
      </c>
      <c r="B163" s="45" t="s">
        <v>394</v>
      </c>
      <c r="C163" s="117">
        <v>9</v>
      </c>
      <c r="D163" s="44" t="s">
        <v>321</v>
      </c>
      <c r="E163" s="47">
        <v>7716</v>
      </c>
      <c r="F163" s="47">
        <v>8045</v>
      </c>
      <c r="G163" s="48">
        <f>AVERAGE(E163:F163)</f>
        <v>7880.5</v>
      </c>
      <c r="H163" s="112">
        <v>2.76</v>
      </c>
      <c r="I163" s="112">
        <v>0</v>
      </c>
      <c r="J163" s="113">
        <v>117.60047113688682</v>
      </c>
      <c r="K163" s="113">
        <v>117.60047113688682</v>
      </c>
      <c r="L163" s="114">
        <v>1</v>
      </c>
      <c r="M163" s="114">
        <v>1</v>
      </c>
      <c r="N163" s="131" t="s">
        <v>561</v>
      </c>
      <c r="O163">
        <v>15009</v>
      </c>
    </row>
    <row r="164" spans="1:15" x14ac:dyDescent="0.25">
      <c r="A164" s="111" t="s">
        <v>568</v>
      </c>
      <c r="B164" s="116" t="s">
        <v>394</v>
      </c>
      <c r="C164" s="117">
        <v>9</v>
      </c>
      <c r="D164" s="115" t="s">
        <v>321</v>
      </c>
      <c r="E164" s="117">
        <v>7716</v>
      </c>
      <c r="F164" s="117">
        <v>8045</v>
      </c>
      <c r="G164" s="118">
        <f>AVERAGE(E164:F164)</f>
        <v>7880.5</v>
      </c>
      <c r="H164" s="119">
        <v>2.5049999999999999</v>
      </c>
      <c r="I164" s="119">
        <v>7.0710678118653244E-3</v>
      </c>
      <c r="J164" s="113">
        <v>85.32053833106356</v>
      </c>
      <c r="K164" s="113">
        <v>85.32053833106356</v>
      </c>
      <c r="L164" s="114">
        <v>1</v>
      </c>
      <c r="M164" s="114">
        <v>1</v>
      </c>
      <c r="N164" s="131" t="s">
        <v>560</v>
      </c>
      <c r="O164">
        <v>15010</v>
      </c>
    </row>
    <row r="165" spans="1:15" x14ac:dyDescent="0.25">
      <c r="A165" s="111" t="s">
        <v>566</v>
      </c>
      <c r="B165" s="116" t="s">
        <v>394</v>
      </c>
      <c r="C165" s="117">
        <v>9</v>
      </c>
      <c r="D165" s="115" t="s">
        <v>317</v>
      </c>
      <c r="E165" s="117">
        <v>7716</v>
      </c>
      <c r="F165" s="117">
        <v>8045</v>
      </c>
      <c r="G165" s="118">
        <f>AVERAGE(E165:F165)</f>
        <v>7880.5</v>
      </c>
      <c r="H165" s="119">
        <v>2.6399999999999997</v>
      </c>
      <c r="I165" s="119">
        <v>1.4142135623730963E-2</v>
      </c>
      <c r="J165" s="113">
        <v>101.51003977332563</v>
      </c>
      <c r="K165" s="120">
        <v>113.23444936714473</v>
      </c>
      <c r="L165" s="114">
        <v>2</v>
      </c>
      <c r="M165" s="114">
        <v>1</v>
      </c>
      <c r="N165" s="131" t="s">
        <v>558</v>
      </c>
      <c r="O165">
        <v>15011</v>
      </c>
    </row>
    <row r="166" spans="1:15" x14ac:dyDescent="0.25">
      <c r="A166" s="111" t="s">
        <v>564</v>
      </c>
      <c r="B166" s="45" t="s">
        <v>394</v>
      </c>
      <c r="C166" s="117">
        <v>9</v>
      </c>
      <c r="D166" s="44" t="s">
        <v>316</v>
      </c>
      <c r="E166" s="47">
        <v>7716</v>
      </c>
      <c r="F166" s="47">
        <v>8045</v>
      </c>
      <c r="G166" s="48">
        <f>AVERAGE(E166:F166)</f>
        <v>7880.5</v>
      </c>
      <c r="H166" s="112">
        <v>2.44</v>
      </c>
      <c r="I166" s="112">
        <v>2.8284271247461926E-2</v>
      </c>
      <c r="J166" s="113">
        <v>78.20964690656038</v>
      </c>
      <c r="K166" s="120">
        <v>87.242861124268103</v>
      </c>
      <c r="L166" s="114">
        <v>2</v>
      </c>
      <c r="M166" s="114">
        <v>2</v>
      </c>
      <c r="N166" s="131" t="s">
        <v>556</v>
      </c>
      <c r="O166">
        <v>15012</v>
      </c>
    </row>
    <row r="167" spans="1:15" x14ac:dyDescent="0.25">
      <c r="A167" s="44" t="s">
        <v>404</v>
      </c>
      <c r="B167" s="45" t="s">
        <v>394</v>
      </c>
      <c r="C167" s="117">
        <v>9</v>
      </c>
      <c r="D167" s="44" t="s">
        <v>698</v>
      </c>
      <c r="E167" s="47">
        <v>7716</v>
      </c>
      <c r="F167" s="47">
        <v>8045</v>
      </c>
      <c r="G167" s="48">
        <f>AVERAGE(E167:F167)</f>
        <v>7880.5</v>
      </c>
      <c r="H167" s="112">
        <v>2.48</v>
      </c>
      <c r="I167" s="112">
        <v>0</v>
      </c>
      <c r="J167" s="113">
        <v>82.53441236984186</v>
      </c>
      <c r="K167" s="113">
        <v>82.53441236984186</v>
      </c>
      <c r="L167" s="114">
        <v>1</v>
      </c>
      <c r="M167" s="114">
        <v>2</v>
      </c>
      <c r="N167" s="130"/>
      <c r="O167">
        <v>895</v>
      </c>
    </row>
    <row r="168" spans="1:15" x14ac:dyDescent="0.25">
      <c r="A168" s="44" t="s">
        <v>405</v>
      </c>
      <c r="B168" s="45" t="s">
        <v>394</v>
      </c>
      <c r="C168" s="117">
        <v>9</v>
      </c>
      <c r="D168" s="44" t="s">
        <v>321</v>
      </c>
      <c r="E168" s="47">
        <v>7716</v>
      </c>
      <c r="F168" s="47">
        <v>8045</v>
      </c>
      <c r="G168" s="48">
        <f>AVERAGE(E168:F168)</f>
        <v>7880.5</v>
      </c>
      <c r="H168" s="112">
        <v>2.665</v>
      </c>
      <c r="I168" s="112">
        <v>7.0710678118653244E-3</v>
      </c>
      <c r="J168" s="113">
        <v>104.72678617354116</v>
      </c>
      <c r="K168" s="113">
        <v>104.72678617354116</v>
      </c>
      <c r="L168" s="114">
        <v>1</v>
      </c>
      <c r="M168" s="114">
        <v>1</v>
      </c>
      <c r="N168" s="130"/>
      <c r="O168">
        <v>896</v>
      </c>
    </row>
    <row r="169" spans="1:15" x14ac:dyDescent="0.25">
      <c r="A169" s="44" t="s">
        <v>387</v>
      </c>
      <c r="B169" s="45" t="s">
        <v>383</v>
      </c>
      <c r="C169" s="134">
        <v>10</v>
      </c>
      <c r="D169" s="44" t="s">
        <v>316</v>
      </c>
      <c r="E169" s="47">
        <v>8045</v>
      </c>
      <c r="F169" s="47">
        <v>8375</v>
      </c>
      <c r="G169" s="48">
        <f>AVERAGE(E169:F169)</f>
        <v>8210</v>
      </c>
      <c r="H169" s="112">
        <v>2.7149999999999999</v>
      </c>
      <c r="I169" s="112">
        <v>2.1213203435596288E-2</v>
      </c>
      <c r="J169" s="113">
        <v>111.37254662908687</v>
      </c>
      <c r="K169" s="120">
        <v>124.2360757647464</v>
      </c>
      <c r="L169" s="114">
        <v>2</v>
      </c>
      <c r="M169" s="114">
        <v>2</v>
      </c>
      <c r="N169" s="130"/>
      <c r="O169">
        <v>14893</v>
      </c>
    </row>
    <row r="170" spans="1:15" x14ac:dyDescent="0.25">
      <c r="A170" s="44" t="s">
        <v>386</v>
      </c>
      <c r="B170" s="45" t="s">
        <v>383</v>
      </c>
      <c r="C170" s="134">
        <v>10</v>
      </c>
      <c r="D170" s="44" t="s">
        <v>317</v>
      </c>
      <c r="E170" s="47">
        <v>8045</v>
      </c>
      <c r="F170" s="47">
        <v>8375</v>
      </c>
      <c r="G170" s="48">
        <f>AVERAGE(E170:F170)</f>
        <v>8210</v>
      </c>
      <c r="H170" s="112">
        <v>2.3449999999999998</v>
      </c>
      <c r="I170" s="112">
        <v>3.5355339059327563E-2</v>
      </c>
      <c r="J170" s="113">
        <v>68.576106485675794</v>
      </c>
      <c r="K170" s="120">
        <v>76.496646784771343</v>
      </c>
      <c r="L170" s="114">
        <v>2</v>
      </c>
      <c r="M170" s="114">
        <v>1</v>
      </c>
      <c r="N170" s="130"/>
      <c r="O170">
        <v>14894</v>
      </c>
    </row>
    <row r="171" spans="1:15" x14ac:dyDescent="0.25">
      <c r="A171" s="115" t="s">
        <v>388</v>
      </c>
      <c r="B171" s="116" t="s">
        <v>383</v>
      </c>
      <c r="C171" s="134">
        <v>10</v>
      </c>
      <c r="D171" s="115" t="s">
        <v>316</v>
      </c>
      <c r="E171" s="117">
        <v>8045</v>
      </c>
      <c r="F171" s="117">
        <v>8375</v>
      </c>
      <c r="G171" s="118">
        <f>AVERAGE(E171:F171)</f>
        <v>8210</v>
      </c>
      <c r="H171" s="119">
        <v>2.6749999999999998</v>
      </c>
      <c r="I171" s="119">
        <v>2.1213203435596288E-2</v>
      </c>
      <c r="J171" s="113">
        <v>106.03316693367366</v>
      </c>
      <c r="K171" s="120">
        <v>118.27999771451296</v>
      </c>
      <c r="L171" s="114">
        <v>2</v>
      </c>
      <c r="M171" s="114">
        <v>2</v>
      </c>
      <c r="N171" s="130"/>
      <c r="O171">
        <v>14895</v>
      </c>
    </row>
    <row r="172" spans="1:15" x14ac:dyDescent="0.25">
      <c r="A172" s="44" t="s">
        <v>385</v>
      </c>
      <c r="B172" s="45" t="s">
        <v>383</v>
      </c>
      <c r="C172" s="134">
        <v>10</v>
      </c>
      <c r="D172" s="44" t="s">
        <v>321</v>
      </c>
      <c r="E172" s="47">
        <v>8045</v>
      </c>
      <c r="F172" s="47">
        <v>8375</v>
      </c>
      <c r="G172" s="48">
        <f>AVERAGE(E172:F172)</f>
        <v>8210</v>
      </c>
      <c r="H172" s="112">
        <v>2.6633333333333336</v>
      </c>
      <c r="I172" s="112">
        <v>3.5118845842842597E-2</v>
      </c>
      <c r="J172" s="113">
        <v>104.51015369119114</v>
      </c>
      <c r="K172" s="113">
        <v>104.51015369119114</v>
      </c>
      <c r="L172" s="114">
        <v>1</v>
      </c>
      <c r="M172" s="114">
        <v>1</v>
      </c>
      <c r="N172" s="130"/>
      <c r="O172">
        <v>14896</v>
      </c>
    </row>
    <row r="173" spans="1:15" x14ac:dyDescent="0.25">
      <c r="A173" s="44" t="s">
        <v>384</v>
      </c>
      <c r="B173" s="45" t="s">
        <v>383</v>
      </c>
      <c r="C173" s="134">
        <v>10</v>
      </c>
      <c r="D173" s="44" t="s">
        <v>698</v>
      </c>
      <c r="E173" s="47">
        <v>8045</v>
      </c>
      <c r="F173" s="47">
        <v>8375</v>
      </c>
      <c r="G173" s="48">
        <f>AVERAGE(E173:F173)</f>
        <v>8210</v>
      </c>
      <c r="H173" s="112">
        <v>2.5</v>
      </c>
      <c r="I173" s="112">
        <v>2.8284271247461926E-2</v>
      </c>
      <c r="J173" s="113">
        <v>84.758142159370664</v>
      </c>
      <c r="K173" s="113">
        <v>84.758142159370664</v>
      </c>
      <c r="L173" s="114">
        <v>1</v>
      </c>
      <c r="M173" s="114">
        <v>2</v>
      </c>
      <c r="N173" s="130"/>
      <c r="O173">
        <v>14897</v>
      </c>
    </row>
    <row r="174" spans="1:15" x14ac:dyDescent="0.25">
      <c r="A174" s="44" t="s">
        <v>409</v>
      </c>
      <c r="B174" s="45" t="s">
        <v>383</v>
      </c>
      <c r="C174" s="134">
        <v>10</v>
      </c>
      <c r="D174" s="44" t="s">
        <v>702</v>
      </c>
      <c r="E174" s="47">
        <v>8045</v>
      </c>
      <c r="F174" s="47">
        <v>8375</v>
      </c>
      <c r="G174" s="48">
        <f>AVERAGE(E174:F174)</f>
        <v>8210</v>
      </c>
      <c r="H174" s="112">
        <v>2.3199999999999998</v>
      </c>
      <c r="I174" s="112"/>
      <c r="J174" s="113">
        <v>66.185862081688427</v>
      </c>
      <c r="K174" s="120">
        <v>73.83032915212344</v>
      </c>
      <c r="L174" s="114">
        <v>1</v>
      </c>
      <c r="M174" s="114">
        <v>2</v>
      </c>
      <c r="N174" s="130" t="s">
        <v>697</v>
      </c>
      <c r="O174">
        <v>14918</v>
      </c>
    </row>
    <row r="175" spans="1:15" x14ac:dyDescent="0.25">
      <c r="A175" s="44" t="s">
        <v>410</v>
      </c>
      <c r="B175" s="45" t="s">
        <v>383</v>
      </c>
      <c r="C175" s="134">
        <v>10</v>
      </c>
      <c r="D175" s="44" t="s">
        <v>698</v>
      </c>
      <c r="E175" s="47">
        <v>8045</v>
      </c>
      <c r="F175" s="47">
        <v>8375</v>
      </c>
      <c r="G175" s="48">
        <f>AVERAGE(E175:F175)</f>
        <v>8210</v>
      </c>
      <c r="H175" s="112">
        <v>2.5033333333333334</v>
      </c>
      <c r="I175" s="112">
        <v>3.5118845842842389E-2</v>
      </c>
      <c r="J175" s="113">
        <v>85.132784490402969</v>
      </c>
      <c r="K175" s="113">
        <v>85.132784490402969</v>
      </c>
      <c r="L175" s="114">
        <v>1</v>
      </c>
      <c r="M175" s="114">
        <v>2</v>
      </c>
      <c r="N175" s="130"/>
      <c r="O175">
        <v>14919</v>
      </c>
    </row>
    <row r="176" spans="1:15" x14ac:dyDescent="0.25">
      <c r="A176" s="115" t="s">
        <v>411</v>
      </c>
      <c r="B176" s="116" t="s">
        <v>383</v>
      </c>
      <c r="C176" s="134">
        <v>10</v>
      </c>
      <c r="D176" s="115" t="s">
        <v>698</v>
      </c>
      <c r="E176" s="117">
        <v>8045</v>
      </c>
      <c r="F176" s="117">
        <v>8375</v>
      </c>
      <c r="G176" s="118">
        <f>AVERAGE(E176:F176)</f>
        <v>8210</v>
      </c>
      <c r="H176" s="119">
        <v>2.31</v>
      </c>
      <c r="I176" s="119">
        <v>2.8284271247461926E-2</v>
      </c>
      <c r="J176" s="113">
        <v>65.246264663379819</v>
      </c>
      <c r="K176" s="113">
        <v>65.246264663379819</v>
      </c>
      <c r="L176" s="114">
        <v>1</v>
      </c>
      <c r="M176" s="114">
        <v>2</v>
      </c>
      <c r="N176" s="130"/>
      <c r="O176">
        <v>14920</v>
      </c>
    </row>
    <row r="177" spans="1:17" x14ac:dyDescent="0.25">
      <c r="A177" s="115" t="s">
        <v>406</v>
      </c>
      <c r="B177" s="116" t="s">
        <v>383</v>
      </c>
      <c r="C177" s="134">
        <v>10</v>
      </c>
      <c r="D177" s="115" t="s">
        <v>698</v>
      </c>
      <c r="E177" s="117">
        <v>8045</v>
      </c>
      <c r="F177" s="117">
        <v>8375</v>
      </c>
      <c r="G177" s="118">
        <f>AVERAGE(E177:F177)</f>
        <v>8210</v>
      </c>
      <c r="H177" s="119">
        <v>2.4450000000000003</v>
      </c>
      <c r="I177" s="119">
        <v>7.0710678118656384E-3</v>
      </c>
      <c r="J177" s="113">
        <v>78.741382937850688</v>
      </c>
      <c r="K177" s="113">
        <v>78.741382937850688</v>
      </c>
      <c r="L177" s="114">
        <v>1</v>
      </c>
      <c r="M177" s="114">
        <v>2</v>
      </c>
      <c r="N177" s="130"/>
      <c r="O177">
        <v>14922</v>
      </c>
    </row>
    <row r="178" spans="1:17" x14ac:dyDescent="0.25">
      <c r="A178" s="44" t="s">
        <v>407</v>
      </c>
      <c r="B178" s="45" t="s">
        <v>383</v>
      </c>
      <c r="C178" s="134">
        <v>10</v>
      </c>
      <c r="D178" s="44" t="s">
        <v>698</v>
      </c>
      <c r="E178" s="47">
        <v>8045</v>
      </c>
      <c r="F178" s="47">
        <v>8375</v>
      </c>
      <c r="G178" s="48">
        <f>AVERAGE(E178:F178)</f>
        <v>8210</v>
      </c>
      <c r="H178" s="112">
        <v>2.4850000000000003</v>
      </c>
      <c r="I178" s="112">
        <v>7.0710678118656384E-3</v>
      </c>
      <c r="J178" s="113">
        <v>83.086480153518039</v>
      </c>
      <c r="K178" s="113">
        <v>83.086480153518039</v>
      </c>
      <c r="L178" s="114">
        <v>1</v>
      </c>
      <c r="M178" s="114">
        <v>2</v>
      </c>
      <c r="N178" s="130"/>
      <c r="O178">
        <v>14924</v>
      </c>
    </row>
    <row r="179" spans="1:17" x14ac:dyDescent="0.25">
      <c r="A179" s="44" t="s">
        <v>408</v>
      </c>
      <c r="B179" s="45" t="s">
        <v>383</v>
      </c>
      <c r="C179" s="134">
        <v>10</v>
      </c>
      <c r="D179" s="44" t="s">
        <v>321</v>
      </c>
      <c r="E179" s="47">
        <v>8045</v>
      </c>
      <c r="F179" s="47">
        <v>8375</v>
      </c>
      <c r="G179" s="48">
        <f>AVERAGE(E179:F179)</f>
        <v>8210</v>
      </c>
      <c r="H179" s="112">
        <v>2.5949999999999998</v>
      </c>
      <c r="I179" s="112">
        <v>2.1213203435596288E-2</v>
      </c>
      <c r="J179" s="113">
        <v>95.894714131452233</v>
      </c>
      <c r="K179" s="113">
        <v>95.894714131452233</v>
      </c>
      <c r="L179" s="114">
        <v>1</v>
      </c>
      <c r="M179" s="114">
        <v>1</v>
      </c>
      <c r="N179" s="130"/>
      <c r="O179">
        <v>14925</v>
      </c>
    </row>
    <row r="180" spans="1:17" x14ac:dyDescent="0.25">
      <c r="A180" s="44" t="s">
        <v>415</v>
      </c>
      <c r="B180" s="45" t="s">
        <v>383</v>
      </c>
      <c r="C180" s="134">
        <v>10</v>
      </c>
      <c r="D180" s="44" t="s">
        <v>316</v>
      </c>
      <c r="E180" s="47">
        <v>8045</v>
      </c>
      <c r="F180" s="47">
        <v>8375</v>
      </c>
      <c r="G180" s="48">
        <f>AVERAGE(E180:F180)</f>
        <v>8210</v>
      </c>
      <c r="H180" s="112">
        <v>2.3800000000000003</v>
      </c>
      <c r="I180" s="112">
        <v>7.0000000000000062E-2</v>
      </c>
      <c r="J180" s="113">
        <v>72.022754661441738</v>
      </c>
      <c r="K180" s="120">
        <v>80.341382824838249</v>
      </c>
      <c r="L180" s="114">
        <v>2</v>
      </c>
      <c r="M180" s="114">
        <v>2</v>
      </c>
      <c r="N180" s="130"/>
      <c r="O180">
        <v>14941</v>
      </c>
    </row>
    <row r="181" spans="1:17" x14ac:dyDescent="0.25">
      <c r="A181" s="111" t="s">
        <v>573</v>
      </c>
      <c r="B181" s="45" t="s">
        <v>383</v>
      </c>
      <c r="C181" s="134">
        <v>10</v>
      </c>
      <c r="D181" s="44" t="s">
        <v>317</v>
      </c>
      <c r="E181" s="47">
        <v>8045</v>
      </c>
      <c r="F181" s="47">
        <v>8375</v>
      </c>
      <c r="G181" s="48">
        <f>AVERAGE(E181:F181)</f>
        <v>8210</v>
      </c>
      <c r="H181" s="112">
        <v>2.5350000000000001</v>
      </c>
      <c r="I181" s="112">
        <v>2.1213203435596288E-2</v>
      </c>
      <c r="J181" s="113">
        <v>88.749733934701709</v>
      </c>
      <c r="K181" s="120">
        <v>99.000328204159757</v>
      </c>
      <c r="L181" s="114">
        <v>2</v>
      </c>
      <c r="M181" s="114">
        <v>1</v>
      </c>
      <c r="N181" s="131" t="s">
        <v>572</v>
      </c>
      <c r="O181">
        <v>15013</v>
      </c>
    </row>
    <row r="182" spans="1:17" x14ac:dyDescent="0.25">
      <c r="A182" s="111" t="s">
        <v>578</v>
      </c>
      <c r="B182" s="45" t="s">
        <v>383</v>
      </c>
      <c r="C182" s="134">
        <v>10</v>
      </c>
      <c r="D182" s="44" t="s">
        <v>316</v>
      </c>
      <c r="E182" s="47">
        <v>8045</v>
      </c>
      <c r="F182" s="47">
        <v>8375</v>
      </c>
      <c r="G182" s="48">
        <f>AVERAGE(E182:F182)</f>
        <v>8210</v>
      </c>
      <c r="H182" s="112">
        <v>2.38</v>
      </c>
      <c r="I182" s="112">
        <v>0</v>
      </c>
      <c r="J182" s="113">
        <v>72.022754661441738</v>
      </c>
      <c r="K182" s="120">
        <v>80.341382824838249</v>
      </c>
      <c r="L182" s="114">
        <v>2</v>
      </c>
      <c r="M182" s="114">
        <v>2</v>
      </c>
      <c r="N182" s="131" t="s">
        <v>577</v>
      </c>
      <c r="O182">
        <v>15014</v>
      </c>
    </row>
    <row r="183" spans="1:17" x14ac:dyDescent="0.25">
      <c r="A183" s="111" t="s">
        <v>579</v>
      </c>
      <c r="B183" s="45" t="s">
        <v>383</v>
      </c>
      <c r="C183" s="134">
        <v>10</v>
      </c>
      <c r="D183" s="44" t="s">
        <v>321</v>
      </c>
      <c r="E183" s="47">
        <v>8045</v>
      </c>
      <c r="F183" s="47">
        <v>8375</v>
      </c>
      <c r="G183" s="48">
        <f>AVERAGE(E183:F183)</f>
        <v>8210</v>
      </c>
      <c r="H183" s="112">
        <v>2.6</v>
      </c>
      <c r="I183" s="112">
        <v>0</v>
      </c>
      <c r="J183" s="113">
        <v>96.507659172657284</v>
      </c>
      <c r="K183" s="113">
        <v>96.507659172657284</v>
      </c>
      <c r="L183" s="114">
        <v>1</v>
      </c>
      <c r="M183" s="114">
        <v>1</v>
      </c>
      <c r="N183" s="131" t="s">
        <v>576</v>
      </c>
      <c r="O183">
        <v>15015</v>
      </c>
    </row>
    <row r="184" spans="1:17" x14ac:dyDescent="0.25">
      <c r="A184" s="111" t="s">
        <v>574</v>
      </c>
      <c r="B184" s="45" t="s">
        <v>383</v>
      </c>
      <c r="C184" s="134">
        <v>10</v>
      </c>
      <c r="D184" s="44" t="s">
        <v>698</v>
      </c>
      <c r="E184" s="47">
        <v>8045</v>
      </c>
      <c r="F184" s="47">
        <v>8375</v>
      </c>
      <c r="G184" s="48">
        <f>AVERAGE(E184:F184)</f>
        <v>8210</v>
      </c>
      <c r="H184" s="112">
        <v>2.5433333333333334</v>
      </c>
      <c r="I184" s="112">
        <v>2.5166114784235735E-2</v>
      </c>
      <c r="J184" s="113">
        <v>89.719091554328699</v>
      </c>
      <c r="K184" s="113">
        <v>89.719091554328699</v>
      </c>
      <c r="L184" s="114">
        <v>1</v>
      </c>
      <c r="M184" s="114">
        <v>2</v>
      </c>
      <c r="N184" s="131" t="s">
        <v>571</v>
      </c>
      <c r="O184">
        <v>15016</v>
      </c>
    </row>
    <row r="185" spans="1:17" x14ac:dyDescent="0.25">
      <c r="A185" s="161" t="s">
        <v>512</v>
      </c>
      <c r="B185" s="162" t="s">
        <v>458</v>
      </c>
      <c r="C185" s="163">
        <v>11</v>
      </c>
      <c r="D185" s="161" t="s">
        <v>704</v>
      </c>
      <c r="E185" s="164">
        <v>8375</v>
      </c>
      <c r="F185" s="164">
        <v>8704</v>
      </c>
      <c r="G185" s="165">
        <v>8539.5</v>
      </c>
      <c r="H185" s="62">
        <v>2.0166666666666666</v>
      </c>
      <c r="I185" s="62">
        <v>0.15011106998930263</v>
      </c>
      <c r="J185" s="52">
        <v>41.623532681709619</v>
      </c>
      <c r="K185" s="126">
        <v>41.623532681709619</v>
      </c>
      <c r="L185" s="135">
        <v>2</v>
      </c>
      <c r="M185" s="135">
        <v>1</v>
      </c>
      <c r="N185" s="127" t="s">
        <v>696</v>
      </c>
      <c r="O185" s="132">
        <v>14690</v>
      </c>
      <c r="P185" s="99"/>
    </row>
    <row r="186" spans="1:17" x14ac:dyDescent="0.25">
      <c r="A186" s="161" t="s">
        <v>508</v>
      </c>
      <c r="B186" s="162" t="s">
        <v>458</v>
      </c>
      <c r="C186" s="163">
        <v>11</v>
      </c>
      <c r="D186" s="161" t="s">
        <v>698</v>
      </c>
      <c r="E186" s="164">
        <v>8375</v>
      </c>
      <c r="F186" s="164">
        <v>8704</v>
      </c>
      <c r="G186" s="165">
        <v>8539.5</v>
      </c>
      <c r="H186" s="62">
        <v>2.6866666666666661</v>
      </c>
      <c r="I186" s="62">
        <v>3.2145502536643257E-2</v>
      </c>
      <c r="J186" s="52">
        <v>107.57160172496094</v>
      </c>
      <c r="K186" s="126">
        <v>107.57160172496094</v>
      </c>
      <c r="L186" s="135">
        <v>1</v>
      </c>
      <c r="M186" s="114">
        <v>2</v>
      </c>
      <c r="N186" s="127"/>
      <c r="O186" s="132">
        <v>14913</v>
      </c>
      <c r="P186" s="99"/>
    </row>
    <row r="187" spans="1:17" x14ac:dyDescent="0.25">
      <c r="A187" s="161" t="s">
        <v>507</v>
      </c>
      <c r="B187" s="162" t="s">
        <v>458</v>
      </c>
      <c r="C187" s="163">
        <v>11</v>
      </c>
      <c r="D187" s="161" t="s">
        <v>698</v>
      </c>
      <c r="E187" s="164">
        <v>8375</v>
      </c>
      <c r="F187" s="164">
        <v>8704</v>
      </c>
      <c r="G187" s="165">
        <v>8539.5</v>
      </c>
      <c r="H187" s="62">
        <v>2.4933333333333336</v>
      </c>
      <c r="I187" s="62">
        <v>5.5075705472860864E-2</v>
      </c>
      <c r="J187" s="52">
        <v>84.012311854785906</v>
      </c>
      <c r="K187" s="126">
        <v>84.012311854785906</v>
      </c>
      <c r="L187" s="135">
        <v>1</v>
      </c>
      <c r="M187" s="114">
        <v>2</v>
      </c>
      <c r="N187" s="127"/>
      <c r="O187" s="132">
        <v>14915</v>
      </c>
      <c r="P187" s="99"/>
    </row>
    <row r="188" spans="1:17" x14ac:dyDescent="0.25">
      <c r="A188" s="161" t="s">
        <v>518</v>
      </c>
      <c r="B188" s="162" t="s">
        <v>458</v>
      </c>
      <c r="C188" s="163">
        <v>11</v>
      </c>
      <c r="D188" s="161" t="s">
        <v>698</v>
      </c>
      <c r="E188" s="164">
        <v>8375</v>
      </c>
      <c r="F188" s="164">
        <v>8704</v>
      </c>
      <c r="G188" s="165">
        <v>8539.5</v>
      </c>
      <c r="H188" s="62">
        <v>2.6333333333333333</v>
      </c>
      <c r="I188" s="62">
        <v>2.3094010767585049E-2</v>
      </c>
      <c r="J188" s="52">
        <v>100.66403139648271</v>
      </c>
      <c r="K188" s="126">
        <v>100.66403139648271</v>
      </c>
      <c r="L188" s="135">
        <v>1</v>
      </c>
      <c r="M188" s="114">
        <v>2</v>
      </c>
      <c r="N188" s="127"/>
      <c r="O188" s="132">
        <v>14916</v>
      </c>
      <c r="P188" s="99"/>
    </row>
    <row r="189" spans="1:17" x14ac:dyDescent="0.25">
      <c r="A189" s="161" t="s">
        <v>516</v>
      </c>
      <c r="B189" s="162" t="s">
        <v>458</v>
      </c>
      <c r="C189" s="163">
        <v>11</v>
      </c>
      <c r="D189" s="161" t="s">
        <v>698</v>
      </c>
      <c r="E189" s="164">
        <v>8375</v>
      </c>
      <c r="F189" s="164">
        <v>8704</v>
      </c>
      <c r="G189" s="165">
        <v>8539.5</v>
      </c>
      <c r="H189" s="62">
        <v>2.6033333333333335</v>
      </c>
      <c r="I189" s="62">
        <v>5.6862407030773228E-2</v>
      </c>
      <c r="J189" s="52">
        <v>96.917804857453106</v>
      </c>
      <c r="K189" s="126">
        <v>96.917804857453106</v>
      </c>
      <c r="L189" s="135">
        <v>1</v>
      </c>
      <c r="M189" s="114">
        <v>2</v>
      </c>
      <c r="N189" s="127"/>
      <c r="O189" s="132">
        <v>14928</v>
      </c>
      <c r="P189" s="99"/>
      <c r="Q189" s="51"/>
    </row>
    <row r="190" spans="1:17" x14ac:dyDescent="0.25">
      <c r="A190" s="161" t="s">
        <v>517</v>
      </c>
      <c r="B190" s="162" t="s">
        <v>458</v>
      </c>
      <c r="C190" s="163">
        <v>11</v>
      </c>
      <c r="D190" s="161" t="s">
        <v>316</v>
      </c>
      <c r="E190" s="164">
        <v>8375</v>
      </c>
      <c r="F190" s="164">
        <v>8704</v>
      </c>
      <c r="G190" s="165">
        <v>8539.5</v>
      </c>
      <c r="H190" s="62">
        <v>2.0866666666666664</v>
      </c>
      <c r="I190" s="62">
        <v>3.2145502536643257E-2</v>
      </c>
      <c r="J190" s="52">
        <v>46.6004048586938</v>
      </c>
      <c r="K190" s="126">
        <v>51.982751619872928</v>
      </c>
      <c r="L190" s="135">
        <v>2</v>
      </c>
      <c r="M190" s="114">
        <v>2</v>
      </c>
      <c r="N190" s="127"/>
      <c r="O190" s="136">
        <v>14931</v>
      </c>
      <c r="P190" s="99"/>
      <c r="Q190" s="51"/>
    </row>
    <row r="191" spans="1:17" x14ac:dyDescent="0.25">
      <c r="A191" s="161" t="s">
        <v>506</v>
      </c>
      <c r="B191" s="162" t="s">
        <v>458</v>
      </c>
      <c r="C191" s="163">
        <v>11</v>
      </c>
      <c r="D191" s="161" t="s">
        <v>316</v>
      </c>
      <c r="E191" s="164">
        <v>8375</v>
      </c>
      <c r="F191" s="164">
        <v>8704</v>
      </c>
      <c r="G191" s="165">
        <v>8539.5</v>
      </c>
      <c r="H191" s="62">
        <v>2.3666666666666667</v>
      </c>
      <c r="I191" s="62">
        <v>2.8867513459481187E-2</v>
      </c>
      <c r="J191" s="52">
        <v>70.695827311705287</v>
      </c>
      <c r="K191" s="126">
        <v>78.861195366207241</v>
      </c>
      <c r="L191" s="135">
        <v>2</v>
      </c>
      <c r="M191" s="114">
        <v>2</v>
      </c>
      <c r="N191" s="129" t="s">
        <v>505</v>
      </c>
      <c r="O191" s="136">
        <v>14957</v>
      </c>
      <c r="P191" s="99"/>
      <c r="Q191" s="51"/>
    </row>
    <row r="192" spans="1:17" x14ac:dyDescent="0.25">
      <c r="A192" s="161" t="s">
        <v>515</v>
      </c>
      <c r="B192" s="162" t="s">
        <v>458</v>
      </c>
      <c r="C192" s="163">
        <v>11</v>
      </c>
      <c r="D192" s="161" t="s">
        <v>702</v>
      </c>
      <c r="E192" s="164">
        <v>8375</v>
      </c>
      <c r="F192" s="164">
        <v>8704</v>
      </c>
      <c r="G192" s="165">
        <v>8539.5</v>
      </c>
      <c r="H192" s="62">
        <v>2.1866666666666665</v>
      </c>
      <c r="I192" s="62">
        <v>2.5166114784235735E-2</v>
      </c>
      <c r="J192" s="52">
        <v>54.410204125724427</v>
      </c>
      <c r="K192" s="126">
        <v>60.694582702245597</v>
      </c>
      <c r="L192" s="135">
        <v>1</v>
      </c>
      <c r="M192" s="135">
        <v>2</v>
      </c>
      <c r="N192" s="127" t="s">
        <v>513</v>
      </c>
      <c r="O192" s="136">
        <v>14959</v>
      </c>
      <c r="P192" s="99"/>
      <c r="Q192" s="51"/>
    </row>
    <row r="193" spans="1:17" x14ac:dyDescent="0.25">
      <c r="A193" s="161" t="s">
        <v>511</v>
      </c>
      <c r="B193" s="162" t="s">
        <v>458</v>
      </c>
      <c r="C193" s="163">
        <v>11</v>
      </c>
      <c r="D193" s="161" t="s">
        <v>317</v>
      </c>
      <c r="E193" s="164">
        <v>8375</v>
      </c>
      <c r="F193" s="164">
        <v>8704</v>
      </c>
      <c r="G193" s="165">
        <v>8539.5</v>
      </c>
      <c r="H193" s="62">
        <v>2.4299999999999997</v>
      </c>
      <c r="I193" s="62">
        <v>1.4142135623730963E-2</v>
      </c>
      <c r="J193" s="52">
        <v>77.153701348217609</v>
      </c>
      <c r="K193" s="126">
        <v>86.064953853936743</v>
      </c>
      <c r="L193" s="135">
        <v>2</v>
      </c>
      <c r="M193" s="114">
        <v>1</v>
      </c>
      <c r="N193" s="127"/>
      <c r="O193" s="136">
        <v>14961</v>
      </c>
      <c r="P193" s="99"/>
      <c r="Q193" s="51"/>
    </row>
    <row r="194" spans="1:17" x14ac:dyDescent="0.25">
      <c r="A194" s="161" t="s">
        <v>514</v>
      </c>
      <c r="B194" s="162" t="s">
        <v>458</v>
      </c>
      <c r="C194" s="163">
        <v>11</v>
      </c>
      <c r="D194" s="161" t="s">
        <v>700</v>
      </c>
      <c r="E194" s="164">
        <v>8375</v>
      </c>
      <c r="F194" s="164">
        <v>8704</v>
      </c>
      <c r="G194" s="165">
        <v>8539.5</v>
      </c>
      <c r="H194" s="62">
        <v>2.1366666666666667</v>
      </c>
      <c r="I194" s="62">
        <v>6.1101009266077921E-2</v>
      </c>
      <c r="J194" s="52">
        <v>50.399789733525168</v>
      </c>
      <c r="K194" s="126">
        <v>50.399789733525168</v>
      </c>
      <c r="L194" s="135">
        <v>2</v>
      </c>
      <c r="M194" s="135">
        <v>2</v>
      </c>
      <c r="N194" s="127" t="s">
        <v>513</v>
      </c>
      <c r="O194" s="132">
        <v>14962</v>
      </c>
      <c r="P194" s="99"/>
      <c r="Q194" s="51"/>
    </row>
    <row r="195" spans="1:17" x14ac:dyDescent="0.25">
      <c r="A195" s="161" t="s">
        <v>504</v>
      </c>
      <c r="B195" s="162" t="s">
        <v>458</v>
      </c>
      <c r="C195" s="163">
        <v>11</v>
      </c>
      <c r="D195" s="161" t="s">
        <v>698</v>
      </c>
      <c r="E195" s="164">
        <v>8375</v>
      </c>
      <c r="F195" s="164">
        <v>8704</v>
      </c>
      <c r="G195" s="165">
        <v>8539.5</v>
      </c>
      <c r="H195" s="62">
        <v>2.5333333333333332</v>
      </c>
      <c r="I195" s="62">
        <v>6.5064070986477068E-2</v>
      </c>
      <c r="J195" s="52">
        <v>88.556743395619421</v>
      </c>
      <c r="K195" s="126">
        <v>88.556743395619421</v>
      </c>
      <c r="L195" s="135">
        <v>1</v>
      </c>
      <c r="M195" s="114">
        <v>2</v>
      </c>
      <c r="N195" s="127"/>
      <c r="O195" s="132">
        <v>14963</v>
      </c>
      <c r="P195" s="99"/>
      <c r="Q195" s="51"/>
    </row>
    <row r="196" spans="1:17" x14ac:dyDescent="0.25">
      <c r="A196" s="161" t="s">
        <v>503</v>
      </c>
      <c r="B196" s="162" t="s">
        <v>458</v>
      </c>
      <c r="C196" s="163">
        <v>11</v>
      </c>
      <c r="D196" s="161" t="s">
        <v>321</v>
      </c>
      <c r="E196" s="164">
        <v>8375</v>
      </c>
      <c r="F196" s="164">
        <v>8704</v>
      </c>
      <c r="G196" s="165">
        <v>8539.5</v>
      </c>
      <c r="H196" s="62">
        <v>2.48</v>
      </c>
      <c r="I196" s="62">
        <v>2.0000000000000018E-2</v>
      </c>
      <c r="J196" s="52">
        <v>82.53441236984186</v>
      </c>
      <c r="K196" s="126">
        <v>82.53441236984186</v>
      </c>
      <c r="L196" s="135">
        <v>1</v>
      </c>
      <c r="M196" s="114">
        <v>1</v>
      </c>
      <c r="N196" s="127"/>
      <c r="O196" s="132">
        <v>14964</v>
      </c>
      <c r="Q196" s="51"/>
    </row>
    <row r="197" spans="1:17" x14ac:dyDescent="0.25">
      <c r="A197" s="161" t="s">
        <v>665</v>
      </c>
      <c r="B197" s="162" t="s">
        <v>458</v>
      </c>
      <c r="C197" s="163">
        <v>11</v>
      </c>
      <c r="D197" s="161" t="s">
        <v>317</v>
      </c>
      <c r="E197" s="164">
        <v>8375</v>
      </c>
      <c r="F197" s="164">
        <v>8704</v>
      </c>
      <c r="G197" s="165">
        <v>8539.5</v>
      </c>
      <c r="H197" s="62">
        <v>2.5</v>
      </c>
      <c r="I197" s="62">
        <v>3.60555127546398E-2</v>
      </c>
      <c r="J197" s="52">
        <v>84.758142159370664</v>
      </c>
      <c r="K197" s="126">
        <v>94.547707578777974</v>
      </c>
      <c r="L197" s="135">
        <v>2</v>
      </c>
      <c r="M197" s="114">
        <v>1</v>
      </c>
      <c r="N197" s="127" t="s">
        <v>659</v>
      </c>
      <c r="O197" s="132">
        <v>15196</v>
      </c>
      <c r="P197" s="99"/>
      <c r="Q197" s="51"/>
    </row>
    <row r="198" spans="1:17" x14ac:dyDescent="0.25">
      <c r="A198" s="161" t="s">
        <v>666</v>
      </c>
      <c r="B198" s="162" t="s">
        <v>458</v>
      </c>
      <c r="C198" s="163">
        <v>11</v>
      </c>
      <c r="D198" s="161" t="s">
        <v>321</v>
      </c>
      <c r="E198" s="164">
        <v>8375</v>
      </c>
      <c r="F198" s="164">
        <v>8704</v>
      </c>
      <c r="G198" s="165">
        <v>8539.5</v>
      </c>
      <c r="H198" s="62">
        <v>2.7266666666666666</v>
      </c>
      <c r="I198" s="62">
        <v>5.7735026918962373E-2</v>
      </c>
      <c r="J198" s="52">
        <v>112.96452539447812</v>
      </c>
      <c r="K198" s="126">
        <v>112.96452539447812</v>
      </c>
      <c r="L198" s="135">
        <v>1</v>
      </c>
      <c r="M198" s="114">
        <v>1</v>
      </c>
      <c r="N198" s="127" t="s">
        <v>660</v>
      </c>
      <c r="O198" s="132">
        <v>15197</v>
      </c>
      <c r="Q198" s="51"/>
    </row>
    <row r="199" spans="1:17" x14ac:dyDescent="0.25">
      <c r="A199" s="161" t="s">
        <v>667</v>
      </c>
      <c r="B199" s="162" t="s">
        <v>458</v>
      </c>
      <c r="C199" s="163">
        <v>11</v>
      </c>
      <c r="D199" s="161" t="s">
        <v>321</v>
      </c>
      <c r="E199" s="164">
        <v>8375</v>
      </c>
      <c r="F199" s="164">
        <v>8704</v>
      </c>
      <c r="G199" s="165">
        <v>8539.5</v>
      </c>
      <c r="H199" s="62">
        <v>2.2666666666666666</v>
      </c>
      <c r="I199" s="62">
        <v>3.2145502536643167E-2</v>
      </c>
      <c r="J199" s="52">
        <v>61.282030682377027</v>
      </c>
      <c r="K199" s="126">
        <v>61.282030682377027</v>
      </c>
      <c r="L199" s="135">
        <v>1</v>
      </c>
      <c r="M199" s="114">
        <v>1</v>
      </c>
      <c r="N199" s="127" t="s">
        <v>661</v>
      </c>
      <c r="O199" s="132">
        <v>15198</v>
      </c>
      <c r="Q199" s="51"/>
    </row>
    <row r="200" spans="1:17" x14ac:dyDescent="0.25">
      <c r="A200" s="161" t="s">
        <v>668</v>
      </c>
      <c r="B200" s="162" t="s">
        <v>458</v>
      </c>
      <c r="C200" s="163">
        <v>11</v>
      </c>
      <c r="D200" s="161" t="s">
        <v>321</v>
      </c>
      <c r="E200" s="164">
        <v>8375</v>
      </c>
      <c r="F200" s="164">
        <v>8704</v>
      </c>
      <c r="G200" s="165">
        <v>8539.5</v>
      </c>
      <c r="H200" s="62">
        <v>2.2966666666666664</v>
      </c>
      <c r="I200" s="62">
        <v>6.5064070986477054E-2</v>
      </c>
      <c r="J200" s="52">
        <v>64.00800206200006</v>
      </c>
      <c r="K200" s="126">
        <v>64.00800206200006</v>
      </c>
      <c r="L200" s="135">
        <v>1</v>
      </c>
      <c r="M200" s="114">
        <v>1</v>
      </c>
      <c r="N200" s="127" t="s">
        <v>662</v>
      </c>
      <c r="O200" s="132">
        <v>15199</v>
      </c>
      <c r="P200" s="99"/>
      <c r="Q200" s="51"/>
    </row>
    <row r="201" spans="1:17" ht="25.5" x14ac:dyDescent="0.25">
      <c r="A201" s="161" t="s">
        <v>669</v>
      </c>
      <c r="B201" s="162" t="s">
        <v>458</v>
      </c>
      <c r="C201" s="163">
        <v>11</v>
      </c>
      <c r="D201" s="161" t="s">
        <v>702</v>
      </c>
      <c r="E201" s="164">
        <v>8375</v>
      </c>
      <c r="F201" s="164">
        <v>8704</v>
      </c>
      <c r="G201" s="165">
        <v>8539.5</v>
      </c>
      <c r="H201" s="62">
        <v>2.476666666666667</v>
      </c>
      <c r="I201" s="62">
        <v>7.6376261582597305E-2</v>
      </c>
      <c r="J201" s="52">
        <v>82.167792678862526</v>
      </c>
      <c r="K201" s="126">
        <v>82.167792678862526</v>
      </c>
      <c r="L201" s="135">
        <v>1</v>
      </c>
      <c r="M201" s="135">
        <v>2</v>
      </c>
      <c r="N201" s="127" t="s">
        <v>663</v>
      </c>
      <c r="O201" s="132">
        <v>15200</v>
      </c>
      <c r="P201" s="99"/>
      <c r="Q201" s="51"/>
    </row>
    <row r="202" spans="1:17" ht="25.5" x14ac:dyDescent="0.25">
      <c r="A202" s="161" t="s">
        <v>670</v>
      </c>
      <c r="B202" s="162" t="s">
        <v>458</v>
      </c>
      <c r="C202" s="163">
        <v>11</v>
      </c>
      <c r="D202" s="161" t="s">
        <v>321</v>
      </c>
      <c r="E202" s="164">
        <v>8375</v>
      </c>
      <c r="F202" s="164">
        <v>8704</v>
      </c>
      <c r="G202" s="165">
        <v>8539.5</v>
      </c>
      <c r="H202" s="62">
        <v>2.5866666666666664</v>
      </c>
      <c r="I202" s="62">
        <v>1.5275252316519577E-2</v>
      </c>
      <c r="J202" s="52">
        <v>94.879184724746622</v>
      </c>
      <c r="K202" s="126">
        <v>94.879184724746622</v>
      </c>
      <c r="L202" s="135">
        <v>1</v>
      </c>
      <c r="M202" s="114">
        <v>1</v>
      </c>
      <c r="N202" s="127" t="s">
        <v>664</v>
      </c>
      <c r="O202" s="132">
        <v>15201</v>
      </c>
      <c r="P202" s="99"/>
      <c r="Q202" s="51"/>
    </row>
    <row r="203" spans="1:17" x14ac:dyDescent="0.25">
      <c r="A203" s="161" t="s">
        <v>671</v>
      </c>
      <c r="B203" s="162" t="s">
        <v>458</v>
      </c>
      <c r="C203" s="163">
        <v>11</v>
      </c>
      <c r="D203" s="161" t="s">
        <v>321</v>
      </c>
      <c r="E203" s="164">
        <v>8375</v>
      </c>
      <c r="F203" s="164">
        <v>8704</v>
      </c>
      <c r="G203" s="165">
        <v>8539.5</v>
      </c>
      <c r="H203" s="62">
        <v>2.4133333333333336</v>
      </c>
      <c r="I203" s="62">
        <v>5.5075705472861176E-2</v>
      </c>
      <c r="J203" s="52">
        <v>75.41596647082379</v>
      </c>
      <c r="K203" s="126">
        <v>75.41596647082379</v>
      </c>
      <c r="L203" s="135">
        <v>1</v>
      </c>
      <c r="M203" s="114">
        <v>1</v>
      </c>
      <c r="N203" s="129" t="s">
        <v>639</v>
      </c>
      <c r="O203" s="132">
        <v>15202</v>
      </c>
      <c r="P203" s="99"/>
      <c r="Q203" s="51"/>
    </row>
    <row r="204" spans="1:17" x14ac:dyDescent="0.25">
      <c r="A204" s="161" t="s">
        <v>672</v>
      </c>
      <c r="B204" s="162" t="s">
        <v>458</v>
      </c>
      <c r="C204" s="163">
        <v>11</v>
      </c>
      <c r="D204" s="161" t="s">
        <v>698</v>
      </c>
      <c r="E204" s="164">
        <v>8375</v>
      </c>
      <c r="F204" s="164">
        <v>8704</v>
      </c>
      <c r="G204" s="165">
        <v>8539.5</v>
      </c>
      <c r="H204" s="62">
        <v>2.6933333333333334</v>
      </c>
      <c r="I204" s="62">
        <v>5.5075705472861121E-2</v>
      </c>
      <c r="J204" s="52">
        <v>108.45766520662914</v>
      </c>
      <c r="K204" s="126">
        <v>108.45766520662914</v>
      </c>
      <c r="L204" s="135">
        <v>1</v>
      </c>
      <c r="M204" s="114">
        <v>2</v>
      </c>
      <c r="N204" s="129" t="s">
        <v>640</v>
      </c>
      <c r="O204" s="132">
        <v>15203</v>
      </c>
      <c r="P204" s="99"/>
      <c r="Q204" s="51"/>
    </row>
    <row r="205" spans="1:17" x14ac:dyDescent="0.25">
      <c r="A205" s="161" t="s">
        <v>673</v>
      </c>
      <c r="B205" s="162" t="s">
        <v>458</v>
      </c>
      <c r="C205" s="163">
        <v>11</v>
      </c>
      <c r="D205" s="161" t="s">
        <v>321</v>
      </c>
      <c r="E205" s="164">
        <v>8375</v>
      </c>
      <c r="F205" s="164">
        <v>8704</v>
      </c>
      <c r="G205" s="165">
        <v>8539.5</v>
      </c>
      <c r="H205" s="62">
        <v>2.4033333333333333</v>
      </c>
      <c r="I205" s="62">
        <v>0.10016652800877823</v>
      </c>
      <c r="J205" s="52">
        <v>74.386542501386899</v>
      </c>
      <c r="K205" s="126">
        <v>74.386542501386899</v>
      </c>
      <c r="L205" s="135">
        <v>1</v>
      </c>
      <c r="M205" s="114">
        <v>1</v>
      </c>
      <c r="N205" s="129" t="s">
        <v>641</v>
      </c>
      <c r="O205" s="132">
        <v>15204</v>
      </c>
      <c r="P205" s="99"/>
      <c r="Q205" s="51"/>
    </row>
    <row r="206" spans="1:17" x14ac:dyDescent="0.25">
      <c r="A206" s="161" t="s">
        <v>674</v>
      </c>
      <c r="B206" s="162" t="s">
        <v>458</v>
      </c>
      <c r="C206" s="163">
        <v>11</v>
      </c>
      <c r="D206" s="161" t="s">
        <v>321</v>
      </c>
      <c r="E206" s="164">
        <v>8375</v>
      </c>
      <c r="F206" s="164">
        <v>8704</v>
      </c>
      <c r="G206" s="165">
        <v>8539.5</v>
      </c>
      <c r="H206" s="62">
        <v>2.5799999999999996</v>
      </c>
      <c r="I206" s="62">
        <v>5.0000000000000044E-2</v>
      </c>
      <c r="J206" s="52">
        <v>94.072183983207736</v>
      </c>
      <c r="K206" s="126">
        <v>94.072183983207736</v>
      </c>
      <c r="L206" s="135">
        <v>1</v>
      </c>
      <c r="M206" s="114">
        <v>1</v>
      </c>
      <c r="N206" s="129" t="s">
        <v>642</v>
      </c>
      <c r="O206" s="132">
        <v>15205</v>
      </c>
      <c r="P206" s="99"/>
      <c r="Q206" s="51"/>
    </row>
    <row r="207" spans="1:17" x14ac:dyDescent="0.25">
      <c r="A207" s="161" t="s">
        <v>675</v>
      </c>
      <c r="B207" s="162" t="s">
        <v>458</v>
      </c>
      <c r="C207" s="163">
        <v>11</v>
      </c>
      <c r="D207" s="161" t="s">
        <v>321</v>
      </c>
      <c r="E207" s="164">
        <v>8375</v>
      </c>
      <c r="F207" s="164">
        <v>8704</v>
      </c>
      <c r="G207" s="165">
        <v>8539.5</v>
      </c>
      <c r="H207" s="62">
        <v>2.5</v>
      </c>
      <c r="I207" s="62">
        <v>4.5825756949558302E-2</v>
      </c>
      <c r="J207" s="52">
        <v>84.758142159370664</v>
      </c>
      <c r="K207" s="126">
        <v>84.758142159370664</v>
      </c>
      <c r="L207" s="135">
        <v>1</v>
      </c>
      <c r="M207" s="114">
        <v>1</v>
      </c>
      <c r="N207" s="129" t="s">
        <v>643</v>
      </c>
      <c r="O207" s="132">
        <v>15206</v>
      </c>
      <c r="P207" s="99"/>
      <c r="Q207" s="51"/>
    </row>
    <row r="208" spans="1:17" x14ac:dyDescent="0.25">
      <c r="A208" s="161" t="s">
        <v>676</v>
      </c>
      <c r="B208" s="162" t="s">
        <v>458</v>
      </c>
      <c r="C208" s="163">
        <v>11</v>
      </c>
      <c r="D208" s="161" t="s">
        <v>316</v>
      </c>
      <c r="E208" s="164">
        <v>8375</v>
      </c>
      <c r="F208" s="164">
        <v>8704</v>
      </c>
      <c r="G208" s="165">
        <v>8539.5</v>
      </c>
      <c r="H208" s="62">
        <v>2.3266666666666667</v>
      </c>
      <c r="I208" s="62">
        <v>1.5275252316519383E-2</v>
      </c>
      <c r="J208" s="52">
        <v>66.817480527380042</v>
      </c>
      <c r="K208" s="126">
        <v>74.534899528292428</v>
      </c>
      <c r="L208" s="135">
        <v>2</v>
      </c>
      <c r="M208" s="114">
        <v>2</v>
      </c>
      <c r="N208" s="129" t="s">
        <v>644</v>
      </c>
      <c r="O208" s="132">
        <v>15207</v>
      </c>
      <c r="P208" s="99"/>
      <c r="Q208" s="51"/>
    </row>
    <row r="209" spans="1:17" x14ac:dyDescent="0.25">
      <c r="A209" s="161" t="s">
        <v>677</v>
      </c>
      <c r="B209" s="162" t="s">
        <v>458</v>
      </c>
      <c r="C209" s="163">
        <v>11</v>
      </c>
      <c r="D209" s="161" t="s">
        <v>316</v>
      </c>
      <c r="E209" s="164">
        <v>8375</v>
      </c>
      <c r="F209" s="164">
        <v>8704</v>
      </c>
      <c r="G209" s="165">
        <v>8539.5</v>
      </c>
      <c r="H209" s="62">
        <v>2.1666666666666665</v>
      </c>
      <c r="I209" s="62">
        <v>2.0816659994661309E-2</v>
      </c>
      <c r="J209" s="52">
        <v>52.780300361120766</v>
      </c>
      <c r="K209" s="126">
        <v>58.876425052830214</v>
      </c>
      <c r="L209" s="135">
        <v>2</v>
      </c>
      <c r="M209" s="114">
        <v>2</v>
      </c>
      <c r="N209" s="129" t="s">
        <v>645</v>
      </c>
      <c r="O209" s="132">
        <v>15208</v>
      </c>
      <c r="P209" s="99"/>
      <c r="Q209" s="51"/>
    </row>
    <row r="210" spans="1:17" x14ac:dyDescent="0.25">
      <c r="A210" s="161" t="s">
        <v>678</v>
      </c>
      <c r="B210" s="162" t="s">
        <v>458</v>
      </c>
      <c r="C210" s="163">
        <v>11</v>
      </c>
      <c r="D210" s="161" t="s">
        <v>317</v>
      </c>
      <c r="E210" s="164">
        <v>8375</v>
      </c>
      <c r="F210" s="164">
        <v>8704</v>
      </c>
      <c r="G210" s="165">
        <v>8539.5</v>
      </c>
      <c r="H210" s="62">
        <v>2.6766666666666663</v>
      </c>
      <c r="I210" s="62">
        <v>2.5166114784235971E-2</v>
      </c>
      <c r="J210" s="52">
        <v>106.25199710084409</v>
      </c>
      <c r="K210" s="126">
        <v>118.52410276599159</v>
      </c>
      <c r="L210" s="135">
        <v>2</v>
      </c>
      <c r="M210" s="114">
        <v>1</v>
      </c>
      <c r="N210" s="129" t="s">
        <v>646</v>
      </c>
      <c r="O210" s="132">
        <v>15209</v>
      </c>
      <c r="P210" s="99"/>
      <c r="Q210" s="51"/>
    </row>
    <row r="211" spans="1:17" x14ac:dyDescent="0.25">
      <c r="A211" s="161" t="s">
        <v>679</v>
      </c>
      <c r="B211" s="162" t="s">
        <v>458</v>
      </c>
      <c r="C211" s="163">
        <v>11</v>
      </c>
      <c r="D211" s="161" t="s">
        <v>317</v>
      </c>
      <c r="E211" s="164">
        <v>8375</v>
      </c>
      <c r="F211" s="164">
        <v>8704</v>
      </c>
      <c r="G211" s="165">
        <v>8539.5</v>
      </c>
      <c r="H211" s="62">
        <v>2.2333333333333329</v>
      </c>
      <c r="I211" s="62">
        <v>8.504900548115378E-2</v>
      </c>
      <c r="J211" s="52">
        <v>58.349379740997179</v>
      </c>
      <c r="K211" s="126">
        <v>65.088733101082354</v>
      </c>
      <c r="L211" s="135">
        <v>2</v>
      </c>
      <c r="M211" s="114">
        <v>1</v>
      </c>
      <c r="N211" s="129" t="s">
        <v>647</v>
      </c>
      <c r="O211" s="132">
        <v>15210</v>
      </c>
      <c r="P211" s="99"/>
      <c r="Q211" s="51"/>
    </row>
    <row r="212" spans="1:17" x14ac:dyDescent="0.25">
      <c r="A212" s="161" t="s">
        <v>680</v>
      </c>
      <c r="B212" s="162" t="s">
        <v>458</v>
      </c>
      <c r="C212" s="163">
        <v>11</v>
      </c>
      <c r="D212" s="161" t="s">
        <v>317</v>
      </c>
      <c r="E212" s="164">
        <v>8375</v>
      </c>
      <c r="F212" s="164">
        <v>8704</v>
      </c>
      <c r="G212" s="165">
        <v>8539.5</v>
      </c>
      <c r="H212" s="62">
        <v>2.2699999999999996</v>
      </c>
      <c r="I212" s="62">
        <v>1.4142135623730963E-2</v>
      </c>
      <c r="J212" s="52">
        <v>61.580836974314003</v>
      </c>
      <c r="K212" s="126">
        <v>68.693423644847272</v>
      </c>
      <c r="L212" s="135">
        <v>2</v>
      </c>
      <c r="M212" s="114">
        <v>1</v>
      </c>
      <c r="N212" s="129" t="s">
        <v>648</v>
      </c>
      <c r="O212" s="132">
        <v>15211</v>
      </c>
      <c r="P212" s="99"/>
      <c r="Q212" s="51"/>
    </row>
    <row r="213" spans="1:17" x14ac:dyDescent="0.25">
      <c r="A213" s="161" t="s">
        <v>681</v>
      </c>
      <c r="B213" s="162" t="s">
        <v>458</v>
      </c>
      <c r="C213" s="163">
        <v>11</v>
      </c>
      <c r="D213" s="161" t="s">
        <v>317</v>
      </c>
      <c r="E213" s="164">
        <v>8375</v>
      </c>
      <c r="F213" s="164">
        <v>8704</v>
      </c>
      <c r="G213" s="165">
        <v>8539.5</v>
      </c>
      <c r="H213" s="62">
        <v>2.1566666666666667</v>
      </c>
      <c r="I213" s="62">
        <v>4.0414518843273857E-2</v>
      </c>
      <c r="J213" s="52">
        <v>51.978269421865619</v>
      </c>
      <c r="K213" s="126">
        <v>57.981759540091097</v>
      </c>
      <c r="L213" s="135">
        <v>2</v>
      </c>
      <c r="M213" s="114">
        <v>1</v>
      </c>
      <c r="N213" s="129" t="s">
        <v>649</v>
      </c>
      <c r="O213" s="132">
        <v>15212</v>
      </c>
      <c r="P213" s="99"/>
      <c r="Q213" s="51"/>
    </row>
    <row r="214" spans="1:17" x14ac:dyDescent="0.25">
      <c r="A214" s="161" t="s">
        <v>682</v>
      </c>
      <c r="B214" s="162" t="s">
        <v>458</v>
      </c>
      <c r="C214" s="163">
        <v>11</v>
      </c>
      <c r="D214" s="161" t="s">
        <v>705</v>
      </c>
      <c r="E214" s="164">
        <v>8375</v>
      </c>
      <c r="F214" s="164">
        <v>8704</v>
      </c>
      <c r="G214" s="165">
        <v>8539.5</v>
      </c>
      <c r="H214" s="62">
        <v>2.1633333333333336</v>
      </c>
      <c r="I214" s="62">
        <v>6.1101009266077921E-2</v>
      </c>
      <c r="J214" s="52">
        <v>52.512004100672442</v>
      </c>
      <c r="K214" s="126">
        <v>58.577140574300103</v>
      </c>
      <c r="L214" s="135">
        <v>2</v>
      </c>
      <c r="M214" s="114">
        <v>1</v>
      </c>
      <c r="N214" s="129" t="s">
        <v>650</v>
      </c>
      <c r="O214" s="132">
        <v>15213</v>
      </c>
      <c r="P214" s="99"/>
      <c r="Q214" s="51"/>
    </row>
    <row r="215" spans="1:17" x14ac:dyDescent="0.25">
      <c r="A215" s="161" t="s">
        <v>683</v>
      </c>
      <c r="B215" s="162" t="s">
        <v>458</v>
      </c>
      <c r="C215" s="163">
        <v>11</v>
      </c>
      <c r="D215" s="161" t="s">
        <v>699</v>
      </c>
      <c r="E215" s="164">
        <v>8375</v>
      </c>
      <c r="F215" s="164">
        <v>8704</v>
      </c>
      <c r="G215" s="165">
        <v>8539.5</v>
      </c>
      <c r="H215" s="62">
        <v>2.2850000000000001</v>
      </c>
      <c r="I215" s="62">
        <v>4.9497474683058214E-2</v>
      </c>
      <c r="J215" s="52">
        <v>62.938057749963988</v>
      </c>
      <c r="K215" s="126">
        <v>70.20740342008483</v>
      </c>
      <c r="L215" s="135">
        <v>2</v>
      </c>
      <c r="M215" s="114">
        <v>2</v>
      </c>
      <c r="N215" s="129" t="s">
        <v>651</v>
      </c>
      <c r="O215" s="132">
        <v>15214</v>
      </c>
      <c r="P215" s="99"/>
      <c r="Q215" s="51"/>
    </row>
    <row r="216" spans="1:17" x14ac:dyDescent="0.25">
      <c r="A216" s="161" t="s">
        <v>684</v>
      </c>
      <c r="B216" s="162" t="s">
        <v>458</v>
      </c>
      <c r="C216" s="163">
        <v>11</v>
      </c>
      <c r="D216" s="161" t="s">
        <v>321</v>
      </c>
      <c r="E216" s="164">
        <v>8375</v>
      </c>
      <c r="F216" s="164">
        <v>8704</v>
      </c>
      <c r="G216" s="165">
        <v>8539.5</v>
      </c>
      <c r="H216" s="62">
        <v>2.5066666666666664</v>
      </c>
      <c r="I216" s="62">
        <v>0.1250333288900736</v>
      </c>
      <c r="J216" s="52">
        <v>85.508580957372118</v>
      </c>
      <c r="K216" s="126">
        <v>85.508580957372118</v>
      </c>
      <c r="L216" s="135">
        <v>1</v>
      </c>
      <c r="M216" s="114">
        <v>1</v>
      </c>
      <c r="N216" s="129" t="s">
        <v>652</v>
      </c>
      <c r="O216" s="132">
        <v>15215</v>
      </c>
      <c r="P216" s="99"/>
      <c r="Q216" s="51"/>
    </row>
    <row r="217" spans="1:17" x14ac:dyDescent="0.25">
      <c r="A217" s="161" t="s">
        <v>685</v>
      </c>
      <c r="B217" s="162" t="s">
        <v>458</v>
      </c>
      <c r="C217" s="163">
        <v>11</v>
      </c>
      <c r="D217" s="161" t="s">
        <v>321</v>
      </c>
      <c r="E217" s="164">
        <v>8375</v>
      </c>
      <c r="F217" s="164">
        <v>8704</v>
      </c>
      <c r="G217" s="165">
        <v>8539.5</v>
      </c>
      <c r="H217" s="62">
        <v>2.4333333333333331</v>
      </c>
      <c r="I217" s="62">
        <v>3.7859388972001778E-2</v>
      </c>
      <c r="J217" s="52">
        <v>77.504570492626343</v>
      </c>
      <c r="K217" s="126">
        <v>77.504570492626343</v>
      </c>
      <c r="L217" s="135">
        <v>1</v>
      </c>
      <c r="M217" s="114">
        <v>1</v>
      </c>
      <c r="N217" s="129" t="s">
        <v>653</v>
      </c>
      <c r="O217" s="132">
        <v>15216</v>
      </c>
      <c r="P217" s="99"/>
      <c r="Q217" s="51"/>
    </row>
    <row r="218" spans="1:17" x14ac:dyDescent="0.25">
      <c r="A218" s="161" t="s">
        <v>686</v>
      </c>
      <c r="B218" s="162" t="s">
        <v>458</v>
      </c>
      <c r="C218" s="163">
        <v>11</v>
      </c>
      <c r="D218" s="161" t="s">
        <v>321</v>
      </c>
      <c r="E218" s="164">
        <v>8375</v>
      </c>
      <c r="F218" s="164">
        <v>8704</v>
      </c>
      <c r="G218" s="165">
        <v>8539.5</v>
      </c>
      <c r="H218" s="62">
        <v>2.5466666666666669</v>
      </c>
      <c r="I218" s="62">
        <v>2.3094010767585049E-2</v>
      </c>
      <c r="J218" s="52">
        <v>90.108894951943654</v>
      </c>
      <c r="K218" s="126">
        <v>90.108894951943654</v>
      </c>
      <c r="L218" s="135">
        <v>1</v>
      </c>
      <c r="M218" s="114">
        <v>1</v>
      </c>
      <c r="N218" s="129" t="s">
        <v>654</v>
      </c>
      <c r="O218" s="132">
        <v>15217</v>
      </c>
      <c r="P218" s="99"/>
      <c r="Q218" s="51"/>
    </row>
    <row r="219" spans="1:17" x14ac:dyDescent="0.25">
      <c r="A219" s="161" t="s">
        <v>687</v>
      </c>
      <c r="B219" s="162" t="s">
        <v>458</v>
      </c>
      <c r="C219" s="163">
        <v>11</v>
      </c>
      <c r="D219" s="161" t="s">
        <v>321</v>
      </c>
      <c r="E219" s="164">
        <v>8375</v>
      </c>
      <c r="F219" s="164">
        <v>8704</v>
      </c>
      <c r="G219" s="165">
        <v>8539.5</v>
      </c>
      <c r="H219" s="62">
        <v>2.6166666666666667</v>
      </c>
      <c r="I219" s="62">
        <v>9.865765724632504E-2</v>
      </c>
      <c r="J219" s="52">
        <v>98.570557009777559</v>
      </c>
      <c r="K219" s="126">
        <v>98.570557009777559</v>
      </c>
      <c r="L219" s="135">
        <v>1</v>
      </c>
      <c r="M219" s="114">
        <v>1</v>
      </c>
      <c r="N219" s="129" t="s">
        <v>655</v>
      </c>
      <c r="O219" s="132">
        <v>15218</v>
      </c>
      <c r="P219" s="99"/>
      <c r="Q219" s="51"/>
    </row>
    <row r="220" spans="1:17" x14ac:dyDescent="0.25">
      <c r="A220" s="161" t="s">
        <v>688</v>
      </c>
      <c r="B220" s="162" t="s">
        <v>458</v>
      </c>
      <c r="C220" s="163">
        <v>11</v>
      </c>
      <c r="D220" s="161" t="s">
        <v>317</v>
      </c>
      <c r="E220" s="164">
        <v>8375</v>
      </c>
      <c r="F220" s="164">
        <v>8704</v>
      </c>
      <c r="G220" s="165">
        <v>8539.5</v>
      </c>
      <c r="H220" s="62">
        <v>2.145</v>
      </c>
      <c r="I220" s="62">
        <v>3.5355339059327251E-2</v>
      </c>
      <c r="J220" s="52">
        <v>51.053362548923786</v>
      </c>
      <c r="K220" s="126">
        <v>56.950025923324482</v>
      </c>
      <c r="L220" s="135">
        <v>2</v>
      </c>
      <c r="M220" s="114">
        <v>1</v>
      </c>
      <c r="N220" s="129" t="s">
        <v>656</v>
      </c>
      <c r="O220" s="132">
        <v>15219</v>
      </c>
      <c r="P220" s="99"/>
      <c r="Q220" s="51"/>
    </row>
    <row r="221" spans="1:17" x14ac:dyDescent="0.25">
      <c r="A221" s="161" t="s">
        <v>689</v>
      </c>
      <c r="B221" s="162" t="s">
        <v>458</v>
      </c>
      <c r="C221" s="163">
        <v>11</v>
      </c>
      <c r="D221" s="161" t="s">
        <v>698</v>
      </c>
      <c r="E221" s="164">
        <v>8375</v>
      </c>
      <c r="F221" s="164">
        <v>8704</v>
      </c>
      <c r="G221" s="165">
        <v>8539.5</v>
      </c>
      <c r="H221" s="62">
        <v>2.1933333333333334</v>
      </c>
      <c r="I221" s="62">
        <v>0.13316656236958774</v>
      </c>
      <c r="J221" s="52">
        <v>54.961218777896597</v>
      </c>
      <c r="K221" s="126">
        <v>54.961218777896597</v>
      </c>
      <c r="L221" s="135">
        <v>1</v>
      </c>
      <c r="M221" s="114">
        <v>2</v>
      </c>
      <c r="N221" s="129" t="s">
        <v>657</v>
      </c>
      <c r="O221" s="132">
        <v>15220</v>
      </c>
      <c r="P221" s="99"/>
      <c r="Q221" s="51"/>
    </row>
    <row r="222" spans="1:17" x14ac:dyDescent="0.25">
      <c r="A222" s="161" t="s">
        <v>690</v>
      </c>
      <c r="B222" s="162" t="s">
        <v>458</v>
      </c>
      <c r="C222" s="163">
        <v>11</v>
      </c>
      <c r="D222" s="161" t="s">
        <v>698</v>
      </c>
      <c r="E222" s="164">
        <v>8375</v>
      </c>
      <c r="F222" s="164">
        <v>8704</v>
      </c>
      <c r="G222" s="165">
        <v>8539.5</v>
      </c>
      <c r="H222" s="62">
        <v>2.65</v>
      </c>
      <c r="I222" s="62">
        <v>2.8284271247461926E-2</v>
      </c>
      <c r="J222" s="52">
        <v>102.78833771292109</v>
      </c>
      <c r="K222" s="126">
        <v>102.78833771292109</v>
      </c>
      <c r="L222" s="135">
        <v>1</v>
      </c>
      <c r="M222" s="114">
        <v>2</v>
      </c>
      <c r="N222" s="129" t="s">
        <v>658</v>
      </c>
      <c r="O222" s="132">
        <v>15221</v>
      </c>
      <c r="P222" s="99"/>
      <c r="Q222" s="51"/>
    </row>
    <row r="223" spans="1:17" x14ac:dyDescent="0.25">
      <c r="A223" s="161" t="s">
        <v>520</v>
      </c>
      <c r="B223" s="162" t="s">
        <v>458</v>
      </c>
      <c r="C223" s="163">
        <v>11</v>
      </c>
      <c r="D223" s="161" t="s">
        <v>316</v>
      </c>
      <c r="E223" s="164">
        <v>8375</v>
      </c>
      <c r="F223" s="164">
        <v>8704</v>
      </c>
      <c r="G223" s="165">
        <v>8539.5</v>
      </c>
      <c r="H223" s="62">
        <v>2.313333333333333</v>
      </c>
      <c r="I223" s="62">
        <v>4.5092497528228866E-2</v>
      </c>
      <c r="J223" s="52">
        <v>65.558422390302923</v>
      </c>
      <c r="K223" s="126">
        <v>73.130420176382913</v>
      </c>
      <c r="L223" s="135">
        <v>2</v>
      </c>
      <c r="M223" s="114">
        <v>2</v>
      </c>
      <c r="N223" s="127"/>
      <c r="O223" s="136">
        <v>876</v>
      </c>
      <c r="P223" s="99"/>
      <c r="Q223" s="51"/>
    </row>
    <row r="224" spans="1:17" x14ac:dyDescent="0.25">
      <c r="A224" s="161" t="s">
        <v>519</v>
      </c>
      <c r="B224" s="162" t="s">
        <v>458</v>
      </c>
      <c r="C224" s="163">
        <v>11</v>
      </c>
      <c r="D224" s="161" t="s">
        <v>316</v>
      </c>
      <c r="E224" s="164">
        <v>8375</v>
      </c>
      <c r="F224" s="164">
        <v>8704</v>
      </c>
      <c r="G224" s="165">
        <v>8539.5</v>
      </c>
      <c r="H224" s="62">
        <v>2.2666666666666666</v>
      </c>
      <c r="I224" s="62">
        <v>2.0816659994661382E-2</v>
      </c>
      <c r="J224" s="52">
        <v>61.282030682377027</v>
      </c>
      <c r="K224" s="126">
        <v>68.360105226191564</v>
      </c>
      <c r="L224" s="135">
        <v>2</v>
      </c>
      <c r="M224" s="114">
        <v>2</v>
      </c>
      <c r="N224" s="127"/>
      <c r="O224" s="136">
        <v>877</v>
      </c>
      <c r="P224" s="99"/>
      <c r="Q224" s="51"/>
    </row>
    <row r="225" spans="1:17" x14ac:dyDescent="0.25">
      <c r="A225" s="161" t="s">
        <v>521</v>
      </c>
      <c r="B225" s="162" t="s">
        <v>458</v>
      </c>
      <c r="C225" s="163">
        <v>11</v>
      </c>
      <c r="D225" s="161" t="s">
        <v>321</v>
      </c>
      <c r="E225" s="164">
        <v>8375</v>
      </c>
      <c r="F225" s="164">
        <v>8704</v>
      </c>
      <c r="G225" s="165">
        <v>8539.5</v>
      </c>
      <c r="H225" s="62">
        <v>2.64</v>
      </c>
      <c r="I225" s="62">
        <v>6.082762530298233E-2</v>
      </c>
      <c r="J225" s="52">
        <v>101.51003977332573</v>
      </c>
      <c r="K225" s="126">
        <v>101.51003977332573</v>
      </c>
      <c r="L225" s="135">
        <v>1</v>
      </c>
      <c r="M225" s="114">
        <v>1</v>
      </c>
      <c r="N225" s="127"/>
      <c r="O225" s="132">
        <v>878</v>
      </c>
      <c r="Q225" s="51"/>
    </row>
    <row r="226" spans="1:17" x14ac:dyDescent="0.25">
      <c r="A226" s="115" t="s">
        <v>238</v>
      </c>
      <c r="B226" s="116" t="s">
        <v>135</v>
      </c>
      <c r="C226" s="133">
        <v>12</v>
      </c>
      <c r="D226" s="115" t="s">
        <v>317</v>
      </c>
      <c r="E226" s="117">
        <v>8704</v>
      </c>
      <c r="F226" s="117">
        <v>9033</v>
      </c>
      <c r="G226" s="118">
        <f>AVERAGE(E226:F226)</f>
        <v>8868.5</v>
      </c>
      <c r="H226" s="119">
        <v>2.4400000000000004</v>
      </c>
      <c r="I226" s="119">
        <v>4.2426406871192889E-2</v>
      </c>
      <c r="J226" s="113">
        <v>78.209646906560451</v>
      </c>
      <c r="K226" s="120">
        <v>87.242861124268174</v>
      </c>
      <c r="L226" s="114">
        <v>2</v>
      </c>
      <c r="M226" s="114">
        <v>1</v>
      </c>
      <c r="N226" s="130"/>
      <c r="O226">
        <v>14606</v>
      </c>
      <c r="Q226" s="51"/>
    </row>
    <row r="227" spans="1:17" x14ac:dyDescent="0.25">
      <c r="A227" s="44" t="s">
        <v>241</v>
      </c>
      <c r="B227" s="45" t="s">
        <v>135</v>
      </c>
      <c r="C227" s="133">
        <v>12</v>
      </c>
      <c r="D227" s="44" t="s">
        <v>53</v>
      </c>
      <c r="E227" s="47">
        <v>8704</v>
      </c>
      <c r="F227" s="47">
        <v>9033</v>
      </c>
      <c r="G227" s="48">
        <f>AVERAGE(E227:F227)</f>
        <v>8868.5</v>
      </c>
      <c r="H227" s="112">
        <v>2.1550000000000002</v>
      </c>
      <c r="I227" s="112">
        <v>2.1213203435596288E-2</v>
      </c>
      <c r="J227" s="113">
        <v>51.845429733503607</v>
      </c>
      <c r="K227" s="120">
        <v>57.833576867723274</v>
      </c>
      <c r="L227" s="114">
        <v>2</v>
      </c>
      <c r="M227" s="114"/>
      <c r="N227" s="130"/>
      <c r="O227">
        <v>14607</v>
      </c>
      <c r="Q227" s="51"/>
    </row>
    <row r="228" spans="1:17" x14ac:dyDescent="0.25">
      <c r="A228" s="115" t="s">
        <v>239</v>
      </c>
      <c r="B228" s="116" t="s">
        <v>135</v>
      </c>
      <c r="C228" s="133">
        <v>12</v>
      </c>
      <c r="D228" s="115" t="s">
        <v>16</v>
      </c>
      <c r="E228" s="117">
        <v>8704</v>
      </c>
      <c r="F228" s="117">
        <v>9033</v>
      </c>
      <c r="G228" s="118">
        <f>AVERAGE(E228:F228)</f>
        <v>8868.5</v>
      </c>
      <c r="H228" s="119">
        <v>2.7749999999999999</v>
      </c>
      <c r="I228" s="119">
        <v>7.0710678118653244E-3</v>
      </c>
      <c r="J228" s="113">
        <v>119.72931243057542</v>
      </c>
      <c r="K228" s="113">
        <v>119.72931243057542</v>
      </c>
      <c r="L228" s="114">
        <v>1</v>
      </c>
      <c r="M228" s="114"/>
      <c r="N228" s="130"/>
      <c r="O228">
        <v>14608</v>
      </c>
      <c r="P228" s="99"/>
      <c r="Q228" s="51"/>
    </row>
    <row r="229" spans="1:17" x14ac:dyDescent="0.25">
      <c r="A229" s="44" t="s">
        <v>198</v>
      </c>
      <c r="B229" s="45" t="s">
        <v>135</v>
      </c>
      <c r="C229" s="133">
        <v>12</v>
      </c>
      <c r="D229" s="44" t="s">
        <v>316</v>
      </c>
      <c r="E229" s="47">
        <v>8704</v>
      </c>
      <c r="F229" s="47">
        <v>9033</v>
      </c>
      <c r="G229" s="48">
        <f>AVERAGE(E229:F229)</f>
        <v>8868.5</v>
      </c>
      <c r="H229" s="112">
        <v>2.2000000000000002</v>
      </c>
      <c r="I229" s="112">
        <v>7.0710678118654821E-2</v>
      </c>
      <c r="J229" s="113">
        <v>55.516115869313488</v>
      </c>
      <c r="K229" s="120">
        <v>61.928227252219195</v>
      </c>
      <c r="L229" s="114">
        <v>2</v>
      </c>
      <c r="M229" s="114">
        <v>2</v>
      </c>
      <c r="N229" s="130"/>
      <c r="O229">
        <v>4895</v>
      </c>
      <c r="Q229" s="51"/>
    </row>
    <row r="230" spans="1:17" x14ac:dyDescent="0.25">
      <c r="A230" s="44" t="s">
        <v>195</v>
      </c>
      <c r="B230" s="45" t="s">
        <v>135</v>
      </c>
      <c r="C230" s="133">
        <v>12</v>
      </c>
      <c r="D230" s="44" t="s">
        <v>317</v>
      </c>
      <c r="E230" s="47">
        <v>8704</v>
      </c>
      <c r="F230" s="47">
        <v>9033</v>
      </c>
      <c r="G230" s="48">
        <f>AVERAGE(E230:F230)</f>
        <v>8868.5</v>
      </c>
      <c r="H230" s="112">
        <v>2.57</v>
      </c>
      <c r="I230" s="112">
        <v>0</v>
      </c>
      <c r="J230" s="113">
        <v>92.870682728331374</v>
      </c>
      <c r="K230" s="120">
        <v>103.59724658345364</v>
      </c>
      <c r="L230" s="114">
        <v>2</v>
      </c>
      <c r="M230" s="114">
        <v>1</v>
      </c>
      <c r="N230" s="130"/>
      <c r="O230">
        <v>4896</v>
      </c>
    </row>
    <row r="231" spans="1:17" x14ac:dyDescent="0.25">
      <c r="A231" s="44" t="s">
        <v>197</v>
      </c>
      <c r="B231" s="45" t="s">
        <v>135</v>
      </c>
      <c r="C231" s="133">
        <v>12</v>
      </c>
      <c r="D231" s="44" t="s">
        <v>196</v>
      </c>
      <c r="E231" s="47">
        <v>8704</v>
      </c>
      <c r="F231" s="47">
        <v>9033</v>
      </c>
      <c r="G231" s="48">
        <f>AVERAGE(E231:F231)</f>
        <v>8868.5</v>
      </c>
      <c r="H231" s="112">
        <v>2.5</v>
      </c>
      <c r="I231" s="112">
        <v>4.2426406871192576E-2</v>
      </c>
      <c r="J231" s="113">
        <v>84.758142159370664</v>
      </c>
      <c r="K231" s="113">
        <v>84.758142159370664</v>
      </c>
      <c r="L231" s="114">
        <v>1</v>
      </c>
      <c r="M231" s="114"/>
      <c r="N231" s="130"/>
      <c r="O231">
        <v>4897</v>
      </c>
      <c r="P231" s="99"/>
    </row>
    <row r="232" spans="1:17" x14ac:dyDescent="0.25">
      <c r="A232" s="44" t="s">
        <v>199</v>
      </c>
      <c r="B232" s="45" t="s">
        <v>135</v>
      </c>
      <c r="C232" s="133">
        <v>12</v>
      </c>
      <c r="D232" s="44" t="s">
        <v>60</v>
      </c>
      <c r="E232" s="47">
        <v>8704</v>
      </c>
      <c r="F232" s="47">
        <v>9033</v>
      </c>
      <c r="G232" s="48">
        <f>AVERAGE(E232:F232)</f>
        <v>8868.5</v>
      </c>
      <c r="H232" s="112">
        <v>2.36</v>
      </c>
      <c r="I232" s="112">
        <v>2.8284271247461926E-2</v>
      </c>
      <c r="J232" s="113">
        <v>70.038805367037725</v>
      </c>
      <c r="K232" s="113">
        <v>70.038805367037725</v>
      </c>
      <c r="L232" s="114"/>
      <c r="M232" s="114"/>
      <c r="N232" s="130"/>
      <c r="O232">
        <v>4898</v>
      </c>
    </row>
    <row r="233" spans="1:17" x14ac:dyDescent="0.25">
      <c r="A233" s="44" t="s">
        <v>310</v>
      </c>
      <c r="B233" s="45" t="s">
        <v>135</v>
      </c>
      <c r="C233" s="133">
        <v>12</v>
      </c>
      <c r="D233" s="44" t="s">
        <v>316</v>
      </c>
      <c r="E233" s="47">
        <v>8704</v>
      </c>
      <c r="F233" s="47">
        <v>9033</v>
      </c>
      <c r="G233" s="48">
        <f>AVERAGE(E233:F233)</f>
        <v>8868.5</v>
      </c>
      <c r="H233" s="112">
        <v>2.605</v>
      </c>
      <c r="I233" s="112">
        <v>3.5355339059327251E-2</v>
      </c>
      <c r="J233" s="113">
        <v>97.123333160996566</v>
      </c>
      <c r="K233" s="120">
        <v>108.34107814109166</v>
      </c>
      <c r="L233" s="114">
        <v>2</v>
      </c>
      <c r="M233" s="114">
        <v>2</v>
      </c>
      <c r="N233" s="130"/>
      <c r="O233">
        <v>4899</v>
      </c>
    </row>
    <row r="234" spans="1:17" x14ac:dyDescent="0.25">
      <c r="A234" s="44" t="s">
        <v>311</v>
      </c>
      <c r="B234" s="45" t="s">
        <v>135</v>
      </c>
      <c r="C234" s="133">
        <v>12</v>
      </c>
      <c r="D234" s="44" t="s">
        <v>316</v>
      </c>
      <c r="E234" s="47">
        <v>8704</v>
      </c>
      <c r="F234" s="47">
        <v>9033</v>
      </c>
      <c r="G234" s="48">
        <f>AVERAGE(E234:F234)</f>
        <v>8868.5</v>
      </c>
      <c r="H234" s="112">
        <v>2.2850000000000001</v>
      </c>
      <c r="I234" s="112">
        <v>2.1213203435596288E-2</v>
      </c>
      <c r="J234" s="113">
        <v>62.938057749963988</v>
      </c>
      <c r="K234" s="120">
        <v>70.20740342008483</v>
      </c>
      <c r="L234" s="114">
        <v>2</v>
      </c>
      <c r="M234" s="114">
        <v>2</v>
      </c>
      <c r="N234" s="130"/>
      <c r="O234">
        <v>4902</v>
      </c>
    </row>
    <row r="235" spans="1:17" x14ac:dyDescent="0.25">
      <c r="A235" s="115" t="s">
        <v>137</v>
      </c>
      <c r="B235" s="116" t="s">
        <v>135</v>
      </c>
      <c r="C235" s="133">
        <v>12</v>
      </c>
      <c r="D235" s="115" t="s">
        <v>316</v>
      </c>
      <c r="E235" s="117">
        <v>8704</v>
      </c>
      <c r="F235" s="117">
        <v>9033</v>
      </c>
      <c r="G235" s="118">
        <f>AVERAGE(E235:F235)</f>
        <v>8868.5</v>
      </c>
      <c r="H235" s="119">
        <v>2.73</v>
      </c>
      <c r="I235" s="119">
        <v>4.2426406871192576E-2</v>
      </c>
      <c r="J235" s="113">
        <v>113.42227700592768</v>
      </c>
      <c r="K235" s="120">
        <v>126.52255000011232</v>
      </c>
      <c r="L235" s="114">
        <v>2</v>
      </c>
      <c r="M235" s="114">
        <v>2</v>
      </c>
      <c r="N235" s="130"/>
      <c r="O235">
        <v>6533</v>
      </c>
    </row>
    <row r="236" spans="1:17" x14ac:dyDescent="0.25">
      <c r="A236" s="44" t="s">
        <v>138</v>
      </c>
      <c r="B236" s="45" t="s">
        <v>135</v>
      </c>
      <c r="C236" s="133">
        <v>12</v>
      </c>
      <c r="D236" s="44" t="s">
        <v>317</v>
      </c>
      <c r="E236" s="47">
        <v>8704</v>
      </c>
      <c r="F236" s="47">
        <v>9033</v>
      </c>
      <c r="G236" s="48">
        <f>AVERAGE(E236:F236)</f>
        <v>8868.5</v>
      </c>
      <c r="H236" s="112">
        <v>2.5199999999999996</v>
      </c>
      <c r="I236" s="112">
        <v>1.4142135623730963E-2</v>
      </c>
      <c r="J236" s="113">
        <v>87.023348469501087</v>
      </c>
      <c r="K236" s="120">
        <v>97.074545217728456</v>
      </c>
      <c r="L236" s="114">
        <v>2</v>
      </c>
      <c r="M236" s="114">
        <v>1</v>
      </c>
      <c r="N236" s="130"/>
      <c r="O236">
        <v>6534</v>
      </c>
    </row>
    <row r="237" spans="1:17" x14ac:dyDescent="0.25">
      <c r="A237" s="115" t="s">
        <v>142</v>
      </c>
      <c r="B237" s="116" t="s">
        <v>135</v>
      </c>
      <c r="C237" s="133">
        <v>12</v>
      </c>
      <c r="D237" s="115" t="s">
        <v>699</v>
      </c>
      <c r="E237" s="117">
        <v>8704</v>
      </c>
      <c r="F237" s="117">
        <v>9033</v>
      </c>
      <c r="G237" s="118">
        <f>AVERAGE(E237:F237)</f>
        <v>8868.5</v>
      </c>
      <c r="H237" s="119">
        <v>2.4699999999999998</v>
      </c>
      <c r="I237" s="119">
        <v>1.4142135623730963E-2</v>
      </c>
      <c r="J237" s="113">
        <v>81.437965461622241</v>
      </c>
      <c r="K237" s="120">
        <v>90.844050472439605</v>
      </c>
      <c r="L237" s="114">
        <v>2</v>
      </c>
      <c r="M237" s="114">
        <v>2</v>
      </c>
      <c r="N237" s="130"/>
      <c r="O237">
        <v>6536</v>
      </c>
    </row>
    <row r="238" spans="1:17" x14ac:dyDescent="0.25">
      <c r="A238" s="44" t="s">
        <v>141</v>
      </c>
      <c r="B238" s="45" t="s">
        <v>135</v>
      </c>
      <c r="C238" s="133">
        <v>12</v>
      </c>
      <c r="D238" s="44" t="s">
        <v>53</v>
      </c>
      <c r="E238" s="47">
        <v>8704</v>
      </c>
      <c r="F238" s="47">
        <v>9033</v>
      </c>
      <c r="G238" s="48">
        <f>AVERAGE(E238:F238)</f>
        <v>8868.5</v>
      </c>
      <c r="H238" s="112">
        <v>2.6349999999999998</v>
      </c>
      <c r="I238" s="112">
        <v>4.9497474683058214E-2</v>
      </c>
      <c r="J238" s="113">
        <v>100.87507037316401</v>
      </c>
      <c r="K238" s="120">
        <v>112.52614100126445</v>
      </c>
      <c r="L238" s="114">
        <v>2</v>
      </c>
      <c r="M238" s="114"/>
      <c r="N238" s="130"/>
      <c r="O238">
        <v>6537</v>
      </c>
    </row>
    <row r="239" spans="1:17" x14ac:dyDescent="0.25">
      <c r="A239" s="44" t="s">
        <v>139</v>
      </c>
      <c r="B239" s="45" t="s">
        <v>135</v>
      </c>
      <c r="C239" s="133">
        <v>12</v>
      </c>
      <c r="D239" s="44" t="s">
        <v>317</v>
      </c>
      <c r="E239" s="47">
        <v>8704</v>
      </c>
      <c r="F239" s="47">
        <v>9033</v>
      </c>
      <c r="G239" s="48">
        <f>AVERAGE(E239:F239)</f>
        <v>8868.5</v>
      </c>
      <c r="H239" s="112">
        <v>2.46</v>
      </c>
      <c r="I239" s="112">
        <v>5.6568542494923851E-2</v>
      </c>
      <c r="J239" s="113">
        <v>80.351724968409059</v>
      </c>
      <c r="K239" s="120">
        <v>89.632349202260301</v>
      </c>
      <c r="L239" s="114">
        <v>2</v>
      </c>
      <c r="M239" s="114">
        <v>1</v>
      </c>
      <c r="N239" s="130"/>
      <c r="O239">
        <v>6538</v>
      </c>
    </row>
    <row r="240" spans="1:17" x14ac:dyDescent="0.25">
      <c r="A240" s="44" t="s">
        <v>136</v>
      </c>
      <c r="B240" s="45" t="s">
        <v>135</v>
      </c>
      <c r="C240" s="133">
        <v>12</v>
      </c>
      <c r="D240" s="44" t="s">
        <v>698</v>
      </c>
      <c r="E240" s="47">
        <v>8704</v>
      </c>
      <c r="F240" s="47">
        <v>9033</v>
      </c>
      <c r="G240" s="48">
        <f>AVERAGE(E240:F240)</f>
        <v>8868.5</v>
      </c>
      <c r="H240" s="112">
        <v>2.3099999999999996</v>
      </c>
      <c r="I240" s="112">
        <v>1.4142135623730963E-2</v>
      </c>
      <c r="J240" s="113">
        <v>65.246264663379762</v>
      </c>
      <c r="K240" s="113">
        <v>65.246264663379762</v>
      </c>
      <c r="L240" s="114">
        <v>1</v>
      </c>
      <c r="M240" s="114">
        <v>2</v>
      </c>
      <c r="N240" s="130"/>
      <c r="O240">
        <v>6540</v>
      </c>
      <c r="P240" s="99"/>
    </row>
    <row r="241" spans="1:16" x14ac:dyDescent="0.25">
      <c r="A241" s="44" t="s">
        <v>140</v>
      </c>
      <c r="B241" s="45" t="s">
        <v>135</v>
      </c>
      <c r="C241" s="133">
        <v>12</v>
      </c>
      <c r="D241" s="44" t="s">
        <v>16</v>
      </c>
      <c r="E241" s="47">
        <v>8704</v>
      </c>
      <c r="F241" s="47">
        <v>9033</v>
      </c>
      <c r="G241" s="48">
        <f>AVERAGE(E241:F241)</f>
        <v>8868.5</v>
      </c>
      <c r="H241" s="112">
        <v>2.5049999999999999</v>
      </c>
      <c r="I241" s="112">
        <v>2.1213203435596288E-2</v>
      </c>
      <c r="J241" s="113">
        <v>85.32053833106356</v>
      </c>
      <c r="K241" s="113">
        <v>85.32053833106356</v>
      </c>
      <c r="L241" s="114">
        <v>1</v>
      </c>
      <c r="M241" s="114"/>
      <c r="N241" s="130"/>
      <c r="O241">
        <v>6541</v>
      </c>
      <c r="P241" s="99"/>
    </row>
    <row r="242" spans="1:16" x14ac:dyDescent="0.25">
      <c r="A242" s="115" t="s">
        <v>204</v>
      </c>
      <c r="B242" s="116" t="s">
        <v>200</v>
      </c>
      <c r="C242" s="117">
        <v>13</v>
      </c>
      <c r="D242" s="115" t="s">
        <v>706</v>
      </c>
      <c r="E242" s="117">
        <v>9033</v>
      </c>
      <c r="F242" s="117">
        <v>9363</v>
      </c>
      <c r="G242" s="118">
        <f>AVERAGE(E242:F242)</f>
        <v>9198</v>
      </c>
      <c r="H242" s="119">
        <v>2.73</v>
      </c>
      <c r="I242" s="119">
        <v>5.6568542494923851E-2</v>
      </c>
      <c r="J242" s="113">
        <v>113.42227700592768</v>
      </c>
      <c r="K242" s="113">
        <v>113.42227700592768</v>
      </c>
      <c r="L242" s="114">
        <v>1</v>
      </c>
      <c r="M242" s="114">
        <v>1</v>
      </c>
      <c r="N242" s="130"/>
      <c r="O242">
        <v>14540</v>
      </c>
    </row>
    <row r="243" spans="1:16" x14ac:dyDescent="0.25">
      <c r="A243" s="44" t="s">
        <v>206</v>
      </c>
      <c r="B243" s="45" t="s">
        <v>200</v>
      </c>
      <c r="C243" s="117">
        <v>13</v>
      </c>
      <c r="D243" s="44" t="s">
        <v>706</v>
      </c>
      <c r="E243" s="47">
        <v>9033</v>
      </c>
      <c r="F243" s="47">
        <v>9363</v>
      </c>
      <c r="G243" s="48">
        <f>AVERAGE(E243:F243)</f>
        <v>9198</v>
      </c>
      <c r="H243" s="112">
        <v>2.37</v>
      </c>
      <c r="I243" s="112">
        <v>1.4142135623730963E-2</v>
      </c>
      <c r="J243" s="113">
        <v>71.025945747909674</v>
      </c>
      <c r="K243" s="113">
        <v>71.025945747909674</v>
      </c>
      <c r="L243" s="114">
        <v>1</v>
      </c>
      <c r="M243" s="114">
        <v>1</v>
      </c>
      <c r="N243" s="130"/>
      <c r="O243">
        <v>14541</v>
      </c>
    </row>
    <row r="244" spans="1:16" x14ac:dyDescent="0.25">
      <c r="A244" s="44" t="s">
        <v>208</v>
      </c>
      <c r="B244" s="45" t="s">
        <v>200</v>
      </c>
      <c r="C244" s="117">
        <v>13</v>
      </c>
      <c r="D244" s="44" t="s">
        <v>317</v>
      </c>
      <c r="E244" s="47">
        <v>9033</v>
      </c>
      <c r="F244" s="47">
        <v>9363</v>
      </c>
      <c r="G244" s="48">
        <f>AVERAGE(E244:F244)</f>
        <v>9198</v>
      </c>
      <c r="H244" s="112">
        <v>2.3250000000000002</v>
      </c>
      <c r="I244" s="112">
        <v>3.5355339059327563E-2</v>
      </c>
      <c r="J244" s="113">
        <v>66.659183297343105</v>
      </c>
      <c r="K244" s="120">
        <v>74.358318968186225</v>
      </c>
      <c r="L244" s="114">
        <v>2</v>
      </c>
      <c r="M244" s="114">
        <v>1</v>
      </c>
      <c r="N244" s="130"/>
      <c r="O244">
        <v>14543</v>
      </c>
    </row>
    <row r="245" spans="1:16" x14ac:dyDescent="0.25">
      <c r="A245" s="115" t="s">
        <v>210</v>
      </c>
      <c r="B245" s="116" t="s">
        <v>200</v>
      </c>
      <c r="C245" s="117">
        <v>13</v>
      </c>
      <c r="D245" s="115" t="s">
        <v>316</v>
      </c>
      <c r="E245" s="117">
        <v>9033</v>
      </c>
      <c r="F245" s="117">
        <v>9363</v>
      </c>
      <c r="G245" s="118">
        <f>AVERAGE(E245:F245)</f>
        <v>9198</v>
      </c>
      <c r="H245" s="119">
        <v>2.23</v>
      </c>
      <c r="I245" s="119">
        <v>0</v>
      </c>
      <c r="J245" s="113">
        <v>58.0616129951202</v>
      </c>
      <c r="K245" s="120">
        <v>64.767729296056572</v>
      </c>
      <c r="L245" s="114">
        <v>2</v>
      </c>
      <c r="M245" s="114">
        <v>2</v>
      </c>
      <c r="N245" s="130"/>
      <c r="O245">
        <v>14544</v>
      </c>
    </row>
    <row r="246" spans="1:16" x14ac:dyDescent="0.25">
      <c r="A246" s="44" t="s">
        <v>211</v>
      </c>
      <c r="B246" s="45" t="s">
        <v>200</v>
      </c>
      <c r="C246" s="117">
        <v>13</v>
      </c>
      <c r="D246" s="44" t="s">
        <v>317</v>
      </c>
      <c r="E246" s="47">
        <v>9033</v>
      </c>
      <c r="F246" s="47">
        <v>9363</v>
      </c>
      <c r="G246" s="48">
        <f>AVERAGE(E246:F246)</f>
        <v>9198</v>
      </c>
      <c r="H246" s="112">
        <v>2.5449999999999999</v>
      </c>
      <c r="I246" s="112">
        <v>2.12132034355966E-2</v>
      </c>
      <c r="J246" s="113">
        <v>89.913845832431036</v>
      </c>
      <c r="K246" s="120">
        <v>100.29889502607682</v>
      </c>
      <c r="L246" s="114">
        <v>2</v>
      </c>
      <c r="M246" s="114">
        <v>1</v>
      </c>
      <c r="N246" s="130"/>
      <c r="O246">
        <v>14546</v>
      </c>
    </row>
    <row r="247" spans="1:16" x14ac:dyDescent="0.25">
      <c r="A247" s="115" t="s">
        <v>207</v>
      </c>
      <c r="B247" s="116" t="s">
        <v>200</v>
      </c>
      <c r="C247" s="117">
        <v>13</v>
      </c>
      <c r="D247" s="115" t="s">
        <v>317</v>
      </c>
      <c r="E247" s="117">
        <v>9033</v>
      </c>
      <c r="F247" s="117">
        <v>9363</v>
      </c>
      <c r="G247" s="118">
        <f>AVERAGE(E247:F247)</f>
        <v>9198</v>
      </c>
      <c r="H247" s="119">
        <v>2.1950000000000003</v>
      </c>
      <c r="I247" s="119">
        <v>3.5355339059327563E-2</v>
      </c>
      <c r="J247" s="113">
        <v>55.099578468171011</v>
      </c>
      <c r="K247" s="120">
        <v>61.463579781244761</v>
      </c>
      <c r="L247" s="114">
        <v>2</v>
      </c>
      <c r="M247" s="114">
        <v>1</v>
      </c>
      <c r="N247" s="130"/>
      <c r="O247">
        <v>14547</v>
      </c>
    </row>
    <row r="248" spans="1:16" x14ac:dyDescent="0.25">
      <c r="A248" s="44" t="s">
        <v>212</v>
      </c>
      <c r="B248" s="45" t="s">
        <v>200</v>
      </c>
      <c r="C248" s="117">
        <v>13</v>
      </c>
      <c r="D248" s="44" t="s">
        <v>317</v>
      </c>
      <c r="E248" s="47">
        <v>9033</v>
      </c>
      <c r="F248" s="47">
        <v>9363</v>
      </c>
      <c r="G248" s="48">
        <f>AVERAGE(E248:F248)</f>
        <v>9198</v>
      </c>
      <c r="H248" s="112">
        <v>2.4533333333333331</v>
      </c>
      <c r="I248" s="112">
        <v>5.5075705472860947E-2</v>
      </c>
      <c r="J248" s="113">
        <v>79.633208152719462</v>
      </c>
      <c r="K248" s="120">
        <v>88.830843694358549</v>
      </c>
      <c r="L248" s="114">
        <v>2</v>
      </c>
      <c r="M248" s="114">
        <v>1</v>
      </c>
      <c r="N248" s="130"/>
      <c r="O248">
        <v>14548</v>
      </c>
    </row>
    <row r="249" spans="1:16" x14ac:dyDescent="0.25">
      <c r="A249" s="44" t="s">
        <v>209</v>
      </c>
      <c r="B249" s="45" t="s">
        <v>200</v>
      </c>
      <c r="C249" s="117">
        <v>13</v>
      </c>
      <c r="D249" s="44" t="s">
        <v>316</v>
      </c>
      <c r="E249" s="47">
        <v>9033</v>
      </c>
      <c r="F249" s="47">
        <v>9363</v>
      </c>
      <c r="G249" s="48">
        <f>AVERAGE(E249:F249)</f>
        <v>9198</v>
      </c>
      <c r="H249" s="112">
        <v>2.335</v>
      </c>
      <c r="I249" s="112">
        <v>7.0710678118653244E-3</v>
      </c>
      <c r="J249" s="113">
        <v>67.61290393395862</v>
      </c>
      <c r="K249" s="120">
        <v>75.42219433833084</v>
      </c>
      <c r="L249" s="114">
        <v>2</v>
      </c>
      <c r="M249" s="114">
        <v>2</v>
      </c>
      <c r="N249" s="130"/>
      <c r="O249">
        <v>14549</v>
      </c>
    </row>
    <row r="250" spans="1:16" x14ac:dyDescent="0.25">
      <c r="A250" s="44" t="s">
        <v>213</v>
      </c>
      <c r="B250" s="45" t="s">
        <v>200</v>
      </c>
      <c r="C250" s="117">
        <v>13</v>
      </c>
      <c r="D250" s="44" t="s">
        <v>698</v>
      </c>
      <c r="E250" s="47">
        <v>9033</v>
      </c>
      <c r="F250" s="47">
        <v>9363</v>
      </c>
      <c r="G250" s="48">
        <f>AVERAGE(E250:F250)</f>
        <v>9198</v>
      </c>
      <c r="H250" s="112">
        <v>2.31</v>
      </c>
      <c r="I250" s="112">
        <v>2.8284271247461926E-2</v>
      </c>
      <c r="J250" s="113">
        <v>65.246264663379819</v>
      </c>
      <c r="K250" s="113">
        <v>65.246264663379819</v>
      </c>
      <c r="L250" s="114">
        <v>1</v>
      </c>
      <c r="M250" s="114">
        <v>2</v>
      </c>
      <c r="N250" s="130"/>
      <c r="O250">
        <v>14550</v>
      </c>
    </row>
    <row r="251" spans="1:16" x14ac:dyDescent="0.25">
      <c r="A251" s="115" t="s">
        <v>219</v>
      </c>
      <c r="B251" s="116" t="s">
        <v>200</v>
      </c>
      <c r="C251" s="117">
        <v>13</v>
      </c>
      <c r="D251" s="115" t="s">
        <v>317</v>
      </c>
      <c r="E251" s="117">
        <v>9033</v>
      </c>
      <c r="F251" s="117">
        <v>9363</v>
      </c>
      <c r="G251" s="118">
        <f>AVERAGE(E251:F251)</f>
        <v>9198</v>
      </c>
      <c r="H251" s="119">
        <v>2.355</v>
      </c>
      <c r="I251" s="119">
        <v>7.0710678118653244E-3</v>
      </c>
      <c r="J251" s="113">
        <v>69.548844183905089</v>
      </c>
      <c r="K251" s="120">
        <v>77.581735687146121</v>
      </c>
      <c r="L251" s="114">
        <v>2</v>
      </c>
      <c r="M251" s="114">
        <v>1</v>
      </c>
      <c r="N251" s="130"/>
      <c r="O251">
        <v>14551</v>
      </c>
    </row>
    <row r="252" spans="1:16" x14ac:dyDescent="0.25">
      <c r="A252" s="44" t="s">
        <v>216</v>
      </c>
      <c r="B252" s="45" t="s">
        <v>200</v>
      </c>
      <c r="C252" s="117">
        <v>13</v>
      </c>
      <c r="D252" s="44" t="s">
        <v>316</v>
      </c>
      <c r="E252" s="47">
        <v>9033</v>
      </c>
      <c r="F252" s="47">
        <v>9363</v>
      </c>
      <c r="G252" s="48">
        <f>AVERAGE(E252:F252)</f>
        <v>9198</v>
      </c>
      <c r="H252" s="112">
        <v>2.2300000000000004</v>
      </c>
      <c r="I252" s="112">
        <v>1.4142135623730963E-2</v>
      </c>
      <c r="J252" s="113">
        <v>58.06161299512025</v>
      </c>
      <c r="K252" s="120">
        <v>64.767729296056629</v>
      </c>
      <c r="L252" s="114">
        <v>2</v>
      </c>
      <c r="M252" s="114">
        <v>2</v>
      </c>
      <c r="N252" s="130"/>
      <c r="O252">
        <v>14552</v>
      </c>
    </row>
    <row r="253" spans="1:16" x14ac:dyDescent="0.25">
      <c r="A253" s="115" t="s">
        <v>217</v>
      </c>
      <c r="B253" s="116" t="s">
        <v>200</v>
      </c>
      <c r="C253" s="117">
        <v>13</v>
      </c>
      <c r="D253" s="115" t="s">
        <v>316</v>
      </c>
      <c r="E253" s="117">
        <v>9033</v>
      </c>
      <c r="F253" s="117">
        <v>9363</v>
      </c>
      <c r="G253" s="118">
        <f>AVERAGE(E253:F253)</f>
        <v>9198</v>
      </c>
      <c r="H253" s="119">
        <v>2.23</v>
      </c>
      <c r="I253" s="119">
        <v>2.8284271247461926E-2</v>
      </c>
      <c r="J253" s="113">
        <v>58.0616129951202</v>
      </c>
      <c r="K253" s="120">
        <v>64.767729296056572</v>
      </c>
      <c r="L253" s="114">
        <v>2</v>
      </c>
      <c r="M253" s="114">
        <v>2</v>
      </c>
      <c r="N253" s="130"/>
      <c r="O253">
        <v>14553</v>
      </c>
    </row>
    <row r="254" spans="1:16" x14ac:dyDescent="0.25">
      <c r="A254" s="44" t="s">
        <v>201</v>
      </c>
      <c r="B254" s="45" t="s">
        <v>200</v>
      </c>
      <c r="C254" s="117">
        <v>13</v>
      </c>
      <c r="D254" s="44" t="s">
        <v>317</v>
      </c>
      <c r="E254" s="47">
        <v>9033</v>
      </c>
      <c r="F254" s="47">
        <v>9363</v>
      </c>
      <c r="G254" s="48">
        <f>AVERAGE(E254:F254)</f>
        <v>9198</v>
      </c>
      <c r="H254" s="112">
        <v>2.4249999999999998</v>
      </c>
      <c r="I254" s="112">
        <v>7.0710678118656384E-3</v>
      </c>
      <c r="J254" s="113">
        <v>76.629478348117118</v>
      </c>
      <c r="K254" s="120">
        <v>85.480183097324641</v>
      </c>
      <c r="L254" s="114">
        <v>2</v>
      </c>
      <c r="M254" s="114">
        <v>1</v>
      </c>
      <c r="N254" s="130"/>
      <c r="O254">
        <v>14554</v>
      </c>
    </row>
    <row r="255" spans="1:16" x14ac:dyDescent="0.25">
      <c r="A255" s="44" t="s">
        <v>203</v>
      </c>
      <c r="B255" s="45" t="s">
        <v>200</v>
      </c>
      <c r="C255" s="117">
        <v>13</v>
      </c>
      <c r="D255" s="44" t="s">
        <v>317</v>
      </c>
      <c r="E255" s="47">
        <v>9033</v>
      </c>
      <c r="F255" s="47">
        <v>9363</v>
      </c>
      <c r="G255" s="48">
        <f>AVERAGE(E255:F255)</f>
        <v>9198</v>
      </c>
      <c r="H255" s="112">
        <v>2.2250000000000001</v>
      </c>
      <c r="I255" s="112">
        <v>7.0710678118653244E-3</v>
      </c>
      <c r="J255" s="113">
        <v>57.63182212037848</v>
      </c>
      <c r="K255" s="120">
        <v>64.288297575282186</v>
      </c>
      <c r="L255" s="114">
        <v>2</v>
      </c>
      <c r="M255" s="114">
        <v>1</v>
      </c>
      <c r="N255" s="130"/>
      <c r="O255">
        <v>14555</v>
      </c>
    </row>
    <row r="256" spans="1:16" x14ac:dyDescent="0.25">
      <c r="A256" s="44" t="s">
        <v>202</v>
      </c>
      <c r="B256" s="45" t="s">
        <v>200</v>
      </c>
      <c r="C256" s="117">
        <v>13</v>
      </c>
      <c r="D256" s="44" t="s">
        <v>317</v>
      </c>
      <c r="E256" s="47">
        <v>9033</v>
      </c>
      <c r="F256" s="47">
        <v>9363</v>
      </c>
      <c r="G256" s="48">
        <f>AVERAGE(E256:F256)</f>
        <v>9198</v>
      </c>
      <c r="H256" s="112">
        <v>2.2199999999999998</v>
      </c>
      <c r="I256" s="112">
        <v>1.4142135623730963E-2</v>
      </c>
      <c r="J256" s="113">
        <v>57.204256513913066</v>
      </c>
      <c r="K256" s="120">
        <v>63.811348141270024</v>
      </c>
      <c r="L256" s="114">
        <v>2</v>
      </c>
      <c r="M256" s="114">
        <v>1</v>
      </c>
      <c r="N256" s="130"/>
      <c r="O256">
        <v>14556</v>
      </c>
    </row>
    <row r="257" spans="1:15" x14ac:dyDescent="0.25">
      <c r="A257" s="44" t="s">
        <v>218</v>
      </c>
      <c r="B257" s="45" t="s">
        <v>200</v>
      </c>
      <c r="C257" s="117">
        <v>13</v>
      </c>
      <c r="D257" s="44" t="s">
        <v>316</v>
      </c>
      <c r="E257" s="47">
        <v>9033</v>
      </c>
      <c r="F257" s="47">
        <v>9363</v>
      </c>
      <c r="G257" s="48">
        <f>AVERAGE(E257:F257)</f>
        <v>9198</v>
      </c>
      <c r="H257" s="112">
        <v>2.5249999999999999</v>
      </c>
      <c r="I257" s="112">
        <v>2.12132034355966E-2</v>
      </c>
      <c r="J257" s="113">
        <v>87.596181731007292</v>
      </c>
      <c r="K257" s="120">
        <v>97.713540720938624</v>
      </c>
      <c r="L257" s="114">
        <v>2</v>
      </c>
      <c r="M257" s="114">
        <v>2</v>
      </c>
      <c r="N257" s="130"/>
      <c r="O257">
        <v>14557</v>
      </c>
    </row>
    <row r="258" spans="1:15" x14ac:dyDescent="0.25">
      <c r="A258" s="44" t="s">
        <v>215</v>
      </c>
      <c r="B258" s="45" t="s">
        <v>200</v>
      </c>
      <c r="C258" s="117">
        <v>13</v>
      </c>
      <c r="D258" s="44" t="s">
        <v>56</v>
      </c>
      <c r="E258" s="47">
        <v>9033</v>
      </c>
      <c r="F258" s="47">
        <v>9363</v>
      </c>
      <c r="G258" s="48">
        <f>AVERAGE(E258:F258)</f>
        <v>9198</v>
      </c>
      <c r="H258" s="112">
        <v>2.3849999999999998</v>
      </c>
      <c r="I258" s="112">
        <v>2.1213203435596288E-2</v>
      </c>
      <c r="J258" s="113">
        <v>72.524801526782966</v>
      </c>
      <c r="K258" s="120">
        <v>80.901416103126394</v>
      </c>
      <c r="L258" s="114">
        <v>2</v>
      </c>
      <c r="M258" s="114"/>
      <c r="N258" s="130"/>
      <c r="O258">
        <v>14559</v>
      </c>
    </row>
    <row r="259" spans="1:15" x14ac:dyDescent="0.25">
      <c r="A259" s="115" t="s">
        <v>220</v>
      </c>
      <c r="B259" s="116" t="s">
        <v>200</v>
      </c>
      <c r="C259" s="117">
        <v>13</v>
      </c>
      <c r="D259" s="115" t="s">
        <v>316</v>
      </c>
      <c r="E259" s="117">
        <v>9033</v>
      </c>
      <c r="F259" s="117">
        <v>9363</v>
      </c>
      <c r="G259" s="118">
        <f>AVERAGE(E259:F259)</f>
        <v>9198</v>
      </c>
      <c r="H259" s="119">
        <v>2.2149999999999999</v>
      </c>
      <c r="I259" s="119">
        <v>4.9497474683058214E-2</v>
      </c>
      <c r="J259" s="113">
        <v>56.778909627218873</v>
      </c>
      <c r="K259" s="120">
        <v>63.336873689162651</v>
      </c>
      <c r="L259" s="114">
        <v>2</v>
      </c>
      <c r="M259" s="114">
        <v>2</v>
      </c>
      <c r="N259" s="130"/>
      <c r="O259">
        <v>14560</v>
      </c>
    </row>
    <row r="260" spans="1:15" x14ac:dyDescent="0.25">
      <c r="A260" s="44" t="s">
        <v>255</v>
      </c>
      <c r="B260" s="45" t="s">
        <v>200</v>
      </c>
      <c r="C260" s="117">
        <v>13</v>
      </c>
      <c r="D260" s="44" t="s">
        <v>698</v>
      </c>
      <c r="E260" s="47">
        <v>9033</v>
      </c>
      <c r="F260" s="47">
        <v>9363</v>
      </c>
      <c r="G260" s="48">
        <f>AVERAGE(E260:F260)</f>
        <v>9198</v>
      </c>
      <c r="H260" s="112">
        <v>2.7649999999999997</v>
      </c>
      <c r="I260" s="112">
        <v>7.0710678118656384E-3</v>
      </c>
      <c r="J260" s="113">
        <v>118.30712454810106</v>
      </c>
      <c r="K260" s="113">
        <v>118.30712454810106</v>
      </c>
      <c r="L260" s="114">
        <v>1</v>
      </c>
      <c r="M260" s="114">
        <v>2</v>
      </c>
      <c r="N260" s="130"/>
      <c r="O260">
        <v>14583</v>
      </c>
    </row>
    <row r="261" spans="1:15" x14ac:dyDescent="0.25">
      <c r="A261" s="44" t="s">
        <v>253</v>
      </c>
      <c r="B261" s="45" t="s">
        <v>200</v>
      </c>
      <c r="C261" s="117">
        <v>13</v>
      </c>
      <c r="D261" s="44" t="s">
        <v>698</v>
      </c>
      <c r="E261" s="47">
        <v>9033</v>
      </c>
      <c r="F261" s="47">
        <v>9363</v>
      </c>
      <c r="G261" s="48">
        <f>AVERAGE(E261:F261)</f>
        <v>9198</v>
      </c>
      <c r="H261" s="112">
        <v>2.58</v>
      </c>
      <c r="I261" s="112">
        <v>2.8284271247461926E-2</v>
      </c>
      <c r="J261" s="113">
        <v>94.072183983207808</v>
      </c>
      <c r="K261" s="113">
        <v>94.072183983207808</v>
      </c>
      <c r="L261" s="114">
        <v>1</v>
      </c>
      <c r="M261" s="114">
        <v>2</v>
      </c>
      <c r="N261" s="130"/>
      <c r="O261">
        <v>14584</v>
      </c>
    </row>
    <row r="262" spans="1:15" x14ac:dyDescent="0.25">
      <c r="A262" s="44" t="s">
        <v>256</v>
      </c>
      <c r="B262" s="45" t="s">
        <v>200</v>
      </c>
      <c r="C262" s="117">
        <v>13</v>
      </c>
      <c r="D262" s="44" t="s">
        <v>316</v>
      </c>
      <c r="E262" s="47">
        <v>9033</v>
      </c>
      <c r="F262" s="47">
        <v>9363</v>
      </c>
      <c r="G262" s="48">
        <f>AVERAGE(E262:F262)</f>
        <v>9198</v>
      </c>
      <c r="H262" s="112">
        <v>2.59</v>
      </c>
      <c r="I262" s="112">
        <v>2.8284271247461926E-2</v>
      </c>
      <c r="J262" s="113">
        <v>95.28449116458566</v>
      </c>
      <c r="K262" s="120">
        <v>106.2898498940953</v>
      </c>
      <c r="L262" s="114">
        <v>2</v>
      </c>
      <c r="M262" s="114">
        <v>2</v>
      </c>
      <c r="N262" s="130"/>
      <c r="O262">
        <v>14586</v>
      </c>
    </row>
    <row r="263" spans="1:15" x14ac:dyDescent="0.25">
      <c r="A263" s="44" t="s">
        <v>257</v>
      </c>
      <c r="B263" s="45" t="s">
        <v>200</v>
      </c>
      <c r="C263" s="117">
        <v>13</v>
      </c>
      <c r="D263" s="44" t="s">
        <v>316</v>
      </c>
      <c r="E263" s="47">
        <v>9033</v>
      </c>
      <c r="F263" s="47">
        <v>9363</v>
      </c>
      <c r="G263" s="48">
        <f>AVERAGE(E263:F263)</f>
        <v>9198</v>
      </c>
      <c r="H263" s="112">
        <v>2.5049999999999999</v>
      </c>
      <c r="I263" s="112">
        <v>3.5355339059327251E-2</v>
      </c>
      <c r="J263" s="113">
        <v>85.32053833106356</v>
      </c>
      <c r="K263" s="120">
        <v>95.175060508301399</v>
      </c>
      <c r="L263" s="114">
        <v>2</v>
      </c>
      <c r="M263" s="114">
        <v>2</v>
      </c>
      <c r="N263" s="130"/>
      <c r="O263">
        <v>14587</v>
      </c>
    </row>
    <row r="264" spans="1:15" x14ac:dyDescent="0.25">
      <c r="A264" s="44" t="s">
        <v>148</v>
      </c>
      <c r="B264" s="45" t="s">
        <v>145</v>
      </c>
      <c r="C264" s="117">
        <v>14</v>
      </c>
      <c r="D264" s="44" t="s">
        <v>698</v>
      </c>
      <c r="E264" s="47">
        <v>9363</v>
      </c>
      <c r="F264" s="47">
        <v>9692</v>
      </c>
      <c r="G264" s="48">
        <f>AVERAGE(E264:F264)</f>
        <v>9527.5</v>
      </c>
      <c r="H264" s="112">
        <v>2.5249999999999999</v>
      </c>
      <c r="I264" s="112">
        <v>7.0710678118653244E-3</v>
      </c>
      <c r="J264" s="113">
        <v>87.596181731007292</v>
      </c>
      <c r="K264" s="113">
        <v>87.596181731007292</v>
      </c>
      <c r="L264" s="114">
        <v>1</v>
      </c>
      <c r="M264" s="114">
        <v>2</v>
      </c>
      <c r="N264" s="130"/>
      <c r="O264">
        <v>14508</v>
      </c>
    </row>
    <row r="265" spans="1:15" x14ac:dyDescent="0.25">
      <c r="A265" s="115" t="s">
        <v>294</v>
      </c>
      <c r="B265" s="116" t="s">
        <v>145</v>
      </c>
      <c r="C265" s="117">
        <v>14</v>
      </c>
      <c r="D265" s="115" t="s">
        <v>702</v>
      </c>
      <c r="E265" s="117">
        <v>9363</v>
      </c>
      <c r="F265" s="117">
        <v>9692</v>
      </c>
      <c r="G265" s="118">
        <f>AVERAGE(E265:F265)</f>
        <v>9527.5</v>
      </c>
      <c r="H265" s="119">
        <v>2.37</v>
      </c>
      <c r="I265" s="119">
        <v>5.6568542494923851E-2</v>
      </c>
      <c r="J265" s="113">
        <v>71.025945747909674</v>
      </c>
      <c r="K265" s="113">
        <v>71.025945747909674</v>
      </c>
      <c r="L265" s="114">
        <v>1</v>
      </c>
      <c r="M265" s="114">
        <v>2</v>
      </c>
      <c r="N265" s="130"/>
      <c r="O265">
        <v>14509</v>
      </c>
    </row>
    <row r="266" spans="1:15" x14ac:dyDescent="0.25">
      <c r="A266" s="44" t="s">
        <v>146</v>
      </c>
      <c r="B266" s="45" t="s">
        <v>145</v>
      </c>
      <c r="C266" s="117">
        <v>14</v>
      </c>
      <c r="D266" s="44" t="s">
        <v>321</v>
      </c>
      <c r="E266" s="47">
        <v>9363</v>
      </c>
      <c r="F266" s="47">
        <v>9692</v>
      </c>
      <c r="G266" s="48">
        <f>AVERAGE(E266:F266)</f>
        <v>9527.5</v>
      </c>
      <c r="H266" s="112">
        <v>2.7149999999999999</v>
      </c>
      <c r="I266" s="112">
        <v>7.0710678118656384E-3</v>
      </c>
      <c r="J266" s="113">
        <v>111.37254662908687</v>
      </c>
      <c r="K266" s="113">
        <v>111.37254662908687</v>
      </c>
      <c r="L266" s="114">
        <v>1</v>
      </c>
      <c r="M266" s="114">
        <v>1</v>
      </c>
      <c r="N266" s="130"/>
      <c r="O266">
        <v>14531</v>
      </c>
    </row>
    <row r="267" spans="1:15" x14ac:dyDescent="0.25">
      <c r="A267" s="115" t="s">
        <v>147</v>
      </c>
      <c r="B267" s="116" t="s">
        <v>145</v>
      </c>
      <c r="C267" s="117">
        <v>14</v>
      </c>
      <c r="D267" s="115" t="s">
        <v>321</v>
      </c>
      <c r="E267" s="117">
        <v>9363</v>
      </c>
      <c r="F267" s="117">
        <v>9692</v>
      </c>
      <c r="G267" s="118">
        <f>AVERAGE(E267:F267)</f>
        <v>9527.5</v>
      </c>
      <c r="H267" s="119">
        <v>2.6950000000000003</v>
      </c>
      <c r="I267" s="119">
        <v>2.1213203435596288E-2</v>
      </c>
      <c r="J267" s="113">
        <v>108.6799743184838</v>
      </c>
      <c r="K267" s="113">
        <v>108.6799743184838</v>
      </c>
      <c r="L267" s="114">
        <v>1</v>
      </c>
      <c r="M267" s="114">
        <v>1</v>
      </c>
      <c r="N267" s="130"/>
      <c r="O267">
        <v>14532</v>
      </c>
    </row>
    <row r="268" spans="1:15" x14ac:dyDescent="0.25">
      <c r="A268" s="44" t="s">
        <v>150</v>
      </c>
      <c r="B268" s="45" t="s">
        <v>145</v>
      </c>
      <c r="C268" s="117">
        <v>14</v>
      </c>
      <c r="D268" s="44" t="s">
        <v>321</v>
      </c>
      <c r="E268" s="47">
        <v>9363</v>
      </c>
      <c r="F268" s="47">
        <v>9692</v>
      </c>
      <c r="G268" s="48">
        <f>AVERAGE(E268:F268)</f>
        <v>9527.5</v>
      </c>
      <c r="H268" s="112">
        <v>2.625</v>
      </c>
      <c r="I268" s="112">
        <v>7.0710678118653244E-3</v>
      </c>
      <c r="J268" s="113">
        <v>99.613456184953733</v>
      </c>
      <c r="K268" s="113">
        <v>99.613456184953733</v>
      </c>
      <c r="L268" s="114">
        <v>1</v>
      </c>
      <c r="M268" s="114">
        <v>1</v>
      </c>
      <c r="N268" s="130"/>
      <c r="O268">
        <v>14534</v>
      </c>
    </row>
    <row r="269" spans="1:15" x14ac:dyDescent="0.25">
      <c r="A269" s="44" t="s">
        <v>192</v>
      </c>
      <c r="B269" s="45" t="s">
        <v>145</v>
      </c>
      <c r="C269" s="117">
        <v>14</v>
      </c>
      <c r="D269" s="44" t="s">
        <v>316</v>
      </c>
      <c r="E269" s="47">
        <v>9363</v>
      </c>
      <c r="F269" s="47">
        <v>9692</v>
      </c>
      <c r="G269" s="48">
        <f>AVERAGE(E269:F269)</f>
        <v>9527.5</v>
      </c>
      <c r="H269" s="112">
        <v>2.3600000000000003</v>
      </c>
      <c r="I269" s="112">
        <v>1.4142135623730963E-2</v>
      </c>
      <c r="J269" s="113">
        <v>70.038805367037725</v>
      </c>
      <c r="K269" s="120">
        <v>78.12828738693058</v>
      </c>
      <c r="L269" s="114">
        <v>2</v>
      </c>
      <c r="M269" s="114">
        <v>2</v>
      </c>
      <c r="N269" s="130"/>
      <c r="O269">
        <v>14573</v>
      </c>
    </row>
    <row r="270" spans="1:15" x14ac:dyDescent="0.25">
      <c r="A270" s="44" t="s">
        <v>194</v>
      </c>
      <c r="B270" s="45" t="s">
        <v>145</v>
      </c>
      <c r="C270" s="117">
        <v>14</v>
      </c>
      <c r="D270" s="44" t="s">
        <v>316</v>
      </c>
      <c r="E270" s="47">
        <v>9363</v>
      </c>
      <c r="F270" s="47">
        <v>9692</v>
      </c>
      <c r="G270" s="48">
        <f>AVERAGE(E270:F270)</f>
        <v>9527.5</v>
      </c>
      <c r="H270" s="112">
        <v>2.3650000000000002</v>
      </c>
      <c r="I270" s="112">
        <v>7.0710678118656384E-3</v>
      </c>
      <c r="J270" s="113">
        <v>70.531170330473557</v>
      </c>
      <c r="K270" s="120">
        <v>78.677520503643251</v>
      </c>
      <c r="L270" s="114">
        <v>2</v>
      </c>
      <c r="M270" s="114">
        <v>2</v>
      </c>
      <c r="N270" s="130"/>
      <c r="O270">
        <v>14574</v>
      </c>
    </row>
    <row r="271" spans="1:15" x14ac:dyDescent="0.25">
      <c r="A271" s="44" t="s">
        <v>193</v>
      </c>
      <c r="B271" s="45" t="s">
        <v>145</v>
      </c>
      <c r="C271" s="117">
        <v>14</v>
      </c>
      <c r="D271" s="44" t="s">
        <v>317</v>
      </c>
      <c r="E271" s="47">
        <v>9363</v>
      </c>
      <c r="F271" s="47">
        <v>9692</v>
      </c>
      <c r="G271" s="48">
        <f>AVERAGE(E271:F271)</f>
        <v>9527.5</v>
      </c>
      <c r="H271" s="112">
        <v>2.4699999999999998</v>
      </c>
      <c r="I271" s="112">
        <v>1.4142135623730963E-2</v>
      </c>
      <c r="J271" s="113">
        <v>81.437965461622241</v>
      </c>
      <c r="K271" s="120">
        <v>90.844050472439605</v>
      </c>
      <c r="L271" s="114">
        <v>2</v>
      </c>
      <c r="M271" s="114">
        <v>1</v>
      </c>
      <c r="N271" s="130"/>
      <c r="O271">
        <v>14575</v>
      </c>
    </row>
    <row r="272" spans="1:15" x14ac:dyDescent="0.25">
      <c r="A272" s="44" t="s">
        <v>309</v>
      </c>
      <c r="B272" s="45" t="s">
        <v>145</v>
      </c>
      <c r="C272" s="117">
        <v>14</v>
      </c>
      <c r="D272" s="44" t="s">
        <v>16</v>
      </c>
      <c r="E272" s="47">
        <v>9363</v>
      </c>
      <c r="F272" s="47">
        <v>9692</v>
      </c>
      <c r="G272" s="48">
        <f>AVERAGE(E272:F272)</f>
        <v>9527.5</v>
      </c>
      <c r="H272" s="112">
        <v>2.4350000000000001</v>
      </c>
      <c r="I272" s="112">
        <v>7.0710678118653244E-3</v>
      </c>
      <c r="J272" s="113">
        <v>77.680421956238803</v>
      </c>
      <c r="K272" s="113">
        <v>77.680421956238803</v>
      </c>
      <c r="L272" s="114">
        <v>1</v>
      </c>
      <c r="M272" s="114"/>
      <c r="N272" s="130"/>
      <c r="O272">
        <v>14610</v>
      </c>
    </row>
    <row r="273" spans="1:15" x14ac:dyDescent="0.25">
      <c r="A273" s="44" t="s">
        <v>308</v>
      </c>
      <c r="B273" s="45" t="s">
        <v>145</v>
      </c>
      <c r="C273" s="117">
        <v>14</v>
      </c>
      <c r="D273" s="44" t="s">
        <v>698</v>
      </c>
      <c r="E273" s="47">
        <v>9363</v>
      </c>
      <c r="F273" s="47">
        <v>9692</v>
      </c>
      <c r="G273" s="48">
        <f>AVERAGE(E273:F273)</f>
        <v>9527.5</v>
      </c>
      <c r="H273" s="112">
        <v>2.5249999999999999</v>
      </c>
      <c r="I273" s="112">
        <v>7.0710678118653244E-3</v>
      </c>
      <c r="J273" s="113">
        <v>87.596181731007292</v>
      </c>
      <c r="K273" s="113">
        <v>87.596181731007292</v>
      </c>
      <c r="L273" s="114">
        <v>1</v>
      </c>
      <c r="M273" s="114">
        <v>2</v>
      </c>
      <c r="N273" s="130"/>
      <c r="O273">
        <v>14611</v>
      </c>
    </row>
    <row r="274" spans="1:15" x14ac:dyDescent="0.25">
      <c r="A274" s="44" t="s">
        <v>306</v>
      </c>
      <c r="B274" s="45" t="s">
        <v>145</v>
      </c>
      <c r="C274" s="117">
        <v>14</v>
      </c>
      <c r="D274" s="44" t="s">
        <v>317</v>
      </c>
      <c r="E274" s="47">
        <v>9363</v>
      </c>
      <c r="F274" s="47">
        <v>9692</v>
      </c>
      <c r="G274" s="48">
        <f>AVERAGE(E274:F274)</f>
        <v>9527.5</v>
      </c>
      <c r="H274" s="112">
        <v>2.4950000000000001</v>
      </c>
      <c r="I274" s="112">
        <v>2.1213203435596288E-2</v>
      </c>
      <c r="J274" s="113">
        <v>84.198338264951687</v>
      </c>
      <c r="K274" s="120">
        <v>93.923246334553596</v>
      </c>
      <c r="L274" s="114">
        <v>2</v>
      </c>
      <c r="M274" s="114">
        <v>1</v>
      </c>
      <c r="N274" s="130"/>
      <c r="O274">
        <v>14612</v>
      </c>
    </row>
    <row r="275" spans="1:15" x14ac:dyDescent="0.25">
      <c r="A275" s="44" t="s">
        <v>304</v>
      </c>
      <c r="B275" s="45" t="s">
        <v>145</v>
      </c>
      <c r="C275" s="117">
        <v>14</v>
      </c>
      <c r="D275" s="44" t="s">
        <v>702</v>
      </c>
      <c r="E275" s="47">
        <v>9363</v>
      </c>
      <c r="F275" s="47">
        <v>9692</v>
      </c>
      <c r="G275" s="48">
        <f>AVERAGE(E275:F275)</f>
        <v>9527.5</v>
      </c>
      <c r="H275" s="112">
        <v>2.5599999999999996</v>
      </c>
      <c r="I275" s="112">
        <v>1.4142135623730963E-2</v>
      </c>
      <c r="J275" s="113">
        <v>91.679932565690223</v>
      </c>
      <c r="K275" s="113">
        <v>91.679932565690223</v>
      </c>
      <c r="L275" s="114">
        <v>1</v>
      </c>
      <c r="M275" s="114">
        <v>2</v>
      </c>
      <c r="N275" s="130"/>
      <c r="O275">
        <v>14613</v>
      </c>
    </row>
    <row r="276" spans="1:15" x14ac:dyDescent="0.25">
      <c r="A276" s="44" t="s">
        <v>307</v>
      </c>
      <c r="B276" s="45" t="s">
        <v>145</v>
      </c>
      <c r="C276" s="117">
        <v>14</v>
      </c>
      <c r="D276" s="44" t="s">
        <v>702</v>
      </c>
      <c r="E276" s="47">
        <v>9363</v>
      </c>
      <c r="F276" s="47">
        <v>9692</v>
      </c>
      <c r="G276" s="48">
        <f>AVERAGE(E276:F276)</f>
        <v>9527.5</v>
      </c>
      <c r="H276" s="112">
        <v>2.335</v>
      </c>
      <c r="I276" s="112">
        <v>7.0710678118653244E-3</v>
      </c>
      <c r="J276" s="113">
        <v>67.61290393395862</v>
      </c>
      <c r="K276" s="113">
        <v>67.61290393395862</v>
      </c>
      <c r="L276" s="114">
        <v>1</v>
      </c>
      <c r="M276" s="114">
        <v>2</v>
      </c>
      <c r="N276" s="130"/>
      <c r="O276">
        <v>14614</v>
      </c>
    </row>
    <row r="277" spans="1:15" x14ac:dyDescent="0.25">
      <c r="A277" s="44" t="s">
        <v>305</v>
      </c>
      <c r="B277" s="45" t="s">
        <v>145</v>
      </c>
      <c r="C277" s="117">
        <v>14</v>
      </c>
      <c r="D277" s="44" t="s">
        <v>317</v>
      </c>
      <c r="E277" s="47">
        <v>9363</v>
      </c>
      <c r="F277" s="47">
        <v>9692</v>
      </c>
      <c r="G277" s="48">
        <f>AVERAGE(E277:F277)</f>
        <v>9527.5</v>
      </c>
      <c r="H277" s="112">
        <v>2.605</v>
      </c>
      <c r="I277" s="112">
        <v>2.12132034355966E-2</v>
      </c>
      <c r="J277" s="113">
        <v>97.123333160996566</v>
      </c>
      <c r="K277" s="120">
        <v>108.34107814109166</v>
      </c>
      <c r="L277" s="114">
        <v>2</v>
      </c>
      <c r="M277" s="114">
        <v>1</v>
      </c>
      <c r="N277" s="130"/>
      <c r="O277">
        <v>14615</v>
      </c>
    </row>
    <row r="278" spans="1:15" x14ac:dyDescent="0.25">
      <c r="A278" s="44" t="s">
        <v>434</v>
      </c>
      <c r="B278" s="45" t="s">
        <v>145</v>
      </c>
      <c r="C278" s="117">
        <v>14</v>
      </c>
      <c r="D278" s="44" t="s">
        <v>698</v>
      </c>
      <c r="E278" s="47">
        <v>9363</v>
      </c>
      <c r="F278" s="47">
        <v>9692</v>
      </c>
      <c r="G278" s="48">
        <f>AVERAGE(E278:F278)</f>
        <v>9527.5</v>
      </c>
      <c r="H278" s="112">
        <v>2.5350000000000001</v>
      </c>
      <c r="I278" s="112">
        <v>7.0710678118656384E-3</v>
      </c>
      <c r="J278" s="113">
        <v>88.749733934701709</v>
      </c>
      <c r="K278" s="113">
        <v>88.749733934701709</v>
      </c>
      <c r="L278" s="114">
        <v>1</v>
      </c>
      <c r="M278" s="114">
        <v>2</v>
      </c>
      <c r="N278" s="130"/>
      <c r="O278">
        <v>14969</v>
      </c>
    </row>
    <row r="279" spans="1:15" x14ac:dyDescent="0.25">
      <c r="A279" s="44" t="s">
        <v>435</v>
      </c>
      <c r="B279" s="45" t="s">
        <v>145</v>
      </c>
      <c r="C279" s="117">
        <v>14</v>
      </c>
      <c r="D279" s="44" t="s">
        <v>698</v>
      </c>
      <c r="E279" s="47">
        <v>9363</v>
      </c>
      <c r="F279" s="47">
        <v>9692</v>
      </c>
      <c r="G279" s="48">
        <f>AVERAGE(E279:F279)</f>
        <v>9527.5</v>
      </c>
      <c r="H279" s="112">
        <v>2.5999999999999996</v>
      </c>
      <c r="I279" s="112">
        <v>1.4142135623730963E-2</v>
      </c>
      <c r="J279" s="113">
        <v>96.507659172657199</v>
      </c>
      <c r="K279" s="113">
        <v>96.507659172657199</v>
      </c>
      <c r="L279" s="114">
        <v>1</v>
      </c>
      <c r="M279" s="114">
        <v>2</v>
      </c>
      <c r="N279" s="130"/>
      <c r="O279">
        <v>14970</v>
      </c>
    </row>
    <row r="280" spans="1:15" x14ac:dyDescent="0.25">
      <c r="A280" s="111" t="s">
        <v>581</v>
      </c>
      <c r="B280" s="45" t="s">
        <v>145</v>
      </c>
      <c r="C280" s="117">
        <v>14</v>
      </c>
      <c r="D280" s="44" t="s">
        <v>316</v>
      </c>
      <c r="E280" s="47">
        <v>9363</v>
      </c>
      <c r="F280" s="47">
        <v>9692</v>
      </c>
      <c r="G280" s="48">
        <f>AVERAGE(E280:F280)</f>
        <v>9527.5</v>
      </c>
      <c r="H280" s="112">
        <v>2.5</v>
      </c>
      <c r="I280" s="112">
        <v>1.4142135623730649E-2</v>
      </c>
      <c r="J280" s="113">
        <v>84.758142159370664</v>
      </c>
      <c r="K280" s="120">
        <v>94.547707578777974</v>
      </c>
      <c r="L280" s="114">
        <v>2</v>
      </c>
      <c r="M280" s="114">
        <v>2</v>
      </c>
      <c r="N280" s="131" t="s">
        <v>580</v>
      </c>
      <c r="O280">
        <v>15017</v>
      </c>
    </row>
    <row r="281" spans="1:15" x14ac:dyDescent="0.25">
      <c r="A281" s="111" t="s">
        <v>602</v>
      </c>
      <c r="B281" s="45" t="s">
        <v>145</v>
      </c>
      <c r="C281" s="117">
        <v>14</v>
      </c>
      <c r="D281" s="44" t="s">
        <v>698</v>
      </c>
      <c r="E281" s="47">
        <v>9363</v>
      </c>
      <c r="F281" s="47">
        <v>9692</v>
      </c>
      <c r="G281" s="48">
        <f>AVERAGE(E281:F281)</f>
        <v>9527.5</v>
      </c>
      <c r="H281" s="112">
        <v>2.645</v>
      </c>
      <c r="I281" s="112">
        <v>7.0710678118653244E-3</v>
      </c>
      <c r="J281" s="113">
        <v>102.14779325008192</v>
      </c>
      <c r="K281" s="113">
        <v>102.14779325008192</v>
      </c>
      <c r="L281" s="114">
        <v>1</v>
      </c>
      <c r="M281" s="114">
        <v>2</v>
      </c>
      <c r="N281" s="131" t="s">
        <v>582</v>
      </c>
      <c r="O281">
        <v>15018</v>
      </c>
    </row>
    <row r="282" spans="1:15" x14ac:dyDescent="0.25">
      <c r="A282" s="111" t="s">
        <v>603</v>
      </c>
      <c r="B282" s="116" t="s">
        <v>145</v>
      </c>
      <c r="C282" s="117">
        <v>14</v>
      </c>
      <c r="D282" s="115" t="s">
        <v>698</v>
      </c>
      <c r="E282" s="117">
        <v>9363</v>
      </c>
      <c r="F282" s="117">
        <v>9692</v>
      </c>
      <c r="G282" s="118">
        <f>AVERAGE(E282:F282)</f>
        <v>9527.5</v>
      </c>
      <c r="H282" s="119">
        <v>2.27</v>
      </c>
      <c r="I282" s="119">
        <v>0</v>
      </c>
      <c r="J282" s="113">
        <v>61.58083697431406</v>
      </c>
      <c r="K282" s="113">
        <v>61.58083697431406</v>
      </c>
      <c r="L282" s="114">
        <v>1</v>
      </c>
      <c r="M282" s="114">
        <v>2</v>
      </c>
      <c r="N282" s="131" t="s">
        <v>583</v>
      </c>
      <c r="O282">
        <v>15044</v>
      </c>
    </row>
    <row r="283" spans="1:15" x14ac:dyDescent="0.25">
      <c r="A283" s="115" t="s">
        <v>222</v>
      </c>
      <c r="B283" s="116" t="s">
        <v>145</v>
      </c>
      <c r="C283" s="117">
        <v>14</v>
      </c>
      <c r="D283" s="115" t="s">
        <v>317</v>
      </c>
      <c r="E283" s="117">
        <v>9363</v>
      </c>
      <c r="F283" s="117">
        <v>9692</v>
      </c>
      <c r="G283" s="118">
        <f>AVERAGE(E283:F283)</f>
        <v>9527.5</v>
      </c>
      <c r="H283" s="119">
        <v>2.1749999999999998</v>
      </c>
      <c r="I283" s="119">
        <v>7.0710678118656384E-3</v>
      </c>
      <c r="J283" s="113">
        <v>53.455224136399785</v>
      </c>
      <c r="K283" s="120">
        <v>59.629302524153957</v>
      </c>
      <c r="L283" s="114">
        <v>2</v>
      </c>
      <c r="M283" s="114">
        <v>1</v>
      </c>
      <c r="N283" s="130"/>
      <c r="O283">
        <v>7101</v>
      </c>
    </row>
    <row r="284" spans="1:15" x14ac:dyDescent="0.25">
      <c r="A284" s="44" t="s">
        <v>221</v>
      </c>
      <c r="B284" s="45" t="s">
        <v>145</v>
      </c>
      <c r="C284" s="117">
        <v>14</v>
      </c>
      <c r="D284" s="44" t="s">
        <v>706</v>
      </c>
      <c r="E284" s="47">
        <v>9363</v>
      </c>
      <c r="F284" s="47">
        <v>9692</v>
      </c>
      <c r="G284" s="48">
        <f>AVERAGE(E284:F284)</f>
        <v>9527.5</v>
      </c>
      <c r="H284" s="112">
        <v>2.5099999999999998</v>
      </c>
      <c r="I284" s="112">
        <v>1.0000000000000009E-2</v>
      </c>
      <c r="J284" s="113">
        <v>85.885533573899892</v>
      </c>
      <c r="K284" s="113">
        <v>85.885533573899892</v>
      </c>
      <c r="L284" s="114">
        <v>1</v>
      </c>
      <c r="M284" s="114">
        <v>1</v>
      </c>
      <c r="N284" s="130"/>
      <c r="O284">
        <v>7102</v>
      </c>
    </row>
    <row r="285" spans="1:15" x14ac:dyDescent="0.25">
      <c r="A285" s="44" t="s">
        <v>162</v>
      </c>
      <c r="B285" s="45" t="s">
        <v>145</v>
      </c>
      <c r="C285" s="117">
        <v>14</v>
      </c>
      <c r="D285" s="44" t="s">
        <v>698</v>
      </c>
      <c r="E285" s="47">
        <v>9363</v>
      </c>
      <c r="F285" s="47">
        <v>9692</v>
      </c>
      <c r="G285" s="48">
        <f>AVERAGE(E285:F285)</f>
        <v>9527.5</v>
      </c>
      <c r="H285" s="112">
        <v>2.5199999999999996</v>
      </c>
      <c r="I285" s="112">
        <v>1.4142135623730963E-2</v>
      </c>
      <c r="J285" s="113">
        <v>87.023348469501087</v>
      </c>
      <c r="K285" s="113">
        <v>87.023348469501087</v>
      </c>
      <c r="L285" s="114">
        <v>1</v>
      </c>
      <c r="M285" s="114">
        <v>2</v>
      </c>
      <c r="N285" s="130"/>
      <c r="O285">
        <v>948</v>
      </c>
    </row>
    <row r="286" spans="1:15" x14ac:dyDescent="0.25">
      <c r="A286" s="44" t="s">
        <v>427</v>
      </c>
      <c r="B286" s="45" t="s">
        <v>418</v>
      </c>
      <c r="C286" s="117">
        <v>15</v>
      </c>
      <c r="D286" s="44" t="s">
        <v>317</v>
      </c>
      <c r="E286" s="47">
        <v>9692</v>
      </c>
      <c r="F286" s="47">
        <v>10021</v>
      </c>
      <c r="G286" s="48">
        <f>AVERAGE(E286:F286)</f>
        <v>9856.5</v>
      </c>
      <c r="H286" s="112">
        <v>2.5666666666666664</v>
      </c>
      <c r="I286" s="112">
        <v>2.5166114784235735E-2</v>
      </c>
      <c r="J286" s="113">
        <v>92.472574147609677</v>
      </c>
      <c r="K286" s="120">
        <v>103.15315646165858</v>
      </c>
      <c r="L286" s="114">
        <v>2</v>
      </c>
      <c r="M286" s="114">
        <v>1</v>
      </c>
      <c r="N286" s="130"/>
      <c r="O286">
        <v>14981</v>
      </c>
    </row>
    <row r="287" spans="1:15" x14ac:dyDescent="0.25">
      <c r="A287" s="44" t="s">
        <v>428</v>
      </c>
      <c r="B287" s="45" t="s">
        <v>418</v>
      </c>
      <c r="C287" s="117">
        <v>15</v>
      </c>
      <c r="D287" s="44" t="s">
        <v>316</v>
      </c>
      <c r="E287" s="47">
        <v>9692</v>
      </c>
      <c r="F287" s="47">
        <v>10021</v>
      </c>
      <c r="G287" s="48">
        <f>AVERAGE(E287:F287)</f>
        <v>9856.5</v>
      </c>
      <c r="H287" s="112">
        <v>2.63</v>
      </c>
      <c r="I287" s="112">
        <v>2.8284271247461926E-2</v>
      </c>
      <c r="J287" s="113">
        <v>100.242878144164</v>
      </c>
      <c r="K287" s="120">
        <v>111.82093056981493</v>
      </c>
      <c r="L287" s="114">
        <v>2</v>
      </c>
      <c r="M287" s="114">
        <v>2</v>
      </c>
      <c r="N287" s="130"/>
      <c r="O287">
        <v>14983</v>
      </c>
    </row>
    <row r="288" spans="1:15" x14ac:dyDescent="0.25">
      <c r="A288" s="44" t="s">
        <v>420</v>
      </c>
      <c r="B288" s="45" t="s">
        <v>418</v>
      </c>
      <c r="C288" s="117">
        <v>15</v>
      </c>
      <c r="D288" s="44" t="s">
        <v>316</v>
      </c>
      <c r="E288" s="47">
        <v>9692</v>
      </c>
      <c r="F288" s="47">
        <v>10021</v>
      </c>
      <c r="G288" s="48">
        <f>AVERAGE(E288:F288)</f>
        <v>9856.5</v>
      </c>
      <c r="H288" s="112">
        <v>2.29</v>
      </c>
      <c r="I288" s="112">
        <v>0</v>
      </c>
      <c r="J288" s="113">
        <v>63.395064281510365</v>
      </c>
      <c r="K288" s="120">
        <v>70.717194206024814</v>
      </c>
      <c r="L288" s="114">
        <v>2</v>
      </c>
      <c r="M288" s="114">
        <v>2</v>
      </c>
      <c r="N288" s="130"/>
      <c r="O288">
        <v>14988</v>
      </c>
    </row>
    <row r="289" spans="1:15" x14ac:dyDescent="0.25">
      <c r="A289" s="115" t="s">
        <v>419</v>
      </c>
      <c r="B289" s="116" t="s">
        <v>418</v>
      </c>
      <c r="C289" s="117">
        <v>15</v>
      </c>
      <c r="D289" s="115" t="s">
        <v>698</v>
      </c>
      <c r="E289" s="117">
        <v>9692</v>
      </c>
      <c r="F289" s="117">
        <v>10021</v>
      </c>
      <c r="G289" s="118">
        <f>AVERAGE(E289:F289)</f>
        <v>9856.5</v>
      </c>
      <c r="H289" s="119">
        <v>2.67</v>
      </c>
      <c r="I289" s="119">
        <v>4.2426406871192889E-2</v>
      </c>
      <c r="J289" s="113">
        <v>105.37856375652099</v>
      </c>
      <c r="K289" s="113">
        <v>105.37856375652099</v>
      </c>
      <c r="L289" s="114">
        <v>1</v>
      </c>
      <c r="M289" s="114">
        <v>2</v>
      </c>
      <c r="N289" s="130"/>
      <c r="O289">
        <v>14989</v>
      </c>
    </row>
    <row r="290" spans="1:15" x14ac:dyDescent="0.25">
      <c r="A290" s="111" t="s">
        <v>607</v>
      </c>
      <c r="B290" s="45" t="s">
        <v>418</v>
      </c>
      <c r="C290" s="117">
        <v>15</v>
      </c>
      <c r="D290" s="44" t="s">
        <v>316</v>
      </c>
      <c r="E290" s="47">
        <v>9692</v>
      </c>
      <c r="F290" s="47">
        <v>10021</v>
      </c>
      <c r="G290" s="48">
        <f>AVERAGE(E290:F290)</f>
        <v>9856.5</v>
      </c>
      <c r="H290" s="112">
        <v>2.4450000000000003</v>
      </c>
      <c r="I290" s="112">
        <v>2.1213203435596288E-2</v>
      </c>
      <c r="J290" s="113">
        <v>78.741382937850688</v>
      </c>
      <c r="K290" s="120">
        <v>87.83601266717244</v>
      </c>
      <c r="L290" s="114">
        <v>2</v>
      </c>
      <c r="M290" s="114">
        <v>2</v>
      </c>
      <c r="N290" s="131" t="s">
        <v>587</v>
      </c>
      <c r="O290">
        <v>15019</v>
      </c>
    </row>
    <row r="291" spans="1:15" x14ac:dyDescent="0.25">
      <c r="A291" s="111" t="s">
        <v>620</v>
      </c>
      <c r="B291" s="45" t="s">
        <v>418</v>
      </c>
      <c r="C291" s="117">
        <v>15</v>
      </c>
      <c r="D291" s="44" t="s">
        <v>698</v>
      </c>
      <c r="E291" s="47">
        <v>9692</v>
      </c>
      <c r="F291" s="47">
        <v>10021</v>
      </c>
      <c r="G291" s="48">
        <f>AVERAGE(E291:F291)</f>
        <v>9856.5</v>
      </c>
      <c r="H291" s="112">
        <v>2.6</v>
      </c>
      <c r="I291" s="112">
        <v>0</v>
      </c>
      <c r="J291" s="113">
        <v>96.507659172657284</v>
      </c>
      <c r="K291" s="113">
        <v>96.507659172657284</v>
      </c>
      <c r="L291" s="114">
        <v>1</v>
      </c>
      <c r="M291" s="114">
        <v>2</v>
      </c>
      <c r="N291" s="131" t="s">
        <v>601</v>
      </c>
      <c r="O291">
        <v>15020</v>
      </c>
    </row>
    <row r="292" spans="1:15" x14ac:dyDescent="0.25">
      <c r="A292" s="111" t="s">
        <v>621</v>
      </c>
      <c r="B292" s="45" t="s">
        <v>418</v>
      </c>
      <c r="C292" s="117">
        <v>15</v>
      </c>
      <c r="D292" s="44" t="s">
        <v>321</v>
      </c>
      <c r="E292" s="47">
        <v>9692</v>
      </c>
      <c r="F292" s="47">
        <v>10021</v>
      </c>
      <c r="G292" s="48">
        <f>AVERAGE(E292:F292)</f>
        <v>9856.5</v>
      </c>
      <c r="H292" s="112">
        <v>2.54</v>
      </c>
      <c r="I292" s="112">
        <v>0</v>
      </c>
      <c r="J292" s="113">
        <v>89.330466510741147</v>
      </c>
      <c r="K292" s="113">
        <v>89.330466510741147</v>
      </c>
      <c r="L292" s="114">
        <v>1</v>
      </c>
      <c r="M292" s="114">
        <v>1</v>
      </c>
      <c r="N292" s="131" t="s">
        <v>600</v>
      </c>
      <c r="O292">
        <v>15021</v>
      </c>
    </row>
    <row r="293" spans="1:15" x14ac:dyDescent="0.25">
      <c r="A293" s="111" t="s">
        <v>617</v>
      </c>
      <c r="B293" s="45" t="s">
        <v>418</v>
      </c>
      <c r="C293" s="117">
        <v>15</v>
      </c>
      <c r="D293" s="44" t="s">
        <v>321</v>
      </c>
      <c r="E293" s="47">
        <v>9692</v>
      </c>
      <c r="F293" s="47">
        <v>10021</v>
      </c>
      <c r="G293" s="48">
        <f>AVERAGE(E293:F293)</f>
        <v>9856.5</v>
      </c>
      <c r="H293" s="112">
        <v>2.31</v>
      </c>
      <c r="I293" s="112">
        <v>0</v>
      </c>
      <c r="J293" s="113">
        <v>65.246264663379819</v>
      </c>
      <c r="K293" s="113">
        <v>65.246264663379819</v>
      </c>
      <c r="L293" s="114">
        <v>1</v>
      </c>
      <c r="M293" s="114">
        <v>1</v>
      </c>
      <c r="N293" s="131" t="s">
        <v>597</v>
      </c>
      <c r="O293">
        <v>15022</v>
      </c>
    </row>
    <row r="294" spans="1:15" x14ac:dyDescent="0.25">
      <c r="A294" s="111" t="s">
        <v>615</v>
      </c>
      <c r="B294" s="45" t="s">
        <v>418</v>
      </c>
      <c r="C294" s="117">
        <v>15</v>
      </c>
      <c r="D294" s="44" t="s">
        <v>698</v>
      </c>
      <c r="E294" s="47">
        <v>9692</v>
      </c>
      <c r="F294" s="47">
        <v>10021</v>
      </c>
      <c r="G294" s="48">
        <f>AVERAGE(E294:F294)</f>
        <v>9856.5</v>
      </c>
      <c r="H294" s="112">
        <v>2.6850000000000001</v>
      </c>
      <c r="I294" s="112">
        <v>7.0710678118653244E-3</v>
      </c>
      <c r="J294" s="113">
        <v>107.35087780936044</v>
      </c>
      <c r="K294" s="113">
        <v>107.35087780936044</v>
      </c>
      <c r="L294" s="114">
        <v>1</v>
      </c>
      <c r="M294" s="114">
        <v>2</v>
      </c>
      <c r="N294" s="131" t="s">
        <v>595</v>
      </c>
      <c r="O294">
        <v>15023</v>
      </c>
    </row>
    <row r="295" spans="1:15" x14ac:dyDescent="0.25">
      <c r="A295" s="111" t="s">
        <v>619</v>
      </c>
      <c r="B295" s="45" t="s">
        <v>418</v>
      </c>
      <c r="C295" s="117">
        <v>15</v>
      </c>
      <c r="D295" s="44" t="s">
        <v>316</v>
      </c>
      <c r="E295" s="47">
        <v>9692</v>
      </c>
      <c r="F295" s="47">
        <v>10021</v>
      </c>
      <c r="G295" s="48">
        <f>AVERAGE(E295:F295)</f>
        <v>9856.5</v>
      </c>
      <c r="H295" s="112">
        <v>2.71</v>
      </c>
      <c r="I295" s="112">
        <v>0</v>
      </c>
      <c r="J295" s="113">
        <v>110.69508874802516</v>
      </c>
      <c r="K295" s="120">
        <v>123.48037149842206</v>
      </c>
      <c r="L295" s="114">
        <v>2</v>
      </c>
      <c r="M295" s="114">
        <v>2</v>
      </c>
      <c r="N295" s="131" t="s">
        <v>599</v>
      </c>
      <c r="O295">
        <v>15024</v>
      </c>
    </row>
    <row r="296" spans="1:15" x14ac:dyDescent="0.25">
      <c r="A296" s="111" t="s">
        <v>611</v>
      </c>
      <c r="B296" s="116" t="s">
        <v>418</v>
      </c>
      <c r="C296" s="117">
        <v>15</v>
      </c>
      <c r="D296" s="115" t="s">
        <v>316</v>
      </c>
      <c r="E296" s="117">
        <v>9692</v>
      </c>
      <c r="F296" s="117">
        <v>10021</v>
      </c>
      <c r="G296" s="118">
        <f>AVERAGE(E296:F296)</f>
        <v>9856.5</v>
      </c>
      <c r="H296" s="119">
        <v>2.4000000000000004</v>
      </c>
      <c r="I296" s="119">
        <v>1.4142135623730963E-2</v>
      </c>
      <c r="J296" s="113">
        <v>74.045592064062333</v>
      </c>
      <c r="K296" s="120">
        <v>82.597857947461534</v>
      </c>
      <c r="L296" s="114">
        <v>2</v>
      </c>
      <c r="M296" s="114">
        <v>2</v>
      </c>
      <c r="N296" s="131" t="s">
        <v>591</v>
      </c>
      <c r="O296">
        <v>15025</v>
      </c>
    </row>
    <row r="297" spans="1:15" x14ac:dyDescent="0.25">
      <c r="A297" s="111" t="s">
        <v>613</v>
      </c>
      <c r="B297" s="45" t="s">
        <v>418</v>
      </c>
      <c r="C297" s="117">
        <v>15</v>
      </c>
      <c r="D297" s="44" t="s">
        <v>321</v>
      </c>
      <c r="E297" s="47">
        <v>9692</v>
      </c>
      <c r="F297" s="47">
        <v>10021</v>
      </c>
      <c r="G297" s="48">
        <f>AVERAGE(E297:F297)</f>
        <v>9856.5</v>
      </c>
      <c r="H297" s="112">
        <v>2.4850000000000003</v>
      </c>
      <c r="I297" s="112">
        <v>7.0710678118656384E-3</v>
      </c>
      <c r="J297" s="113">
        <v>83.086480153518039</v>
      </c>
      <c r="K297" s="113">
        <v>83.086480153518039</v>
      </c>
      <c r="L297" s="114">
        <v>1</v>
      </c>
      <c r="M297" s="114">
        <v>1</v>
      </c>
      <c r="N297" s="131" t="s">
        <v>593</v>
      </c>
      <c r="O297">
        <v>15026</v>
      </c>
    </row>
    <row r="298" spans="1:15" x14ac:dyDescent="0.25">
      <c r="A298" s="111" t="s">
        <v>608</v>
      </c>
      <c r="B298" s="45" t="s">
        <v>418</v>
      </c>
      <c r="C298" s="117">
        <v>15</v>
      </c>
      <c r="D298" s="44" t="s">
        <v>698</v>
      </c>
      <c r="E298" s="47">
        <v>9692</v>
      </c>
      <c r="F298" s="47">
        <v>10021</v>
      </c>
      <c r="G298" s="48">
        <f>AVERAGE(E298:F298)</f>
        <v>9856.5</v>
      </c>
      <c r="H298" s="112">
        <v>2.5149999999999997</v>
      </c>
      <c r="I298" s="112">
        <v>2.1213203435596288E-2</v>
      </c>
      <c r="J298" s="113">
        <v>86.453134685954439</v>
      </c>
      <c r="K298" s="113">
        <v>86.453134685954439</v>
      </c>
      <c r="L298" s="114">
        <v>1</v>
      </c>
      <c r="M298" s="114">
        <v>2</v>
      </c>
      <c r="N298" s="131" t="s">
        <v>588</v>
      </c>
      <c r="O298">
        <v>15034</v>
      </c>
    </row>
    <row r="299" spans="1:15" x14ac:dyDescent="0.25">
      <c r="A299" s="111" t="s">
        <v>616</v>
      </c>
      <c r="B299" s="45" t="s">
        <v>418</v>
      </c>
      <c r="C299" s="117">
        <v>15</v>
      </c>
      <c r="D299" s="44" t="s">
        <v>321</v>
      </c>
      <c r="E299" s="47">
        <v>9692</v>
      </c>
      <c r="F299" s="47">
        <v>10021</v>
      </c>
      <c r="G299" s="48">
        <f>AVERAGE(E299:F299)</f>
        <v>9856.5</v>
      </c>
      <c r="H299" s="112">
        <v>2.6133333333333333</v>
      </c>
      <c r="I299" s="112">
        <v>5.7735026918963907E-3</v>
      </c>
      <c r="J299" s="113">
        <v>98.155539481699307</v>
      </c>
      <c r="K299" s="113">
        <v>98.155539481699307</v>
      </c>
      <c r="L299" s="114">
        <v>1</v>
      </c>
      <c r="M299" s="114">
        <v>1</v>
      </c>
      <c r="N299" s="131" t="s">
        <v>596</v>
      </c>
      <c r="O299">
        <v>15035</v>
      </c>
    </row>
    <row r="300" spans="1:15" x14ac:dyDescent="0.25">
      <c r="A300" s="111" t="s">
        <v>610</v>
      </c>
      <c r="B300" s="45" t="s">
        <v>418</v>
      </c>
      <c r="C300" s="117">
        <v>15</v>
      </c>
      <c r="D300" s="44" t="s">
        <v>321</v>
      </c>
      <c r="E300" s="47">
        <v>9692</v>
      </c>
      <c r="F300" s="47">
        <v>10021</v>
      </c>
      <c r="G300" s="48">
        <f>AVERAGE(E300:F300)</f>
        <v>9856.5</v>
      </c>
      <c r="H300" s="112">
        <v>2.5700000000000003</v>
      </c>
      <c r="I300" s="112">
        <v>1.4142135623730963E-2</v>
      </c>
      <c r="J300" s="113">
        <v>92.87068272833146</v>
      </c>
      <c r="K300" s="113">
        <v>92.87068272833146</v>
      </c>
      <c r="L300" s="114">
        <v>1</v>
      </c>
      <c r="M300" s="114">
        <v>1</v>
      </c>
      <c r="N300" s="131" t="s">
        <v>590</v>
      </c>
      <c r="O300">
        <v>15036</v>
      </c>
    </row>
    <row r="301" spans="1:15" x14ac:dyDescent="0.25">
      <c r="A301" s="111" t="s">
        <v>605</v>
      </c>
      <c r="B301" s="116" t="s">
        <v>418</v>
      </c>
      <c r="C301" s="117">
        <v>15</v>
      </c>
      <c r="D301" s="115" t="s">
        <v>698</v>
      </c>
      <c r="E301" s="117">
        <v>9692</v>
      </c>
      <c r="F301" s="117">
        <v>10021</v>
      </c>
      <c r="G301" s="118">
        <f>AVERAGE(E301:F301)</f>
        <v>9856.5</v>
      </c>
      <c r="H301" s="119">
        <v>2.6100000000000003</v>
      </c>
      <c r="I301" s="119">
        <v>4.2426406871192889E-2</v>
      </c>
      <c r="J301" s="113">
        <v>97.741742973365078</v>
      </c>
      <c r="K301" s="113">
        <v>97.741742973365078</v>
      </c>
      <c r="L301" s="114">
        <v>1</v>
      </c>
      <c r="M301" s="114">
        <v>2</v>
      </c>
      <c r="N301" s="131" t="s">
        <v>586</v>
      </c>
      <c r="O301">
        <v>15037</v>
      </c>
    </row>
    <row r="302" spans="1:15" x14ac:dyDescent="0.25">
      <c r="A302" s="111" t="s">
        <v>604</v>
      </c>
      <c r="B302" s="116" t="s">
        <v>418</v>
      </c>
      <c r="C302" s="117">
        <v>15</v>
      </c>
      <c r="D302" s="115" t="s">
        <v>698</v>
      </c>
      <c r="E302" s="117">
        <v>9692</v>
      </c>
      <c r="F302" s="117">
        <v>10021</v>
      </c>
      <c r="G302" s="118">
        <f>AVERAGE(E302:F302)</f>
        <v>9856.5</v>
      </c>
      <c r="H302" s="119">
        <v>2.34</v>
      </c>
      <c r="I302" s="119">
        <v>7.0710678118654821E-2</v>
      </c>
      <c r="J302" s="113">
        <v>68.09331664511916</v>
      </c>
      <c r="K302" s="113">
        <v>68.09331664511916</v>
      </c>
      <c r="L302" s="114">
        <v>1</v>
      </c>
      <c r="M302" s="114">
        <v>2</v>
      </c>
      <c r="N302" s="131" t="s">
        <v>636</v>
      </c>
      <c r="O302">
        <v>15038</v>
      </c>
    </row>
    <row r="303" spans="1:15" x14ac:dyDescent="0.25">
      <c r="A303" s="111" t="s">
        <v>609</v>
      </c>
      <c r="B303" s="45" t="s">
        <v>418</v>
      </c>
      <c r="C303" s="117">
        <v>15</v>
      </c>
      <c r="D303" s="44" t="s">
        <v>321</v>
      </c>
      <c r="E303" s="47">
        <v>9692</v>
      </c>
      <c r="F303" s="47">
        <v>10021</v>
      </c>
      <c r="G303" s="48">
        <f>AVERAGE(E303:F303)</f>
        <v>9856.5</v>
      </c>
      <c r="H303" s="112">
        <v>2.2999999999999998</v>
      </c>
      <c r="I303" s="112">
        <v>1.4142135623730963E-2</v>
      </c>
      <c r="J303" s="113">
        <v>64.316016391088468</v>
      </c>
      <c r="K303" s="113">
        <v>64.316016391088468</v>
      </c>
      <c r="L303" s="114">
        <v>1</v>
      </c>
      <c r="M303" s="114">
        <v>1</v>
      </c>
      <c r="N303" s="131" t="s">
        <v>589</v>
      </c>
      <c r="O303">
        <v>15039</v>
      </c>
    </row>
    <row r="304" spans="1:15" x14ac:dyDescent="0.25">
      <c r="A304" s="111" t="s">
        <v>618</v>
      </c>
      <c r="B304" s="45" t="s">
        <v>418</v>
      </c>
      <c r="C304" s="117">
        <v>15</v>
      </c>
      <c r="D304" s="44" t="s">
        <v>316</v>
      </c>
      <c r="E304" s="47">
        <v>9692</v>
      </c>
      <c r="F304" s="47">
        <v>10021</v>
      </c>
      <c r="G304" s="48">
        <f>AVERAGE(E304:F304)</f>
        <v>9856.5</v>
      </c>
      <c r="H304" s="112">
        <v>2.56</v>
      </c>
      <c r="I304" s="112">
        <v>0</v>
      </c>
      <c r="J304" s="113">
        <v>91.679932565690308</v>
      </c>
      <c r="K304" s="120">
        <v>102.26896477702753</v>
      </c>
      <c r="L304" s="114">
        <v>2</v>
      </c>
      <c r="M304" s="114">
        <v>2</v>
      </c>
      <c r="N304" s="131" t="s">
        <v>598</v>
      </c>
      <c r="O304">
        <v>15040</v>
      </c>
    </row>
    <row r="305" spans="1:15" x14ac:dyDescent="0.25">
      <c r="A305" s="111" t="s">
        <v>612</v>
      </c>
      <c r="B305" s="45" t="s">
        <v>418</v>
      </c>
      <c r="C305" s="117">
        <v>15</v>
      </c>
      <c r="D305" s="44" t="s">
        <v>321</v>
      </c>
      <c r="E305" s="47">
        <v>9692</v>
      </c>
      <c r="F305" s="47">
        <v>10021</v>
      </c>
      <c r="G305" s="48">
        <f>AVERAGE(E305:F305)</f>
        <v>9856.5</v>
      </c>
      <c r="H305" s="112">
        <v>2.1950000000000003</v>
      </c>
      <c r="I305" s="112">
        <v>7.0710678118656384E-3</v>
      </c>
      <c r="J305" s="113">
        <v>55.099578468171011</v>
      </c>
      <c r="K305" s="113">
        <v>55.099578468171011</v>
      </c>
      <c r="L305" s="114">
        <v>1</v>
      </c>
      <c r="M305" s="114">
        <v>1</v>
      </c>
      <c r="N305" s="131" t="s">
        <v>592</v>
      </c>
      <c r="O305">
        <v>15041</v>
      </c>
    </row>
    <row r="306" spans="1:15" x14ac:dyDescent="0.25">
      <c r="A306" s="111" t="s">
        <v>606</v>
      </c>
      <c r="B306" s="116" t="s">
        <v>418</v>
      </c>
      <c r="C306" s="117">
        <v>15</v>
      </c>
      <c r="D306" s="115" t="s">
        <v>317</v>
      </c>
      <c r="E306" s="117">
        <v>9692</v>
      </c>
      <c r="F306" s="117">
        <v>10021</v>
      </c>
      <c r="G306" s="118">
        <f>AVERAGE(E306:F306)</f>
        <v>9856.5</v>
      </c>
      <c r="H306" s="119">
        <v>2.2349999999999999</v>
      </c>
      <c r="I306" s="119">
        <v>6.3639610306789177E-2</v>
      </c>
      <c r="J306" s="113">
        <v>58.49363569120689</v>
      </c>
      <c r="K306" s="120">
        <v>65.249650613541277</v>
      </c>
      <c r="L306" s="114">
        <v>2</v>
      </c>
      <c r="M306" s="114">
        <v>1</v>
      </c>
      <c r="N306" s="131" t="s">
        <v>585</v>
      </c>
      <c r="O306">
        <v>15042</v>
      </c>
    </row>
    <row r="307" spans="1:15" x14ac:dyDescent="0.25">
      <c r="A307" s="111" t="s">
        <v>614</v>
      </c>
      <c r="B307" s="45" t="s">
        <v>418</v>
      </c>
      <c r="C307" s="117">
        <v>15</v>
      </c>
      <c r="D307" s="44" t="s">
        <v>316</v>
      </c>
      <c r="E307" s="47">
        <v>9692</v>
      </c>
      <c r="F307" s="47">
        <v>10021</v>
      </c>
      <c r="G307" s="48">
        <f>AVERAGE(E307:F307)</f>
        <v>9856.5</v>
      </c>
      <c r="H307" s="112">
        <v>2.4350000000000001</v>
      </c>
      <c r="I307" s="112">
        <v>7.0710678118653244E-3</v>
      </c>
      <c r="J307" s="113">
        <v>77.680421956238803</v>
      </c>
      <c r="K307" s="120">
        <v>86.652510692184379</v>
      </c>
      <c r="L307" s="114">
        <v>2</v>
      </c>
      <c r="M307" s="114">
        <v>2</v>
      </c>
      <c r="N307" s="131" t="s">
        <v>594</v>
      </c>
      <c r="O307">
        <v>15043</v>
      </c>
    </row>
    <row r="308" spans="1:15" x14ac:dyDescent="0.25">
      <c r="A308" s="44" t="s">
        <v>179</v>
      </c>
      <c r="B308" s="45" t="s">
        <v>13</v>
      </c>
      <c r="C308" s="117">
        <v>16</v>
      </c>
      <c r="D308" s="44" t="s">
        <v>316</v>
      </c>
      <c r="E308" s="47">
        <v>10021</v>
      </c>
      <c r="F308" s="47">
        <v>10351</v>
      </c>
      <c r="G308" s="48">
        <f>AVERAGE(E308:F308)</f>
        <v>10186</v>
      </c>
      <c r="H308" s="112">
        <v>2.5300000000000002</v>
      </c>
      <c r="I308" s="112">
        <v>1.4142135623730963E-2</v>
      </c>
      <c r="J308" s="113">
        <v>88.171641281128387</v>
      </c>
      <c r="K308" s="120">
        <v>98.355465849098707</v>
      </c>
      <c r="L308" s="114">
        <v>2</v>
      </c>
      <c r="M308" s="114">
        <v>2</v>
      </c>
      <c r="N308" s="130"/>
      <c r="O308">
        <v>10395</v>
      </c>
    </row>
    <row r="309" spans="1:15" x14ac:dyDescent="0.25">
      <c r="A309" s="44" t="s">
        <v>176</v>
      </c>
      <c r="B309" s="45" t="s">
        <v>13</v>
      </c>
      <c r="C309" s="117">
        <v>16</v>
      </c>
      <c r="D309" s="44" t="s">
        <v>317</v>
      </c>
      <c r="E309" s="47">
        <v>10021</v>
      </c>
      <c r="F309" s="47">
        <v>10351</v>
      </c>
      <c r="G309" s="48">
        <f>AVERAGE(E309:F309)</f>
        <v>10186</v>
      </c>
      <c r="H309" s="112">
        <v>2.1500000000000004</v>
      </c>
      <c r="I309" s="112">
        <v>4.2426406871192889E-2</v>
      </c>
      <c r="J309" s="113">
        <v>51.448332379271569</v>
      </c>
      <c r="K309" s="120">
        <v>57.39061476907743</v>
      </c>
      <c r="L309" s="114">
        <v>2</v>
      </c>
      <c r="M309" s="114">
        <v>1</v>
      </c>
      <c r="N309" s="130"/>
      <c r="O309">
        <v>10396</v>
      </c>
    </row>
    <row r="310" spans="1:15" x14ac:dyDescent="0.25">
      <c r="A310" s="115" t="s">
        <v>180</v>
      </c>
      <c r="B310" s="116" t="s">
        <v>13</v>
      </c>
      <c r="C310" s="117">
        <v>16</v>
      </c>
      <c r="D310" s="115" t="s">
        <v>317</v>
      </c>
      <c r="E310" s="117">
        <v>10021</v>
      </c>
      <c r="F310" s="117">
        <v>10351</v>
      </c>
      <c r="G310" s="118">
        <f>AVERAGE(E310:F310)</f>
        <v>10186</v>
      </c>
      <c r="H310" s="119">
        <v>2.165</v>
      </c>
      <c r="I310" s="119">
        <v>9.1923881554251102E-2</v>
      </c>
      <c r="J310" s="113">
        <v>52.646032953724003</v>
      </c>
      <c r="K310" s="120">
        <v>58.726649759879123</v>
      </c>
      <c r="L310" s="114">
        <v>2</v>
      </c>
      <c r="M310" s="114">
        <v>1</v>
      </c>
      <c r="N310" s="130"/>
      <c r="O310">
        <v>10397</v>
      </c>
    </row>
    <row r="311" spans="1:15" x14ac:dyDescent="0.25">
      <c r="A311" s="44" t="s">
        <v>303</v>
      </c>
      <c r="B311" s="45" t="s">
        <v>13</v>
      </c>
      <c r="C311" s="117">
        <v>16</v>
      </c>
      <c r="D311" s="44" t="s">
        <v>53</v>
      </c>
      <c r="E311" s="47">
        <v>10021</v>
      </c>
      <c r="F311" s="47">
        <v>10351</v>
      </c>
      <c r="G311" s="48">
        <f>AVERAGE(E311:F311)</f>
        <v>10186</v>
      </c>
      <c r="H311" s="112">
        <v>2.2850000000000001</v>
      </c>
      <c r="I311" s="112">
        <v>7.0710678118656384E-3</v>
      </c>
      <c r="J311" s="113">
        <v>62.938057749963988</v>
      </c>
      <c r="K311" s="120">
        <v>70.20740342008483</v>
      </c>
      <c r="L311" s="114">
        <v>2</v>
      </c>
      <c r="M311" s="114"/>
      <c r="N311" s="130"/>
      <c r="O311">
        <v>10398</v>
      </c>
    </row>
    <row r="312" spans="1:15" x14ac:dyDescent="0.25">
      <c r="A312" s="44" t="s">
        <v>301</v>
      </c>
      <c r="B312" s="45" t="s">
        <v>13</v>
      </c>
      <c r="C312" s="117">
        <v>16</v>
      </c>
      <c r="D312" s="44" t="s">
        <v>302</v>
      </c>
      <c r="E312" s="47">
        <v>10021</v>
      </c>
      <c r="F312" s="47">
        <v>10351</v>
      </c>
      <c r="G312" s="48">
        <f>AVERAGE(E312:F312)</f>
        <v>10186</v>
      </c>
      <c r="H312" s="112">
        <v>2.1800000000000002</v>
      </c>
      <c r="I312" s="112">
        <v>2.8284271247461926E-2</v>
      </c>
      <c r="J312" s="113">
        <v>53.863056461139969</v>
      </c>
      <c r="K312" s="120">
        <v>60.084239482401635</v>
      </c>
      <c r="L312" s="114">
        <v>2</v>
      </c>
      <c r="M312" s="114"/>
      <c r="N312" s="130"/>
      <c r="O312">
        <v>10399</v>
      </c>
    </row>
    <row r="313" spans="1:15" x14ac:dyDescent="0.25">
      <c r="A313" s="44" t="s">
        <v>177</v>
      </c>
      <c r="B313" s="45" t="s">
        <v>13</v>
      </c>
      <c r="C313" s="117">
        <v>16</v>
      </c>
      <c r="D313" s="44" t="s">
        <v>317</v>
      </c>
      <c r="E313" s="47">
        <v>10021</v>
      </c>
      <c r="F313" s="47">
        <v>10351</v>
      </c>
      <c r="G313" s="48">
        <f>AVERAGE(E313:F313)</f>
        <v>10186</v>
      </c>
      <c r="H313" s="112">
        <v>2.2650000000000001</v>
      </c>
      <c r="I313" s="112">
        <v>3.5355339059327251E-2</v>
      </c>
      <c r="J313" s="113">
        <v>61.133007661036373</v>
      </c>
      <c r="K313" s="120">
        <v>68.193870045886072</v>
      </c>
      <c r="L313" s="114">
        <v>2</v>
      </c>
      <c r="M313" s="114">
        <v>1</v>
      </c>
      <c r="N313" s="130"/>
      <c r="O313">
        <v>10400</v>
      </c>
    </row>
    <row r="314" spans="1:15" x14ac:dyDescent="0.25">
      <c r="A314" s="44" t="s">
        <v>178</v>
      </c>
      <c r="B314" s="45" t="s">
        <v>13</v>
      </c>
      <c r="C314" s="117">
        <v>16</v>
      </c>
      <c r="D314" s="44" t="s">
        <v>698</v>
      </c>
      <c r="E314" s="47">
        <v>10021</v>
      </c>
      <c r="F314" s="47">
        <v>10351</v>
      </c>
      <c r="G314" s="48">
        <f>AVERAGE(E314:F314)</f>
        <v>10186</v>
      </c>
      <c r="H314" s="112">
        <v>2.5049999999999999</v>
      </c>
      <c r="I314" s="112">
        <v>7.0710678118653244E-3</v>
      </c>
      <c r="J314" s="113">
        <v>85.32053833106356</v>
      </c>
      <c r="K314" s="113">
        <v>85.32053833106356</v>
      </c>
      <c r="L314" s="114">
        <v>1</v>
      </c>
      <c r="M314" s="114">
        <v>2</v>
      </c>
      <c r="N314" s="130"/>
      <c r="O314">
        <v>10404</v>
      </c>
    </row>
    <row r="315" spans="1:15" x14ac:dyDescent="0.25">
      <c r="A315" s="44" t="s">
        <v>173</v>
      </c>
      <c r="B315" s="45" t="s">
        <v>13</v>
      </c>
      <c r="C315" s="117">
        <v>16</v>
      </c>
      <c r="D315" s="44" t="s">
        <v>321</v>
      </c>
      <c r="E315" s="47">
        <v>10021</v>
      </c>
      <c r="F315" s="47">
        <v>10351</v>
      </c>
      <c r="G315" s="48">
        <f>AVERAGE(E315:F315)</f>
        <v>10186</v>
      </c>
      <c r="H315" s="112">
        <v>2.3250000000000002</v>
      </c>
      <c r="I315" s="112">
        <v>2.1213203435596288E-2</v>
      </c>
      <c r="J315" s="113">
        <v>66.659183297343105</v>
      </c>
      <c r="K315" s="113">
        <v>66.659183297343105</v>
      </c>
      <c r="L315" s="114">
        <v>1</v>
      </c>
      <c r="M315" s="114">
        <v>1</v>
      </c>
      <c r="N315" s="130"/>
      <c r="O315">
        <v>10406</v>
      </c>
    </row>
    <row r="316" spans="1:15" x14ac:dyDescent="0.25">
      <c r="A316" s="115" t="s">
        <v>181</v>
      </c>
      <c r="B316" s="116" t="s">
        <v>13</v>
      </c>
      <c r="C316" s="117">
        <v>16</v>
      </c>
      <c r="D316" s="115" t="s">
        <v>16</v>
      </c>
      <c r="E316" s="117">
        <v>10021</v>
      </c>
      <c r="F316" s="117">
        <v>10351</v>
      </c>
      <c r="G316" s="118">
        <f>AVERAGE(E316:F316)</f>
        <v>10186</v>
      </c>
      <c r="H316" s="119">
        <v>2.67</v>
      </c>
      <c r="I316" s="119">
        <v>5.6568542494923851E-2</v>
      </c>
      <c r="J316" s="113">
        <v>105.37856375652099</v>
      </c>
      <c r="K316" s="113">
        <v>105.37856375652099</v>
      </c>
      <c r="L316" s="114">
        <v>1</v>
      </c>
      <c r="M316" s="114"/>
      <c r="N316" s="130"/>
      <c r="O316">
        <v>10407</v>
      </c>
    </row>
    <row r="317" spans="1:15" x14ac:dyDescent="0.25">
      <c r="A317" s="44" t="s">
        <v>3</v>
      </c>
      <c r="B317" s="45" t="s">
        <v>13</v>
      </c>
      <c r="C317" s="117">
        <v>16</v>
      </c>
      <c r="D317" s="44" t="s">
        <v>16</v>
      </c>
      <c r="E317" s="47">
        <v>10021</v>
      </c>
      <c r="F317" s="47">
        <v>10351</v>
      </c>
      <c r="G317" s="48">
        <f>AVERAGE(E317:F317)</f>
        <v>10186</v>
      </c>
      <c r="H317" s="112">
        <v>2.4050000000000002</v>
      </c>
      <c r="I317" s="112">
        <v>7.0710678118656384E-3</v>
      </c>
      <c r="J317" s="113">
        <v>74.557427889747444</v>
      </c>
      <c r="K317" s="113">
        <v>74.557427889747444</v>
      </c>
      <c r="L317" s="114">
        <v>1</v>
      </c>
      <c r="M317" s="114"/>
      <c r="N317" s="130"/>
      <c r="O317">
        <v>1457</v>
      </c>
    </row>
    <row r="318" spans="1:15" x14ac:dyDescent="0.25">
      <c r="A318" s="44" t="s">
        <v>55</v>
      </c>
      <c r="B318" s="45" t="s">
        <v>13</v>
      </c>
      <c r="C318" s="117">
        <v>16</v>
      </c>
      <c r="D318" s="44" t="s">
        <v>56</v>
      </c>
      <c r="E318" s="47">
        <v>10021</v>
      </c>
      <c r="F318" s="47">
        <v>10351</v>
      </c>
      <c r="G318" s="48">
        <f>AVERAGE(E318:F318)</f>
        <v>10186</v>
      </c>
      <c r="H318" s="112">
        <v>2.605</v>
      </c>
      <c r="I318" s="112">
        <v>7.0710678118653244E-3</v>
      </c>
      <c r="J318" s="113">
        <v>97.123333160996566</v>
      </c>
      <c r="K318" s="120">
        <v>108.34107814109166</v>
      </c>
      <c r="L318" s="114">
        <v>2</v>
      </c>
      <c r="M318" s="114"/>
      <c r="N318" s="130"/>
      <c r="O318">
        <v>1458</v>
      </c>
    </row>
    <row r="319" spans="1:15" x14ac:dyDescent="0.25">
      <c r="A319" s="44" t="s">
        <v>9</v>
      </c>
      <c r="B319" s="45" t="s">
        <v>13</v>
      </c>
      <c r="C319" s="117">
        <v>16</v>
      </c>
      <c r="D319" s="44" t="s">
        <v>16</v>
      </c>
      <c r="E319" s="47">
        <v>10021</v>
      </c>
      <c r="F319" s="47">
        <v>10351</v>
      </c>
      <c r="G319" s="48">
        <f>AVERAGE(E319:F319)</f>
        <v>10186</v>
      </c>
      <c r="H319" s="112">
        <v>2.6349999999999998</v>
      </c>
      <c r="I319" s="112">
        <v>3.5355339059327563E-2</v>
      </c>
      <c r="J319" s="113">
        <v>100.87507037316401</v>
      </c>
      <c r="K319" s="113">
        <v>100.87507037316401</v>
      </c>
      <c r="L319" s="114">
        <v>1</v>
      </c>
      <c r="M319" s="114"/>
      <c r="N319" s="130"/>
      <c r="O319">
        <v>1459</v>
      </c>
    </row>
    <row r="320" spans="1:15" x14ac:dyDescent="0.25">
      <c r="A320" s="44" t="s">
        <v>5</v>
      </c>
      <c r="B320" s="45" t="s">
        <v>13</v>
      </c>
      <c r="C320" s="117">
        <v>16</v>
      </c>
      <c r="D320" s="44" t="s">
        <v>16</v>
      </c>
      <c r="E320" s="47">
        <v>10021</v>
      </c>
      <c r="F320" s="47">
        <v>10351</v>
      </c>
      <c r="G320" s="48">
        <f>AVERAGE(E320:F320)</f>
        <v>10186</v>
      </c>
      <c r="H320" s="112">
        <v>2.395</v>
      </c>
      <c r="I320" s="112">
        <v>7.0710678118653244E-3</v>
      </c>
      <c r="J320" s="113">
        <v>73.536213530411189</v>
      </c>
      <c r="K320" s="113">
        <v>73.536213530411189</v>
      </c>
      <c r="L320" s="114">
        <v>1</v>
      </c>
      <c r="M320" s="114"/>
      <c r="N320" s="130"/>
      <c r="O320">
        <v>1460</v>
      </c>
    </row>
    <row r="321" spans="1:15" x14ac:dyDescent="0.25">
      <c r="A321" s="44" t="s">
        <v>11</v>
      </c>
      <c r="B321" s="45" t="s">
        <v>13</v>
      </c>
      <c r="C321" s="117">
        <v>16</v>
      </c>
      <c r="D321" s="44" t="s">
        <v>16</v>
      </c>
      <c r="E321" s="47">
        <v>10021</v>
      </c>
      <c r="F321" s="47">
        <v>10351</v>
      </c>
      <c r="G321" s="48">
        <f>AVERAGE(E321:F321)</f>
        <v>10186</v>
      </c>
      <c r="H321" s="112">
        <v>2.5</v>
      </c>
      <c r="I321" s="112">
        <v>2.8284271247461926E-2</v>
      </c>
      <c r="J321" s="113">
        <v>84.758142159370664</v>
      </c>
      <c r="K321" s="113">
        <v>84.758142159370664</v>
      </c>
      <c r="L321" s="114">
        <v>1</v>
      </c>
      <c r="M321" s="114"/>
      <c r="N321" s="130"/>
      <c r="O321">
        <v>1461</v>
      </c>
    </row>
    <row r="322" spans="1:15" x14ac:dyDescent="0.25">
      <c r="A322" s="44" t="s">
        <v>10</v>
      </c>
      <c r="B322" s="45" t="s">
        <v>13</v>
      </c>
      <c r="C322" s="117">
        <v>16</v>
      </c>
      <c r="D322" s="44" t="s">
        <v>16</v>
      </c>
      <c r="E322" s="47">
        <v>10021</v>
      </c>
      <c r="F322" s="47">
        <v>10351</v>
      </c>
      <c r="G322" s="48">
        <f>AVERAGE(E322:F322)</f>
        <v>10186</v>
      </c>
      <c r="H322" s="112">
        <v>2.42</v>
      </c>
      <c r="I322" s="112">
        <v>1.4142135623730963E-2</v>
      </c>
      <c r="J322" s="113">
        <v>76.107746225851386</v>
      </c>
      <c r="K322" s="113">
        <v>76.107746225851386</v>
      </c>
      <c r="L322" s="114">
        <v>1</v>
      </c>
      <c r="M322" s="114"/>
      <c r="N322" s="130"/>
      <c r="O322">
        <v>1462</v>
      </c>
    </row>
    <row r="323" spans="1:15" x14ac:dyDescent="0.25">
      <c r="A323" s="44" t="s">
        <v>8</v>
      </c>
      <c r="B323" s="45" t="s">
        <v>13</v>
      </c>
      <c r="C323" s="117">
        <v>16</v>
      </c>
      <c r="D323" s="44" t="s">
        <v>16</v>
      </c>
      <c r="E323" s="47">
        <v>10021</v>
      </c>
      <c r="F323" s="47">
        <v>10351</v>
      </c>
      <c r="G323" s="48">
        <f>AVERAGE(E323:F323)</f>
        <v>10186</v>
      </c>
      <c r="H323" s="112">
        <v>2.5099999999999998</v>
      </c>
      <c r="I323" s="112">
        <v>1.4142135623730963E-2</v>
      </c>
      <c r="J323" s="113">
        <v>85.885533573899892</v>
      </c>
      <c r="K323" s="113">
        <v>85.885533573899892</v>
      </c>
      <c r="L323" s="114">
        <v>1</v>
      </c>
      <c r="M323" s="114"/>
      <c r="N323" s="130"/>
      <c r="O323">
        <v>1463</v>
      </c>
    </row>
    <row r="324" spans="1:15" x14ac:dyDescent="0.25">
      <c r="A324" s="115" t="s">
        <v>54</v>
      </c>
      <c r="B324" s="116" t="s">
        <v>13</v>
      </c>
      <c r="C324" s="117">
        <v>16</v>
      </c>
      <c r="D324" s="115" t="s">
        <v>16</v>
      </c>
      <c r="E324" s="117">
        <v>10021</v>
      </c>
      <c r="F324" s="117">
        <v>10351</v>
      </c>
      <c r="G324" s="118">
        <f>AVERAGE(E324:F324)</f>
        <v>10186</v>
      </c>
      <c r="H324" s="119">
        <v>2.4649999999999999</v>
      </c>
      <c r="I324" s="119">
        <v>9.1923881554251102E-2</v>
      </c>
      <c r="J324" s="113">
        <v>80.893572795805753</v>
      </c>
      <c r="K324" s="113">
        <v>80.893572795805753</v>
      </c>
      <c r="L324" s="114">
        <v>1</v>
      </c>
      <c r="M324" s="114"/>
      <c r="N324" s="130"/>
      <c r="O324">
        <v>1464</v>
      </c>
    </row>
    <row r="325" spans="1:15" x14ac:dyDescent="0.25">
      <c r="A325" s="44" t="s">
        <v>64</v>
      </c>
      <c r="B325" s="45" t="s">
        <v>13</v>
      </c>
      <c r="C325" s="117">
        <v>16</v>
      </c>
      <c r="D325" s="44" t="s">
        <v>56</v>
      </c>
      <c r="E325" s="47">
        <v>10021</v>
      </c>
      <c r="F325" s="47">
        <v>10351</v>
      </c>
      <c r="G325" s="48">
        <f>AVERAGE(E325:F325)</f>
        <v>10186</v>
      </c>
      <c r="H325" s="112">
        <v>2.4750000000000001</v>
      </c>
      <c r="I325" s="112">
        <v>2.12132034355966E-2</v>
      </c>
      <c r="J325" s="113">
        <v>81.984909730128834</v>
      </c>
      <c r="K325" s="120">
        <v>91.454166803958714</v>
      </c>
      <c r="L325" s="114">
        <v>2</v>
      </c>
      <c r="M325" s="114"/>
      <c r="N325" s="130"/>
      <c r="O325">
        <v>1466</v>
      </c>
    </row>
    <row r="326" spans="1:15" x14ac:dyDescent="0.25">
      <c r="A326" s="44" t="s">
        <v>2</v>
      </c>
      <c r="B326" s="45" t="s">
        <v>13</v>
      </c>
      <c r="C326" s="117">
        <v>16</v>
      </c>
      <c r="D326" s="44" t="s">
        <v>16</v>
      </c>
      <c r="E326" s="47">
        <v>10021</v>
      </c>
      <c r="F326" s="47">
        <v>10351</v>
      </c>
      <c r="G326" s="48">
        <f>AVERAGE(E326:F326)</f>
        <v>10186</v>
      </c>
      <c r="H326" s="112">
        <v>2.5199999999999996</v>
      </c>
      <c r="I326" s="112">
        <v>1.4142135623730963E-2</v>
      </c>
      <c r="J326" s="113">
        <v>87.023348469501087</v>
      </c>
      <c r="K326" s="113">
        <v>87.023348469501087</v>
      </c>
      <c r="L326" s="114">
        <v>1</v>
      </c>
      <c r="M326" s="114"/>
      <c r="N326" s="130"/>
      <c r="O326">
        <v>1467</v>
      </c>
    </row>
    <row r="327" spans="1:15" x14ac:dyDescent="0.25">
      <c r="A327" s="115" t="s">
        <v>4</v>
      </c>
      <c r="B327" s="116" t="s">
        <v>13</v>
      </c>
      <c r="C327" s="117">
        <v>16</v>
      </c>
      <c r="D327" s="115" t="s">
        <v>16</v>
      </c>
      <c r="E327" s="117">
        <v>10021</v>
      </c>
      <c r="F327" s="117">
        <v>10351</v>
      </c>
      <c r="G327" s="118">
        <f>AVERAGE(E327:F327)</f>
        <v>10186</v>
      </c>
      <c r="H327" s="119">
        <v>2.4400000000000004</v>
      </c>
      <c r="I327" s="119">
        <v>1.4142135623730963E-2</v>
      </c>
      <c r="J327" s="113">
        <v>78.209646906560451</v>
      </c>
      <c r="K327" s="113">
        <v>78.209646906560451</v>
      </c>
      <c r="L327" s="114">
        <v>1</v>
      </c>
      <c r="M327" s="114"/>
      <c r="N327" s="130"/>
      <c r="O327">
        <v>1468</v>
      </c>
    </row>
    <row r="328" spans="1:15" x14ac:dyDescent="0.25">
      <c r="A328" s="44" t="s">
        <v>1</v>
      </c>
      <c r="B328" s="45" t="s">
        <v>13</v>
      </c>
      <c r="C328" s="117">
        <v>16</v>
      </c>
      <c r="D328" s="44" t="s">
        <v>53</v>
      </c>
      <c r="E328" s="47">
        <v>10021</v>
      </c>
      <c r="F328" s="47">
        <v>10351</v>
      </c>
      <c r="G328" s="48">
        <f>AVERAGE(E328:F328)</f>
        <v>10186</v>
      </c>
      <c r="H328" s="112">
        <v>2.5750000000000002</v>
      </c>
      <c r="I328" s="112">
        <v>7.0710678118656384E-3</v>
      </c>
      <c r="J328" s="113">
        <v>93.470086043645793</v>
      </c>
      <c r="K328" s="120">
        <v>104.26588098168688</v>
      </c>
      <c r="L328" s="114">
        <v>2</v>
      </c>
      <c r="M328" s="114"/>
      <c r="N328" s="130"/>
      <c r="O328">
        <v>1469</v>
      </c>
    </row>
    <row r="329" spans="1:15" x14ac:dyDescent="0.25">
      <c r="A329" s="44" t="s">
        <v>52</v>
      </c>
      <c r="B329" s="45" t="s">
        <v>13</v>
      </c>
      <c r="C329" s="117">
        <v>16</v>
      </c>
      <c r="D329" s="44" t="s">
        <v>16</v>
      </c>
      <c r="E329" s="47">
        <v>10021</v>
      </c>
      <c r="F329" s="47">
        <v>10351</v>
      </c>
      <c r="G329" s="48">
        <f>AVERAGE(E329:F329)</f>
        <v>10186</v>
      </c>
      <c r="H329" s="112">
        <v>2.5499999999999998</v>
      </c>
      <c r="I329" s="112"/>
      <c r="J329" s="113">
        <v>90.499878727120972</v>
      </c>
      <c r="K329" s="113">
        <v>90.499878727120972</v>
      </c>
      <c r="L329" s="114">
        <v>1</v>
      </c>
      <c r="M329" s="114"/>
      <c r="N329" s="130"/>
      <c r="O329">
        <v>1470</v>
      </c>
    </row>
    <row r="330" spans="1:15" x14ac:dyDescent="0.25">
      <c r="A330" s="44" t="s">
        <v>251</v>
      </c>
      <c r="B330" s="45" t="s">
        <v>13</v>
      </c>
      <c r="C330" s="117">
        <v>16</v>
      </c>
      <c r="D330" s="44" t="s">
        <v>317</v>
      </c>
      <c r="E330" s="47">
        <v>10021</v>
      </c>
      <c r="F330" s="47">
        <v>10351</v>
      </c>
      <c r="G330" s="48">
        <f>AVERAGE(E330:F330)</f>
        <v>10186</v>
      </c>
      <c r="H330" s="112">
        <v>2.46</v>
      </c>
      <c r="I330" s="112">
        <v>1.4142135623730963E-2</v>
      </c>
      <c r="J330" s="113">
        <v>80.351724968409059</v>
      </c>
      <c r="K330" s="120">
        <v>89.632349202260301</v>
      </c>
      <c r="L330" s="114">
        <v>2</v>
      </c>
      <c r="M330" s="114">
        <v>1</v>
      </c>
      <c r="N330" s="130"/>
      <c r="O330">
        <v>14700</v>
      </c>
    </row>
    <row r="331" spans="1:15" x14ac:dyDescent="0.25">
      <c r="A331" s="44" t="s">
        <v>250</v>
      </c>
      <c r="B331" s="45" t="s">
        <v>13</v>
      </c>
      <c r="C331" s="117">
        <v>16</v>
      </c>
      <c r="D331" s="44" t="s">
        <v>316</v>
      </c>
      <c r="E331" s="47">
        <v>10021</v>
      </c>
      <c r="F331" s="47">
        <v>10351</v>
      </c>
      <c r="G331" s="48">
        <f>AVERAGE(E331:F331)</f>
        <v>10186</v>
      </c>
      <c r="H331" s="112">
        <v>2.605</v>
      </c>
      <c r="I331" s="112">
        <v>7.0710678118653244E-3</v>
      </c>
      <c r="J331" s="113">
        <v>97.123333160996566</v>
      </c>
      <c r="K331" s="120">
        <v>108.34107814109166</v>
      </c>
      <c r="L331" s="114">
        <v>2</v>
      </c>
      <c r="M331" s="114">
        <v>2</v>
      </c>
      <c r="N331" s="130"/>
      <c r="O331">
        <v>14701</v>
      </c>
    </row>
    <row r="332" spans="1:15" x14ac:dyDescent="0.25">
      <c r="A332" s="44" t="s">
        <v>248</v>
      </c>
      <c r="B332" s="45" t="s">
        <v>13</v>
      </c>
      <c r="C332" s="117">
        <v>16</v>
      </c>
      <c r="D332" s="44" t="s">
        <v>698</v>
      </c>
      <c r="E332" s="47">
        <v>10021</v>
      </c>
      <c r="F332" s="47">
        <v>10351</v>
      </c>
      <c r="G332" s="48">
        <f>AVERAGE(E332:F332)</f>
        <v>10186</v>
      </c>
      <c r="H332" s="112">
        <v>2.5549999999999997</v>
      </c>
      <c r="I332" s="112">
        <v>7.0710678118656384E-3</v>
      </c>
      <c r="J332" s="113">
        <v>91.088572026319866</v>
      </c>
      <c r="K332" s="113">
        <v>91.088572026319866</v>
      </c>
      <c r="L332" s="114">
        <v>1</v>
      </c>
      <c r="M332" s="114">
        <v>2</v>
      </c>
      <c r="N332" s="130"/>
      <c r="O332">
        <v>14702</v>
      </c>
    </row>
    <row r="333" spans="1:15" x14ac:dyDescent="0.25">
      <c r="A333" s="44" t="s">
        <v>247</v>
      </c>
      <c r="B333" s="45" t="s">
        <v>13</v>
      </c>
      <c r="C333" s="117">
        <v>16</v>
      </c>
      <c r="D333" s="44" t="s">
        <v>698</v>
      </c>
      <c r="E333" s="47">
        <v>10021</v>
      </c>
      <c r="F333" s="47">
        <v>10351</v>
      </c>
      <c r="G333" s="48">
        <f>AVERAGE(E333:F333)</f>
        <v>10186</v>
      </c>
      <c r="H333" s="112">
        <v>2.7649999999999997</v>
      </c>
      <c r="I333" s="112">
        <v>7.0710678118656384E-3</v>
      </c>
      <c r="J333" s="113">
        <v>118.30712454810106</v>
      </c>
      <c r="K333" s="113">
        <v>118.30712454810106</v>
      </c>
      <c r="L333" s="114">
        <v>1</v>
      </c>
      <c r="M333" s="114">
        <v>2</v>
      </c>
      <c r="N333" s="130"/>
      <c r="O333">
        <v>14703</v>
      </c>
    </row>
    <row r="334" spans="1:15" x14ac:dyDescent="0.25">
      <c r="A334" s="44" t="s">
        <v>246</v>
      </c>
      <c r="B334" s="45" t="s">
        <v>13</v>
      </c>
      <c r="C334" s="117">
        <v>16</v>
      </c>
      <c r="D334" s="44" t="s">
        <v>321</v>
      </c>
      <c r="E334" s="47">
        <v>10021</v>
      </c>
      <c r="F334" s="47">
        <v>10351</v>
      </c>
      <c r="G334" s="48">
        <f>AVERAGE(E334:F334)</f>
        <v>10186</v>
      </c>
      <c r="H334" s="112">
        <v>2.4750000000000001</v>
      </c>
      <c r="I334" s="112">
        <v>7.0710678118653244E-3</v>
      </c>
      <c r="J334" s="113">
        <v>81.984909730128834</v>
      </c>
      <c r="K334" s="113">
        <v>81.984909730128834</v>
      </c>
      <c r="L334" s="114">
        <v>1</v>
      </c>
      <c r="M334" s="114">
        <v>1</v>
      </c>
      <c r="N334" s="130"/>
      <c r="O334">
        <v>14704</v>
      </c>
    </row>
    <row r="335" spans="1:15" x14ac:dyDescent="0.25">
      <c r="A335" s="44" t="s">
        <v>249</v>
      </c>
      <c r="B335" s="45" t="s">
        <v>13</v>
      </c>
      <c r="C335" s="117">
        <v>16</v>
      </c>
      <c r="D335" s="44" t="s">
        <v>321</v>
      </c>
      <c r="E335" s="47">
        <v>10021</v>
      </c>
      <c r="F335" s="47">
        <v>10351</v>
      </c>
      <c r="G335" s="48">
        <f>AVERAGE(E335:F335)</f>
        <v>10186</v>
      </c>
      <c r="H335" s="112">
        <v>2.52</v>
      </c>
      <c r="I335" s="112">
        <v>0</v>
      </c>
      <c r="J335" s="113">
        <v>87.023348469501087</v>
      </c>
      <c r="K335" s="113">
        <v>87.023348469501087</v>
      </c>
      <c r="L335" s="114">
        <v>1</v>
      </c>
      <c r="M335" s="114">
        <v>1</v>
      </c>
      <c r="N335" s="130"/>
      <c r="O335">
        <v>14705</v>
      </c>
    </row>
    <row r="336" spans="1:15" x14ac:dyDescent="0.25">
      <c r="A336" s="44" t="s">
        <v>57</v>
      </c>
      <c r="B336" s="45" t="s">
        <v>13</v>
      </c>
      <c r="C336" s="117">
        <v>16</v>
      </c>
      <c r="D336" s="44" t="s">
        <v>16</v>
      </c>
      <c r="E336" s="47">
        <v>10021</v>
      </c>
      <c r="F336" s="47">
        <v>10351</v>
      </c>
      <c r="G336" s="48">
        <f>AVERAGE(E336:F336)</f>
        <v>10186</v>
      </c>
      <c r="H336" s="112">
        <v>2.63</v>
      </c>
      <c r="I336" s="112"/>
      <c r="J336" s="113">
        <v>100.242878144164</v>
      </c>
      <c r="K336" s="113">
        <v>100.242878144164</v>
      </c>
      <c r="L336" s="114">
        <v>1</v>
      </c>
      <c r="M336" s="114"/>
      <c r="N336" s="130"/>
      <c r="O336">
        <v>1471</v>
      </c>
    </row>
    <row r="337" spans="1:16" x14ac:dyDescent="0.25">
      <c r="A337" s="44" t="s">
        <v>6</v>
      </c>
      <c r="B337" s="45" t="s">
        <v>13</v>
      </c>
      <c r="C337" s="117">
        <v>16</v>
      </c>
      <c r="D337" s="44" t="s">
        <v>16</v>
      </c>
      <c r="E337" s="47">
        <v>10021</v>
      </c>
      <c r="F337" s="47">
        <v>10351</v>
      </c>
      <c r="G337" s="48">
        <f>AVERAGE(E337:F337)</f>
        <v>10186</v>
      </c>
      <c r="H337" s="112">
        <v>2.6399999999999997</v>
      </c>
      <c r="I337" s="112">
        <v>1.4142135623730963E-2</v>
      </c>
      <c r="J337" s="113">
        <v>101.51003977332563</v>
      </c>
      <c r="K337" s="113">
        <v>101.51003977332563</v>
      </c>
      <c r="L337" s="114">
        <v>1</v>
      </c>
      <c r="M337" s="114"/>
      <c r="N337" s="130"/>
      <c r="O337">
        <v>1472</v>
      </c>
    </row>
    <row r="338" spans="1:16" x14ac:dyDescent="0.25">
      <c r="A338" s="44" t="s">
        <v>7</v>
      </c>
      <c r="B338" s="45" t="s">
        <v>13</v>
      </c>
      <c r="C338" s="117">
        <v>16</v>
      </c>
      <c r="D338" s="44" t="s">
        <v>16</v>
      </c>
      <c r="E338" s="47">
        <v>10021</v>
      </c>
      <c r="F338" s="47">
        <v>10351</v>
      </c>
      <c r="G338" s="48">
        <f>AVERAGE(E338:F338)</f>
        <v>10186</v>
      </c>
      <c r="H338" s="112">
        <v>2.5049999999999999</v>
      </c>
      <c r="I338" s="112">
        <v>7.0710678118653244E-3</v>
      </c>
      <c r="J338" s="113">
        <v>85.32053833106356</v>
      </c>
      <c r="K338" s="113">
        <v>85.32053833106356</v>
      </c>
      <c r="L338" s="114">
        <v>1</v>
      </c>
      <c r="M338" s="114"/>
      <c r="N338" s="130"/>
      <c r="O338">
        <v>1473</v>
      </c>
    </row>
    <row r="339" spans="1:16" x14ac:dyDescent="0.25">
      <c r="A339" s="44" t="s">
        <v>65</v>
      </c>
      <c r="B339" s="45" t="s">
        <v>13</v>
      </c>
      <c r="C339" s="117">
        <v>16</v>
      </c>
      <c r="D339" s="44" t="s">
        <v>16</v>
      </c>
      <c r="E339" s="47">
        <v>10021</v>
      </c>
      <c r="F339" s="47">
        <v>10351</v>
      </c>
      <c r="G339" s="48">
        <f>AVERAGE(E339:F339)</f>
        <v>10186</v>
      </c>
      <c r="H339" s="112">
        <v>2.2549999999999999</v>
      </c>
      <c r="I339" s="112">
        <v>7.0710678118653244E-3</v>
      </c>
      <c r="J339" s="113">
        <v>60.244175909701966</v>
      </c>
      <c r="K339" s="113">
        <v>60.244175909701966</v>
      </c>
      <c r="L339" s="114">
        <v>1</v>
      </c>
      <c r="M339" s="114"/>
      <c r="N339" s="130"/>
      <c r="O339">
        <v>1474</v>
      </c>
    </row>
    <row r="340" spans="1:16" x14ac:dyDescent="0.25">
      <c r="A340" s="44" t="s">
        <v>67</v>
      </c>
      <c r="B340" s="45" t="s">
        <v>13</v>
      </c>
      <c r="C340" s="117">
        <v>16</v>
      </c>
      <c r="D340" s="44" t="s">
        <v>16</v>
      </c>
      <c r="E340" s="47">
        <v>10021</v>
      </c>
      <c r="F340" s="47">
        <v>10351</v>
      </c>
      <c r="G340" s="48">
        <f>AVERAGE(E340:F340)</f>
        <v>10186</v>
      </c>
      <c r="H340" s="112">
        <v>2.4299999999999997</v>
      </c>
      <c r="I340" s="112">
        <v>1.4142135623730963E-2</v>
      </c>
      <c r="J340" s="113">
        <v>77.153701348217609</v>
      </c>
      <c r="K340" s="113">
        <v>77.153701348217609</v>
      </c>
      <c r="L340" s="114">
        <v>1</v>
      </c>
      <c r="M340" s="114"/>
      <c r="N340" s="130"/>
      <c r="O340">
        <v>1475</v>
      </c>
    </row>
    <row r="341" spans="1:16" x14ac:dyDescent="0.25">
      <c r="A341" s="115" t="s">
        <v>63</v>
      </c>
      <c r="B341" s="116" t="s">
        <v>13</v>
      </c>
      <c r="C341" s="117">
        <v>16</v>
      </c>
      <c r="D341" s="115" t="s">
        <v>16</v>
      </c>
      <c r="E341" s="117">
        <v>10021</v>
      </c>
      <c r="F341" s="117">
        <v>10351</v>
      </c>
      <c r="G341" s="118">
        <f>AVERAGE(E341:F341)</f>
        <v>10186</v>
      </c>
      <c r="H341" s="119">
        <v>2.4699999999999998</v>
      </c>
      <c r="I341" s="119">
        <v>4.2426406871192889E-2</v>
      </c>
      <c r="J341" s="113">
        <v>81.437965461622241</v>
      </c>
      <c r="K341" s="113">
        <v>81.437965461622241</v>
      </c>
      <c r="L341" s="114">
        <v>1</v>
      </c>
      <c r="M341" s="114"/>
      <c r="N341" s="130"/>
      <c r="O341">
        <v>1477</v>
      </c>
    </row>
    <row r="342" spans="1:16" x14ac:dyDescent="0.25">
      <c r="A342" s="44" t="s">
        <v>91</v>
      </c>
      <c r="B342" s="45" t="s">
        <v>13</v>
      </c>
      <c r="C342" s="117">
        <v>16</v>
      </c>
      <c r="D342" s="44" t="s">
        <v>317</v>
      </c>
      <c r="E342" s="47">
        <v>10021</v>
      </c>
      <c r="F342" s="47">
        <v>10351</v>
      </c>
      <c r="G342" s="48">
        <f>AVERAGE(E342:F342)</f>
        <v>10186</v>
      </c>
      <c r="H342" s="112">
        <v>2.6399999999999997</v>
      </c>
      <c r="I342" s="112">
        <v>4.2426406871192889E-2</v>
      </c>
      <c r="J342" s="113">
        <v>101.51003977332563</v>
      </c>
      <c r="K342" s="120">
        <v>113.23444936714473</v>
      </c>
      <c r="L342" s="114">
        <v>2</v>
      </c>
      <c r="M342" s="114">
        <v>1</v>
      </c>
      <c r="N342" s="130"/>
      <c r="O342">
        <v>2626</v>
      </c>
    </row>
    <row r="343" spans="1:16" x14ac:dyDescent="0.25">
      <c r="A343" s="44" t="s">
        <v>92</v>
      </c>
      <c r="B343" s="45" t="s">
        <v>13</v>
      </c>
      <c r="C343" s="117">
        <v>16</v>
      </c>
      <c r="D343" s="44" t="s">
        <v>317</v>
      </c>
      <c r="E343" s="47">
        <v>10021</v>
      </c>
      <c r="F343" s="47">
        <v>10351</v>
      </c>
      <c r="G343" s="48">
        <f>AVERAGE(E343:F343)</f>
        <v>10186</v>
      </c>
      <c r="H343" s="112">
        <v>2.3049999999999997</v>
      </c>
      <c r="I343" s="112">
        <v>7.0710678118656384E-3</v>
      </c>
      <c r="J343" s="113">
        <v>64.779975197108556</v>
      </c>
      <c r="K343" s="120">
        <v>72.262062332374583</v>
      </c>
      <c r="L343" s="114">
        <v>2</v>
      </c>
      <c r="M343" s="114">
        <v>1</v>
      </c>
      <c r="N343" s="130"/>
      <c r="O343">
        <v>2627</v>
      </c>
    </row>
    <row r="344" spans="1:16" x14ac:dyDescent="0.25">
      <c r="A344" s="115" t="s">
        <v>97</v>
      </c>
      <c r="B344" s="116" t="s">
        <v>13</v>
      </c>
      <c r="C344" s="117">
        <v>16</v>
      </c>
      <c r="D344" s="115" t="s">
        <v>698</v>
      </c>
      <c r="E344" s="117">
        <v>10021</v>
      </c>
      <c r="F344" s="117">
        <v>10351</v>
      </c>
      <c r="G344" s="118">
        <f>AVERAGE(E344:F344)</f>
        <v>10186</v>
      </c>
      <c r="H344" s="119">
        <v>2.5350000000000001</v>
      </c>
      <c r="I344" s="119">
        <v>3.5355339059327563E-2</v>
      </c>
      <c r="J344" s="113">
        <v>88.749733934701709</v>
      </c>
      <c r="K344" s="113">
        <v>88.749733934701709</v>
      </c>
      <c r="L344" s="114">
        <v>1</v>
      </c>
      <c r="M344" s="114">
        <v>2</v>
      </c>
      <c r="N344" s="130"/>
      <c r="O344">
        <v>2628</v>
      </c>
    </row>
    <row r="345" spans="1:16" x14ac:dyDescent="0.25">
      <c r="A345" s="44" t="s">
        <v>95</v>
      </c>
      <c r="B345" s="45" t="s">
        <v>13</v>
      </c>
      <c r="C345" s="117">
        <v>16</v>
      </c>
      <c r="D345" s="44" t="s">
        <v>698</v>
      </c>
      <c r="E345" s="47">
        <v>10021</v>
      </c>
      <c r="F345" s="47">
        <v>10351</v>
      </c>
      <c r="G345" s="48">
        <f>AVERAGE(E345:F345)</f>
        <v>10186</v>
      </c>
      <c r="H345" s="112">
        <v>2.34</v>
      </c>
      <c r="I345" s="112">
        <v>2.8284271247461926E-2</v>
      </c>
      <c r="J345" s="113">
        <v>68.09331664511916</v>
      </c>
      <c r="K345" s="113">
        <v>68.09331664511916</v>
      </c>
      <c r="L345" s="114">
        <v>1</v>
      </c>
      <c r="M345" s="114">
        <v>2</v>
      </c>
      <c r="N345" s="130"/>
      <c r="O345">
        <v>2629</v>
      </c>
    </row>
    <row r="346" spans="1:16" x14ac:dyDescent="0.25">
      <c r="A346" s="115" t="s">
        <v>105</v>
      </c>
      <c r="B346" s="116" t="s">
        <v>13</v>
      </c>
      <c r="C346" s="117">
        <v>16</v>
      </c>
      <c r="D346" s="115" t="s">
        <v>321</v>
      </c>
      <c r="E346" s="117">
        <v>10021</v>
      </c>
      <c r="F346" s="117">
        <v>10351</v>
      </c>
      <c r="G346" s="118">
        <f>AVERAGE(E346:F346)</f>
        <v>10186</v>
      </c>
      <c r="H346" s="119">
        <v>2.5</v>
      </c>
      <c r="I346" s="119">
        <v>0</v>
      </c>
      <c r="J346" s="113">
        <v>84.758142159370664</v>
      </c>
      <c r="K346" s="113">
        <v>84.758142159370664</v>
      </c>
      <c r="L346" s="114">
        <v>1</v>
      </c>
      <c r="M346" s="114">
        <v>1</v>
      </c>
      <c r="N346" s="130"/>
      <c r="O346">
        <v>2630</v>
      </c>
    </row>
    <row r="347" spans="1:16" x14ac:dyDescent="0.25">
      <c r="A347" s="44" t="s">
        <v>93</v>
      </c>
      <c r="B347" s="45" t="s">
        <v>13</v>
      </c>
      <c r="C347" s="117">
        <v>16</v>
      </c>
      <c r="D347" s="44" t="s">
        <v>321</v>
      </c>
      <c r="E347" s="47">
        <v>10021</v>
      </c>
      <c r="F347" s="47">
        <v>10351</v>
      </c>
      <c r="G347" s="48">
        <f>AVERAGE(E347:F347)</f>
        <v>10186</v>
      </c>
      <c r="H347" s="112">
        <v>2.7866666666666666</v>
      </c>
      <c r="I347" s="112">
        <v>5.5075705472860961E-2</v>
      </c>
      <c r="J347" s="113">
        <v>121.40356088324799</v>
      </c>
      <c r="K347" s="113">
        <v>121.40356088324799</v>
      </c>
      <c r="L347" s="114">
        <v>1</v>
      </c>
      <c r="M347" s="114">
        <v>1</v>
      </c>
      <c r="N347" s="130"/>
      <c r="O347">
        <v>2631</v>
      </c>
    </row>
    <row r="348" spans="1:16" x14ac:dyDescent="0.25">
      <c r="A348" s="44" t="s">
        <v>98</v>
      </c>
      <c r="B348" s="45" t="s">
        <v>13</v>
      </c>
      <c r="C348" s="117">
        <v>16</v>
      </c>
      <c r="D348" s="44" t="s">
        <v>321</v>
      </c>
      <c r="E348" s="47">
        <v>10021</v>
      </c>
      <c r="F348" s="47">
        <v>10351</v>
      </c>
      <c r="G348" s="48">
        <f>AVERAGE(E348:F348)</f>
        <v>10186</v>
      </c>
      <c r="H348" s="112">
        <v>2.6150000000000002</v>
      </c>
      <c r="I348" s="112">
        <v>3.5355339059327563E-2</v>
      </c>
      <c r="J348" s="113">
        <v>98.362895490750162</v>
      </c>
      <c r="K348" s="113">
        <v>98.362895490750162</v>
      </c>
      <c r="L348" s="114">
        <v>1</v>
      </c>
      <c r="M348" s="114">
        <v>1</v>
      </c>
      <c r="N348" s="130"/>
      <c r="O348">
        <v>2632</v>
      </c>
    </row>
    <row r="349" spans="1:16" x14ac:dyDescent="0.25">
      <c r="A349" s="44" t="s">
        <v>100</v>
      </c>
      <c r="B349" s="45" t="s">
        <v>13</v>
      </c>
      <c r="C349" s="117">
        <v>16</v>
      </c>
      <c r="D349" s="44" t="s">
        <v>321</v>
      </c>
      <c r="E349" s="47">
        <v>10021</v>
      </c>
      <c r="F349" s="47">
        <v>10351</v>
      </c>
      <c r="G349" s="48">
        <f>AVERAGE(E349:F349)</f>
        <v>10186</v>
      </c>
      <c r="H349" s="112">
        <v>2.68</v>
      </c>
      <c r="I349" s="112">
        <v>2.8284271247461926E-2</v>
      </c>
      <c r="J349" s="113">
        <v>106.69060263871015</v>
      </c>
      <c r="K349" s="113">
        <v>106.69060263871015</v>
      </c>
      <c r="L349" s="114">
        <v>1</v>
      </c>
      <c r="M349" s="114">
        <v>1</v>
      </c>
      <c r="N349" s="130"/>
      <c r="O349">
        <v>2633</v>
      </c>
    </row>
    <row r="350" spans="1:16" x14ac:dyDescent="0.25">
      <c r="A350" s="44" t="s">
        <v>96</v>
      </c>
      <c r="B350" s="45" t="s">
        <v>13</v>
      </c>
      <c r="C350" s="117">
        <v>16</v>
      </c>
      <c r="D350" s="44" t="s">
        <v>321</v>
      </c>
      <c r="E350" s="47">
        <v>10021</v>
      </c>
      <c r="F350" s="47">
        <v>10351</v>
      </c>
      <c r="G350" s="48">
        <f>AVERAGE(E350:F350)</f>
        <v>10186</v>
      </c>
      <c r="H350" s="112">
        <v>2.7350000000000003</v>
      </c>
      <c r="I350" s="112">
        <v>2.1213203435596288E-2</v>
      </c>
      <c r="J350" s="113">
        <v>114.11132928831576</v>
      </c>
      <c r="K350" s="113">
        <v>114.11132928831576</v>
      </c>
      <c r="L350" s="114">
        <v>1</v>
      </c>
      <c r="M350" s="114">
        <v>1</v>
      </c>
      <c r="N350" s="130"/>
      <c r="O350">
        <v>2634</v>
      </c>
    </row>
    <row r="351" spans="1:16" x14ac:dyDescent="0.25">
      <c r="A351" s="44" t="s">
        <v>99</v>
      </c>
      <c r="B351" s="45" t="s">
        <v>13</v>
      </c>
      <c r="C351" s="117">
        <v>16</v>
      </c>
      <c r="D351" s="44" t="s">
        <v>321</v>
      </c>
      <c r="E351" s="47">
        <v>10021</v>
      </c>
      <c r="F351" s="47">
        <v>10351</v>
      </c>
      <c r="G351" s="48">
        <f>AVERAGE(E351:F351)</f>
        <v>10186</v>
      </c>
      <c r="H351" s="112">
        <v>2.4350000000000001</v>
      </c>
      <c r="I351" s="112">
        <v>4.9497474683058526E-2</v>
      </c>
      <c r="J351" s="113">
        <v>77.680421956238803</v>
      </c>
      <c r="K351" s="113">
        <v>77.680421956238803</v>
      </c>
      <c r="L351" s="114">
        <v>1</v>
      </c>
      <c r="M351" s="114">
        <v>1</v>
      </c>
      <c r="N351" s="130"/>
      <c r="O351">
        <v>2635</v>
      </c>
    </row>
    <row r="352" spans="1:16" x14ac:dyDescent="0.25">
      <c r="A352" s="44" t="s">
        <v>165</v>
      </c>
      <c r="B352" s="45" t="s">
        <v>87</v>
      </c>
      <c r="C352" s="117">
        <v>17</v>
      </c>
      <c r="D352" s="44" t="s">
        <v>316</v>
      </c>
      <c r="E352" s="47">
        <v>10351</v>
      </c>
      <c r="F352" s="47">
        <v>10680</v>
      </c>
      <c r="G352" s="48">
        <f>AVERAGE(E352:F352)</f>
        <v>10515.5</v>
      </c>
      <c r="H352" s="112">
        <v>2.52</v>
      </c>
      <c r="I352" s="112"/>
      <c r="J352" s="113">
        <v>87.023348469501087</v>
      </c>
      <c r="K352" s="120">
        <v>97.074545217728456</v>
      </c>
      <c r="L352" s="114">
        <v>2</v>
      </c>
      <c r="M352" s="114">
        <v>2</v>
      </c>
      <c r="N352" s="130"/>
      <c r="O352">
        <v>14539</v>
      </c>
      <c r="P352" s="111"/>
    </row>
    <row r="353" spans="1:16" x14ac:dyDescent="0.25">
      <c r="A353" s="44" t="s">
        <v>184</v>
      </c>
      <c r="B353" s="45" t="s">
        <v>87</v>
      </c>
      <c r="C353" s="117">
        <v>17</v>
      </c>
      <c r="D353" s="44" t="s">
        <v>321</v>
      </c>
      <c r="E353" s="47">
        <v>10351</v>
      </c>
      <c r="F353" s="47">
        <v>10680</v>
      </c>
      <c r="G353" s="48">
        <f>AVERAGE(E353:F353)</f>
        <v>10515.5</v>
      </c>
      <c r="H353" s="112">
        <v>1.895</v>
      </c>
      <c r="I353" s="112">
        <v>2.1213203435596444E-2</v>
      </c>
      <c r="J353" s="113">
        <v>33.875561251351527</v>
      </c>
      <c r="K353" s="113">
        <v>33.875561251351527</v>
      </c>
      <c r="L353" s="114">
        <v>1</v>
      </c>
      <c r="M353" s="114">
        <v>1</v>
      </c>
      <c r="N353" s="130"/>
      <c r="O353">
        <v>14578</v>
      </c>
    </row>
    <row r="354" spans="1:16" x14ac:dyDescent="0.25">
      <c r="A354" s="44" t="s">
        <v>183</v>
      </c>
      <c r="B354" s="45" t="s">
        <v>87</v>
      </c>
      <c r="C354" s="117">
        <v>17</v>
      </c>
      <c r="D354" s="44" t="s">
        <v>316</v>
      </c>
      <c r="E354" s="47">
        <v>10351</v>
      </c>
      <c r="F354" s="47">
        <v>10680</v>
      </c>
      <c r="G354" s="48">
        <f>AVERAGE(E354:F354)</f>
        <v>10515.5</v>
      </c>
      <c r="H354" s="112">
        <v>2.38</v>
      </c>
      <c r="I354" s="112">
        <v>1.4142135623730963E-2</v>
      </c>
      <c r="J354" s="113">
        <v>72.022754661441738</v>
      </c>
      <c r="K354" s="120">
        <v>80.341382824838249</v>
      </c>
      <c r="L354" s="114">
        <v>2</v>
      </c>
      <c r="M354" s="114">
        <v>2</v>
      </c>
      <c r="N354" s="130"/>
      <c r="O354">
        <v>14579</v>
      </c>
      <c r="P354" s="111"/>
    </row>
    <row r="355" spans="1:16" x14ac:dyDescent="0.25">
      <c r="A355" s="44" t="s">
        <v>424</v>
      </c>
      <c r="B355" s="45" t="s">
        <v>87</v>
      </c>
      <c r="C355" s="117">
        <v>17</v>
      </c>
      <c r="D355" s="44" t="s">
        <v>698</v>
      </c>
      <c r="E355" s="47">
        <v>10351</v>
      </c>
      <c r="F355" s="47">
        <v>10680</v>
      </c>
      <c r="G355" s="48">
        <f>AVERAGE(E355:F355)</f>
        <v>10515.5</v>
      </c>
      <c r="H355" s="112">
        <v>2.5066666666666668</v>
      </c>
      <c r="I355" s="112">
        <v>3.5118845842842368E-2</v>
      </c>
      <c r="J355" s="113">
        <v>85.508580957372203</v>
      </c>
      <c r="K355" s="113">
        <v>85.508580957372203</v>
      </c>
      <c r="L355" s="114">
        <v>1</v>
      </c>
      <c r="M355" s="114">
        <v>2</v>
      </c>
      <c r="N355" s="130"/>
      <c r="O355">
        <v>14976</v>
      </c>
      <c r="P355" s="111"/>
    </row>
    <row r="356" spans="1:16" x14ac:dyDescent="0.25">
      <c r="A356" s="115" t="s">
        <v>423</v>
      </c>
      <c r="B356" s="116" t="s">
        <v>87</v>
      </c>
      <c r="C356" s="117">
        <v>17</v>
      </c>
      <c r="D356" s="115" t="s">
        <v>698</v>
      </c>
      <c r="E356" s="117">
        <v>10351</v>
      </c>
      <c r="F356" s="117">
        <v>10680</v>
      </c>
      <c r="G356" s="118">
        <f>AVERAGE(E356:F356)</f>
        <v>10515.5</v>
      </c>
      <c r="H356" s="119">
        <v>2.5549999999999997</v>
      </c>
      <c r="I356" s="119">
        <v>4.9497474683058214E-2</v>
      </c>
      <c r="J356" s="113">
        <v>91.088572026319866</v>
      </c>
      <c r="K356" s="113">
        <v>91.088572026319866</v>
      </c>
      <c r="L356" s="114">
        <v>1</v>
      </c>
      <c r="M356" s="114">
        <v>2</v>
      </c>
      <c r="N356" s="130"/>
      <c r="O356">
        <v>14978</v>
      </c>
      <c r="P356" s="111"/>
    </row>
    <row r="357" spans="1:16" x14ac:dyDescent="0.25">
      <c r="A357" s="44" t="s">
        <v>426</v>
      </c>
      <c r="B357" s="45" t="s">
        <v>87</v>
      </c>
      <c r="C357" s="117">
        <v>17</v>
      </c>
      <c r="D357" s="44" t="s">
        <v>317</v>
      </c>
      <c r="E357" s="47">
        <v>10351</v>
      </c>
      <c r="F357" s="47">
        <v>10680</v>
      </c>
      <c r="G357" s="48">
        <f>AVERAGE(E357:F357)</f>
        <v>10515.5</v>
      </c>
      <c r="H357" s="112">
        <v>2.415</v>
      </c>
      <c r="I357" s="112">
        <v>7.0710678118653244E-3</v>
      </c>
      <c r="J357" s="113">
        <v>75.588498255635045</v>
      </c>
      <c r="K357" s="120">
        <v>84.318969804160886</v>
      </c>
      <c r="L357" s="114">
        <v>2</v>
      </c>
      <c r="M357" s="114">
        <v>1</v>
      </c>
      <c r="N357" s="130"/>
      <c r="O357">
        <v>14979</v>
      </c>
      <c r="P357" s="111"/>
    </row>
    <row r="358" spans="1:16" x14ac:dyDescent="0.25">
      <c r="A358" s="115" t="s">
        <v>425</v>
      </c>
      <c r="B358" s="116" t="s">
        <v>87</v>
      </c>
      <c r="C358" s="117">
        <v>17</v>
      </c>
      <c r="D358" s="115" t="s">
        <v>316</v>
      </c>
      <c r="E358" s="117">
        <v>10351</v>
      </c>
      <c r="F358" s="117">
        <v>10680</v>
      </c>
      <c r="G358" s="118">
        <f>AVERAGE(E358:F358)</f>
        <v>10515.5</v>
      </c>
      <c r="H358" s="119">
        <v>2.4400000000000004</v>
      </c>
      <c r="I358" s="119">
        <v>1.4142135623730963E-2</v>
      </c>
      <c r="J358" s="113">
        <v>78.209646906560451</v>
      </c>
      <c r="K358" s="120">
        <v>87.242861124268174</v>
      </c>
      <c r="L358" s="114">
        <v>2</v>
      </c>
      <c r="M358" s="114">
        <v>2</v>
      </c>
      <c r="N358" s="130"/>
      <c r="O358">
        <v>14980</v>
      </c>
      <c r="P358" s="111"/>
    </row>
    <row r="359" spans="1:16" x14ac:dyDescent="0.25">
      <c r="A359" s="111" t="s">
        <v>628</v>
      </c>
      <c r="B359" s="116" t="s">
        <v>87</v>
      </c>
      <c r="C359" s="117">
        <v>17</v>
      </c>
      <c r="D359" s="115" t="s">
        <v>698</v>
      </c>
      <c r="E359" s="117">
        <v>10351</v>
      </c>
      <c r="F359" s="117">
        <v>10680</v>
      </c>
      <c r="G359" s="118">
        <f>AVERAGE(E359:F359)</f>
        <v>10515.5</v>
      </c>
      <c r="H359" s="119">
        <v>2.63</v>
      </c>
      <c r="I359" s="119">
        <v>4.2426406871192889E-2</v>
      </c>
      <c r="J359" s="113">
        <v>100.242878144164</v>
      </c>
      <c r="K359" s="113">
        <v>100.242878144164</v>
      </c>
      <c r="L359" s="114">
        <v>1</v>
      </c>
      <c r="M359" s="114">
        <v>2</v>
      </c>
      <c r="N359" s="131" t="s">
        <v>624</v>
      </c>
      <c r="O359">
        <v>15027</v>
      </c>
      <c r="P359" s="111"/>
    </row>
    <row r="360" spans="1:16" x14ac:dyDescent="0.25">
      <c r="A360" s="111" t="s">
        <v>632</v>
      </c>
      <c r="B360" s="116" t="s">
        <v>87</v>
      </c>
      <c r="C360" s="117">
        <v>17</v>
      </c>
      <c r="D360" s="115" t="s">
        <v>317</v>
      </c>
      <c r="E360" s="117">
        <v>10351</v>
      </c>
      <c r="F360" s="117">
        <v>10680</v>
      </c>
      <c r="G360" s="118">
        <f>AVERAGE(E360:F360)</f>
        <v>10515.5</v>
      </c>
      <c r="H360" s="119">
        <v>2.2749999999999999</v>
      </c>
      <c r="I360" s="119">
        <v>9.1923881554251102E-2</v>
      </c>
      <c r="J360" s="113">
        <v>62.030950696928713</v>
      </c>
      <c r="K360" s="120">
        <v>69.195525502423976</v>
      </c>
      <c r="L360" s="114">
        <v>2</v>
      </c>
      <c r="M360" s="114">
        <v>1</v>
      </c>
      <c r="N360" s="131" t="s">
        <v>622</v>
      </c>
      <c r="O360">
        <v>15028</v>
      </c>
      <c r="P360" s="111"/>
    </row>
    <row r="361" spans="1:16" x14ac:dyDescent="0.25">
      <c r="A361" s="111" t="s">
        <v>630</v>
      </c>
      <c r="B361" s="45" t="s">
        <v>87</v>
      </c>
      <c r="C361" s="117">
        <v>17</v>
      </c>
      <c r="D361" s="44" t="s">
        <v>698</v>
      </c>
      <c r="E361" s="47">
        <v>10351</v>
      </c>
      <c r="F361" s="47">
        <v>10680</v>
      </c>
      <c r="G361" s="48">
        <f>AVERAGE(E361:F361)</f>
        <v>10515.5</v>
      </c>
      <c r="H361" s="112">
        <v>2.5866666666666664</v>
      </c>
      <c r="I361" s="112">
        <v>2.5166114784235735E-2</v>
      </c>
      <c r="J361" s="113">
        <v>94.879184724746622</v>
      </c>
      <c r="K361" s="113">
        <v>94.879184724746622</v>
      </c>
      <c r="L361" s="114">
        <v>1</v>
      </c>
      <c r="M361" s="114">
        <v>2</v>
      </c>
      <c r="N361" s="131" t="s">
        <v>626</v>
      </c>
      <c r="O361">
        <v>15029</v>
      </c>
      <c r="P361" s="111"/>
    </row>
    <row r="362" spans="1:16" x14ac:dyDescent="0.25">
      <c r="A362" s="111" t="s">
        <v>631</v>
      </c>
      <c r="B362" s="116" t="s">
        <v>87</v>
      </c>
      <c r="C362" s="117">
        <v>17</v>
      </c>
      <c r="D362" s="115" t="s">
        <v>316</v>
      </c>
      <c r="E362" s="117">
        <v>10351</v>
      </c>
      <c r="F362" s="117">
        <v>10680</v>
      </c>
      <c r="G362" s="118">
        <f>AVERAGE(E362:F362)</f>
        <v>10515.5</v>
      </c>
      <c r="H362" s="119">
        <v>2.6799999999999997</v>
      </c>
      <c r="I362" s="119">
        <v>1.4142135623730963E-2</v>
      </c>
      <c r="J362" s="113">
        <v>106.69060263871015</v>
      </c>
      <c r="K362" s="120">
        <v>119.01336724348116</v>
      </c>
      <c r="L362" s="114">
        <v>2</v>
      </c>
      <c r="M362" s="114">
        <v>2</v>
      </c>
      <c r="N362" s="131" t="s">
        <v>627</v>
      </c>
      <c r="O362">
        <v>15030</v>
      </c>
      <c r="P362" s="111"/>
    </row>
    <row r="363" spans="1:16" x14ac:dyDescent="0.25">
      <c r="A363" s="111" t="s">
        <v>635</v>
      </c>
      <c r="B363" s="45" t="s">
        <v>87</v>
      </c>
      <c r="C363" s="117">
        <v>17</v>
      </c>
      <c r="D363" s="44" t="s">
        <v>698</v>
      </c>
      <c r="E363" s="47">
        <v>10351</v>
      </c>
      <c r="F363" s="47">
        <v>10680</v>
      </c>
      <c r="G363" s="48">
        <f>AVERAGE(E363:F363)</f>
        <v>10515.5</v>
      </c>
      <c r="H363" s="112">
        <v>2.6066666666666669</v>
      </c>
      <c r="I363" s="112">
        <v>5.7735026918961348E-3</v>
      </c>
      <c r="J363" s="113">
        <v>97.329165444954043</v>
      </c>
      <c r="K363" s="113">
        <v>97.329165444954043</v>
      </c>
      <c r="L363" s="114">
        <v>1</v>
      </c>
      <c r="M363" s="114">
        <v>2</v>
      </c>
      <c r="N363" s="131" t="s">
        <v>634</v>
      </c>
      <c r="O363">
        <v>15031</v>
      </c>
      <c r="P363" s="111"/>
    </row>
    <row r="364" spans="1:16" x14ac:dyDescent="0.25">
      <c r="A364" s="111" t="s">
        <v>629</v>
      </c>
      <c r="B364" s="45" t="s">
        <v>87</v>
      </c>
      <c r="C364" s="117">
        <v>17</v>
      </c>
      <c r="D364" s="44" t="s">
        <v>316</v>
      </c>
      <c r="E364" s="47">
        <v>10351</v>
      </c>
      <c r="F364" s="47">
        <v>10680</v>
      </c>
      <c r="G364" s="48">
        <f>AVERAGE(E364:F364)</f>
        <v>10515.5</v>
      </c>
      <c r="H364" s="112">
        <v>2.5449999999999999</v>
      </c>
      <c r="I364" s="112">
        <v>3.5355339059327251E-2</v>
      </c>
      <c r="J364" s="113">
        <v>89.913845832431036</v>
      </c>
      <c r="K364" s="120">
        <v>100.29889502607682</v>
      </c>
      <c r="L364" s="114">
        <v>2</v>
      </c>
      <c r="M364" s="114">
        <v>2</v>
      </c>
      <c r="N364" s="131" t="s">
        <v>625</v>
      </c>
      <c r="O364">
        <v>15032</v>
      </c>
      <c r="P364" s="111"/>
    </row>
    <row r="365" spans="1:16" x14ac:dyDescent="0.25">
      <c r="A365" s="111" t="s">
        <v>633</v>
      </c>
      <c r="B365" s="116" t="s">
        <v>87</v>
      </c>
      <c r="C365" s="117">
        <v>17</v>
      </c>
      <c r="D365" s="115" t="s">
        <v>316</v>
      </c>
      <c r="E365" s="117">
        <v>10351</v>
      </c>
      <c r="F365" s="117">
        <v>10680</v>
      </c>
      <c r="G365" s="118">
        <f>AVERAGE(E365:F365)</f>
        <v>10515.5</v>
      </c>
      <c r="H365" s="119">
        <v>2.5350000000000001</v>
      </c>
      <c r="I365" s="119">
        <v>4.9497474683058214E-2</v>
      </c>
      <c r="J365" s="113">
        <v>88.749733934701709</v>
      </c>
      <c r="K365" s="120">
        <v>99.000328204159757</v>
      </c>
      <c r="L365" s="114">
        <v>2</v>
      </c>
      <c r="M365" s="114">
        <v>2</v>
      </c>
      <c r="N365" s="131" t="s">
        <v>623</v>
      </c>
      <c r="O365">
        <v>15033</v>
      </c>
      <c r="P365" s="111"/>
    </row>
    <row r="366" spans="1:16" x14ac:dyDescent="0.25">
      <c r="A366" s="44" t="s">
        <v>110</v>
      </c>
      <c r="B366" s="45" t="s">
        <v>87</v>
      </c>
      <c r="C366" s="117">
        <v>17</v>
      </c>
      <c r="D366" s="44" t="s">
        <v>321</v>
      </c>
      <c r="E366" s="47">
        <v>10351</v>
      </c>
      <c r="F366" s="47">
        <v>10680</v>
      </c>
      <c r="G366" s="48">
        <f>AVERAGE(E366:F366)</f>
        <v>10515.5</v>
      </c>
      <c r="H366" s="112">
        <v>2.2450000000000001</v>
      </c>
      <c r="I366" s="112">
        <v>6.3639610306789177E-2</v>
      </c>
      <c r="J366" s="113">
        <v>59.36440278246446</v>
      </c>
      <c r="K366" s="113">
        <v>59.36440278246446</v>
      </c>
      <c r="L366" s="114">
        <v>1</v>
      </c>
      <c r="M366" s="114">
        <v>1</v>
      </c>
      <c r="N366" s="130"/>
      <c r="O366">
        <v>1552</v>
      </c>
    </row>
    <row r="367" spans="1:16" x14ac:dyDescent="0.25">
      <c r="A367" s="44" t="s">
        <v>88</v>
      </c>
      <c r="B367" s="45" t="s">
        <v>87</v>
      </c>
      <c r="C367" s="117">
        <v>17</v>
      </c>
      <c r="D367" s="44" t="s">
        <v>707</v>
      </c>
      <c r="E367" s="47">
        <v>10351</v>
      </c>
      <c r="F367" s="47">
        <v>10680</v>
      </c>
      <c r="G367" s="48">
        <f>AVERAGE(E367:F367)</f>
        <v>10515.5</v>
      </c>
      <c r="H367" s="112">
        <v>2.5350000000000001</v>
      </c>
      <c r="I367" s="112">
        <v>7.0710678118656384E-3</v>
      </c>
      <c r="J367" s="113">
        <v>88.749733934701709</v>
      </c>
      <c r="K367" s="113">
        <v>88.749733934701709</v>
      </c>
      <c r="L367" s="114">
        <v>1</v>
      </c>
      <c r="M367" s="114">
        <v>1</v>
      </c>
      <c r="N367" s="130"/>
      <c r="O367">
        <v>1814</v>
      </c>
      <c r="P367" s="111"/>
    </row>
    <row r="368" spans="1:16" x14ac:dyDescent="0.25">
      <c r="A368" s="44" t="s">
        <v>89</v>
      </c>
      <c r="B368" s="45" t="s">
        <v>87</v>
      </c>
      <c r="C368" s="117">
        <v>17</v>
      </c>
      <c r="D368" s="44" t="s">
        <v>53</v>
      </c>
      <c r="E368" s="47">
        <v>10351</v>
      </c>
      <c r="F368" s="47">
        <v>10680</v>
      </c>
      <c r="G368" s="48">
        <f>AVERAGE(E368:F368)</f>
        <v>10515.5</v>
      </c>
      <c r="H368" s="112">
        <v>2.375</v>
      </c>
      <c r="I368" s="112">
        <v>2.12132034355966E-2</v>
      </c>
      <c r="J368" s="113">
        <v>71.523138297418626</v>
      </c>
      <c r="K368" s="120">
        <v>79.784060770770466</v>
      </c>
      <c r="L368" s="114">
        <v>2</v>
      </c>
      <c r="M368" s="114"/>
      <c r="N368" s="130"/>
      <c r="O368">
        <v>1815</v>
      </c>
      <c r="P368" s="111"/>
    </row>
    <row r="369" spans="1:16" x14ac:dyDescent="0.25">
      <c r="A369" s="115" t="s">
        <v>90</v>
      </c>
      <c r="B369" s="116" t="s">
        <v>87</v>
      </c>
      <c r="C369" s="117">
        <v>17</v>
      </c>
      <c r="D369" s="115" t="s">
        <v>60</v>
      </c>
      <c r="E369" s="117">
        <v>10351</v>
      </c>
      <c r="F369" s="117">
        <v>10680</v>
      </c>
      <c r="G369" s="118">
        <f>AVERAGE(E369:F369)</f>
        <v>10515.5</v>
      </c>
      <c r="H369" s="119">
        <v>2.605</v>
      </c>
      <c r="I369" s="119">
        <v>7.0710678118653244E-3</v>
      </c>
      <c r="J369" s="113">
        <v>97.123333160996566</v>
      </c>
      <c r="K369" s="113">
        <v>97.123333160996566</v>
      </c>
      <c r="L369" s="114"/>
      <c r="M369" s="114"/>
      <c r="N369" s="130"/>
      <c r="O369">
        <v>1816</v>
      </c>
      <c r="P369" s="111"/>
    </row>
    <row r="370" spans="1:16" x14ac:dyDescent="0.25">
      <c r="A370" s="44" t="s">
        <v>108</v>
      </c>
      <c r="B370" s="45" t="s">
        <v>106</v>
      </c>
      <c r="C370" s="117">
        <v>17</v>
      </c>
      <c r="D370" s="44" t="s">
        <v>321</v>
      </c>
      <c r="E370" s="47">
        <v>10680</v>
      </c>
      <c r="F370" s="47">
        <v>11010</v>
      </c>
      <c r="G370" s="48">
        <f>AVERAGE(E370:F370)</f>
        <v>10845</v>
      </c>
      <c r="H370" s="112">
        <v>2.6799999999999997</v>
      </c>
      <c r="I370" s="112">
        <v>1.4142135623730963E-2</v>
      </c>
      <c r="J370" s="113">
        <v>106.69060263871015</v>
      </c>
      <c r="K370" s="113">
        <v>106.69060263871015</v>
      </c>
      <c r="L370" s="114">
        <v>1</v>
      </c>
      <c r="M370" s="114">
        <v>1</v>
      </c>
      <c r="N370" s="130"/>
      <c r="O370">
        <v>14504</v>
      </c>
    </row>
    <row r="371" spans="1:16" x14ac:dyDescent="0.25">
      <c r="A371" s="115" t="s">
        <v>295</v>
      </c>
      <c r="B371" s="116" t="s">
        <v>106</v>
      </c>
      <c r="C371" s="117">
        <v>17</v>
      </c>
      <c r="D371" s="115" t="s">
        <v>707</v>
      </c>
      <c r="E371" s="117">
        <v>10680</v>
      </c>
      <c r="F371" s="117">
        <v>11010</v>
      </c>
      <c r="G371" s="118">
        <f>AVERAGE(E371:F371)</f>
        <v>10845</v>
      </c>
      <c r="H371" s="119">
        <v>2.76</v>
      </c>
      <c r="I371" s="119">
        <v>2.8284271247461613E-2</v>
      </c>
      <c r="J371" s="113">
        <v>117.60047113688682</v>
      </c>
      <c r="K371" s="113">
        <v>117.60047113688682</v>
      </c>
      <c r="L371" s="114">
        <v>1</v>
      </c>
      <c r="M371" s="114">
        <v>1</v>
      </c>
      <c r="N371" s="130"/>
      <c r="O371">
        <v>14505</v>
      </c>
      <c r="P371" s="111"/>
    </row>
    <row r="372" spans="1:16" x14ac:dyDescent="0.25">
      <c r="A372" s="44" t="s">
        <v>297</v>
      </c>
      <c r="B372" s="45" t="s">
        <v>106</v>
      </c>
      <c r="C372" s="117">
        <v>17</v>
      </c>
      <c r="D372" s="44" t="s">
        <v>702</v>
      </c>
      <c r="E372" s="47">
        <v>10680</v>
      </c>
      <c r="F372" s="47">
        <v>11010</v>
      </c>
      <c r="G372" s="48">
        <f>AVERAGE(E372:F372)</f>
        <v>10845</v>
      </c>
      <c r="H372" s="112">
        <v>2.3166666666666669</v>
      </c>
      <c r="I372" s="112">
        <v>2.5166114784235735E-2</v>
      </c>
      <c r="J372" s="113">
        <v>65.871620874745616</v>
      </c>
      <c r="K372" s="113">
        <v>65.871620874745616</v>
      </c>
      <c r="L372" s="114">
        <v>1</v>
      </c>
      <c r="M372" s="114">
        <v>2</v>
      </c>
      <c r="N372" s="130"/>
      <c r="O372">
        <v>14506</v>
      </c>
      <c r="P372" s="111"/>
    </row>
    <row r="373" spans="1:16" x14ac:dyDescent="0.25">
      <c r="A373" s="44" t="s">
        <v>107</v>
      </c>
      <c r="B373" s="45" t="s">
        <v>106</v>
      </c>
      <c r="C373" s="117">
        <v>17</v>
      </c>
      <c r="D373" s="44" t="s">
        <v>316</v>
      </c>
      <c r="E373" s="47">
        <v>10680</v>
      </c>
      <c r="F373" s="47">
        <v>11010</v>
      </c>
      <c r="G373" s="48">
        <f>AVERAGE(E373:F373)</f>
        <v>10845</v>
      </c>
      <c r="H373" s="112">
        <v>2.5249999999999999</v>
      </c>
      <c r="I373" s="112">
        <v>7.0710678118653244E-3</v>
      </c>
      <c r="J373" s="113">
        <v>87.596181731007292</v>
      </c>
      <c r="K373" s="120">
        <v>97.713540720938624</v>
      </c>
      <c r="L373" s="114">
        <v>2</v>
      </c>
      <c r="M373" s="114">
        <v>2</v>
      </c>
      <c r="N373" s="130"/>
      <c r="O373">
        <v>14517</v>
      </c>
      <c r="P373" s="111"/>
    </row>
    <row r="374" spans="1:16" x14ac:dyDescent="0.25">
      <c r="A374" s="44" t="s">
        <v>296</v>
      </c>
      <c r="B374" s="45" t="s">
        <v>106</v>
      </c>
      <c r="C374" s="117">
        <v>17</v>
      </c>
      <c r="D374" s="44" t="s">
        <v>16</v>
      </c>
      <c r="E374" s="47">
        <v>10680</v>
      </c>
      <c r="F374" s="47">
        <v>11010</v>
      </c>
      <c r="G374" s="48">
        <f>AVERAGE(E374:F374)</f>
        <v>10845</v>
      </c>
      <c r="H374" s="112">
        <v>2.3049999999999997</v>
      </c>
      <c r="I374" s="112">
        <v>3.5355339059327563E-2</v>
      </c>
      <c r="J374" s="113">
        <v>64.779975197108556</v>
      </c>
      <c r="K374" s="113">
        <v>64.779975197108556</v>
      </c>
      <c r="L374" s="114">
        <v>1</v>
      </c>
      <c r="M374" s="114"/>
      <c r="N374" s="130"/>
      <c r="O374">
        <v>14518</v>
      </c>
      <c r="P374" s="111"/>
    </row>
    <row r="375" spans="1:16" x14ac:dyDescent="0.25">
      <c r="A375" s="125" t="s">
        <v>163</v>
      </c>
      <c r="B375" s="116" t="s">
        <v>106</v>
      </c>
      <c r="C375" s="117">
        <v>17</v>
      </c>
      <c r="D375" s="115" t="s">
        <v>321</v>
      </c>
      <c r="E375" s="117">
        <v>10680</v>
      </c>
      <c r="F375" s="117">
        <v>11010</v>
      </c>
      <c r="G375" s="118">
        <f>AVERAGE(E375:F375)</f>
        <v>10845</v>
      </c>
      <c r="H375" s="119">
        <v>2.6900000000000004</v>
      </c>
      <c r="I375" s="119">
        <v>7.0710678118654821E-2</v>
      </c>
      <c r="J375" s="113">
        <v>108.01399938736766</v>
      </c>
      <c r="K375" s="113">
        <v>108.01399938736766</v>
      </c>
      <c r="L375" s="114">
        <v>1</v>
      </c>
      <c r="M375" s="114">
        <v>1</v>
      </c>
      <c r="N375" s="130"/>
      <c r="O375">
        <v>748</v>
      </c>
    </row>
    <row r="376" spans="1:16" x14ac:dyDescent="0.25">
      <c r="A376" s="115" t="s">
        <v>164</v>
      </c>
      <c r="B376" s="116" t="s">
        <v>106</v>
      </c>
      <c r="C376" s="117">
        <v>17</v>
      </c>
      <c r="D376" s="115" t="s">
        <v>698</v>
      </c>
      <c r="E376" s="117">
        <v>10680</v>
      </c>
      <c r="F376" s="117">
        <v>11010</v>
      </c>
      <c r="G376" s="118">
        <f>AVERAGE(E376:F376)</f>
        <v>10845</v>
      </c>
      <c r="H376" s="119">
        <v>2.5599999999999996</v>
      </c>
      <c r="I376" s="119">
        <v>7.0710678118654821E-2</v>
      </c>
      <c r="J376" s="113">
        <v>91.679932565690223</v>
      </c>
      <c r="K376" s="113">
        <v>91.679932565690223</v>
      </c>
      <c r="L376" s="114">
        <v>1</v>
      </c>
      <c r="M376" s="114">
        <v>2</v>
      </c>
      <c r="N376" s="130"/>
      <c r="O376">
        <v>749</v>
      </c>
    </row>
    <row r="377" spans="1:16" x14ac:dyDescent="0.25">
      <c r="A377" s="44" t="s">
        <v>234</v>
      </c>
      <c r="B377" s="45" t="s">
        <v>235</v>
      </c>
      <c r="C377" s="117">
        <v>17</v>
      </c>
      <c r="D377" s="44" t="s">
        <v>698</v>
      </c>
      <c r="E377" s="47">
        <v>11010</v>
      </c>
      <c r="F377" s="47">
        <v>11339</v>
      </c>
      <c r="G377" s="48">
        <f>AVERAGE(E377:F377)</f>
        <v>11174.5</v>
      </c>
      <c r="H377" s="112">
        <v>2.5666666666666664</v>
      </c>
      <c r="I377" s="112">
        <v>2.5166114784235735E-2</v>
      </c>
      <c r="J377" s="113">
        <v>92.472574147609677</v>
      </c>
      <c r="K377" s="113">
        <v>92.472574147609677</v>
      </c>
      <c r="L377" s="114">
        <v>1</v>
      </c>
      <c r="M377" s="114">
        <v>2</v>
      </c>
      <c r="N377" s="130"/>
      <c r="O377">
        <v>14617</v>
      </c>
    </row>
    <row r="378" spans="1:16" x14ac:dyDescent="0.25">
      <c r="A378" s="44" t="s">
        <v>236</v>
      </c>
      <c r="B378" s="45" t="s">
        <v>235</v>
      </c>
      <c r="C378" s="117">
        <v>17</v>
      </c>
      <c r="D378" s="44" t="s">
        <v>53</v>
      </c>
      <c r="E378" s="47">
        <v>11010</v>
      </c>
      <c r="F378" s="47">
        <v>11339</v>
      </c>
      <c r="G378" s="48">
        <f>AVERAGE(E378:F378)</f>
        <v>11174.5</v>
      </c>
      <c r="H378" s="112">
        <v>2.12</v>
      </c>
      <c r="I378" s="112">
        <v>5.0000000000000044E-2</v>
      </c>
      <c r="J378" s="113">
        <v>49.110199647877536</v>
      </c>
      <c r="K378" s="120">
        <v>54.78242770720739</v>
      </c>
      <c r="L378" s="114">
        <v>2</v>
      </c>
      <c r="M378" s="114"/>
      <c r="N378" s="130"/>
      <c r="O378">
        <v>14618</v>
      </c>
      <c r="P378" s="111"/>
    </row>
    <row r="379" spans="1:16" x14ac:dyDescent="0.25">
      <c r="A379" s="44" t="s">
        <v>101</v>
      </c>
      <c r="B379" s="45" t="s">
        <v>17</v>
      </c>
      <c r="C379" s="133">
        <v>18</v>
      </c>
      <c r="D379" s="44" t="s">
        <v>317</v>
      </c>
      <c r="E379" s="47">
        <v>11668</v>
      </c>
      <c r="F379" s="47">
        <v>12656</v>
      </c>
      <c r="G379" s="48">
        <f>AVERAGE(E379:F379)</f>
        <v>12162</v>
      </c>
      <c r="H379" s="112">
        <v>2.5750000000000002</v>
      </c>
      <c r="I379" s="112">
        <v>7.0710678118656384E-3</v>
      </c>
      <c r="J379" s="113">
        <v>93.470086043645793</v>
      </c>
      <c r="K379" s="120">
        <v>104.26588098168688</v>
      </c>
      <c r="L379" s="114">
        <v>2</v>
      </c>
      <c r="M379" s="114">
        <v>1</v>
      </c>
      <c r="N379" s="130"/>
      <c r="O379">
        <v>14535</v>
      </c>
      <c r="P379" s="111"/>
    </row>
    <row r="380" spans="1:16" x14ac:dyDescent="0.25">
      <c r="A380" s="44" t="s">
        <v>102</v>
      </c>
      <c r="B380" s="45" t="s">
        <v>17</v>
      </c>
      <c r="C380" s="133">
        <v>18</v>
      </c>
      <c r="D380" s="44" t="s">
        <v>316</v>
      </c>
      <c r="E380" s="47">
        <v>11668</v>
      </c>
      <c r="F380" s="47">
        <v>12656</v>
      </c>
      <c r="G380" s="48">
        <f>AVERAGE(E380:F380)</f>
        <v>12162</v>
      </c>
      <c r="H380" s="112">
        <v>2.2400000000000002</v>
      </c>
      <c r="I380" s="112">
        <v>0</v>
      </c>
      <c r="J380" s="113">
        <v>58.92789676626353</v>
      </c>
      <c r="K380" s="120">
        <v>65.734068842766959</v>
      </c>
      <c r="L380" s="114">
        <v>2</v>
      </c>
      <c r="M380" s="114">
        <v>2</v>
      </c>
      <c r="N380" s="130"/>
      <c r="O380">
        <v>14536</v>
      </c>
      <c r="P380" s="111"/>
    </row>
    <row r="381" spans="1:16" x14ac:dyDescent="0.25">
      <c r="A381" s="44" t="s">
        <v>103</v>
      </c>
      <c r="B381" s="45" t="s">
        <v>17</v>
      </c>
      <c r="C381" s="133">
        <v>18</v>
      </c>
      <c r="D381" s="44" t="s">
        <v>317</v>
      </c>
      <c r="E381" s="47">
        <v>11668</v>
      </c>
      <c r="F381" s="47">
        <v>12656</v>
      </c>
      <c r="G381" s="48">
        <f>AVERAGE(E381:F381)</f>
        <v>12162</v>
      </c>
      <c r="H381" s="112">
        <v>2.3666666666666667</v>
      </c>
      <c r="I381" s="112">
        <v>3.5118845842842389E-2</v>
      </c>
      <c r="J381" s="113">
        <v>70.695827311705287</v>
      </c>
      <c r="K381" s="120">
        <v>78.861195366207241</v>
      </c>
      <c r="L381" s="114">
        <v>2</v>
      </c>
      <c r="M381" s="114">
        <v>1</v>
      </c>
      <c r="N381" s="130"/>
      <c r="O381">
        <v>14537</v>
      </c>
      <c r="P381" s="111"/>
    </row>
    <row r="382" spans="1:16" x14ac:dyDescent="0.25">
      <c r="A382" s="44" t="s">
        <v>104</v>
      </c>
      <c r="B382" s="45" t="s">
        <v>17</v>
      </c>
      <c r="C382" s="133">
        <v>18</v>
      </c>
      <c r="D382" s="44" t="s">
        <v>317</v>
      </c>
      <c r="E382" s="47">
        <v>11668</v>
      </c>
      <c r="F382" s="47">
        <v>12656</v>
      </c>
      <c r="G382" s="48">
        <f>AVERAGE(E382:F382)</f>
        <v>12162</v>
      </c>
      <c r="H382" s="112">
        <v>2.2200000000000002</v>
      </c>
      <c r="I382" s="112">
        <v>3.9999999999999813E-2</v>
      </c>
      <c r="J382" s="113">
        <v>57.204256513913116</v>
      </c>
      <c r="K382" s="120">
        <v>63.811348141270074</v>
      </c>
      <c r="L382" s="114">
        <v>2</v>
      </c>
      <c r="M382" s="114">
        <v>1</v>
      </c>
      <c r="N382" s="130"/>
      <c r="O382">
        <v>14538</v>
      </c>
      <c r="P382" s="111"/>
    </row>
    <row r="383" spans="1:16" x14ac:dyDescent="0.25">
      <c r="A383" s="124" t="s">
        <v>18</v>
      </c>
      <c r="B383" s="45" t="s">
        <v>17</v>
      </c>
      <c r="C383" s="133">
        <v>18</v>
      </c>
      <c r="D383" s="44" t="s">
        <v>698</v>
      </c>
      <c r="E383" s="47">
        <v>11668</v>
      </c>
      <c r="F383" s="47">
        <v>12656</v>
      </c>
      <c r="G383" s="48">
        <f>AVERAGE(E383:F383)</f>
        <v>12162</v>
      </c>
      <c r="H383" s="112">
        <v>2.48</v>
      </c>
      <c r="I383" s="112">
        <v>0</v>
      </c>
      <c r="J383" s="113">
        <v>82.53441236984186</v>
      </c>
      <c r="K383" s="113">
        <v>82.53441236984186</v>
      </c>
      <c r="L383" s="114">
        <v>1</v>
      </c>
      <c r="M383" s="114">
        <v>2</v>
      </c>
      <c r="N383" s="130"/>
      <c r="O383">
        <v>357</v>
      </c>
      <c r="P383" s="111"/>
    </row>
    <row r="384" spans="1:16" x14ac:dyDescent="0.25">
      <c r="A384" s="124" t="s">
        <v>19</v>
      </c>
      <c r="B384" s="45" t="s">
        <v>17</v>
      </c>
      <c r="C384" s="133">
        <v>18</v>
      </c>
      <c r="D384" s="44" t="s">
        <v>698</v>
      </c>
      <c r="E384" s="47">
        <v>11668</v>
      </c>
      <c r="F384" s="47">
        <v>12656</v>
      </c>
      <c r="G384" s="48">
        <f>AVERAGE(E384:F384)</f>
        <v>12162</v>
      </c>
      <c r="H384" s="112">
        <v>2.4000000000000004</v>
      </c>
      <c r="I384" s="112">
        <v>1.4142135623730963E-2</v>
      </c>
      <c r="J384" s="113">
        <v>74.045592064062333</v>
      </c>
      <c r="K384" s="113">
        <v>74.045592064062333</v>
      </c>
      <c r="L384" s="114">
        <v>1</v>
      </c>
      <c r="M384" s="114">
        <v>2</v>
      </c>
      <c r="N384" s="130"/>
      <c r="O384">
        <v>358</v>
      </c>
      <c r="P384" s="111"/>
    </row>
    <row r="385" spans="1:16" x14ac:dyDescent="0.25">
      <c r="A385" s="124" t="s">
        <v>20</v>
      </c>
      <c r="B385" s="45" t="s">
        <v>17</v>
      </c>
      <c r="C385" s="133">
        <v>18</v>
      </c>
      <c r="D385" s="44" t="s">
        <v>316</v>
      </c>
      <c r="E385" s="47">
        <v>11668</v>
      </c>
      <c r="F385" s="47">
        <v>12656</v>
      </c>
      <c r="G385" s="48">
        <f>AVERAGE(E385:F385)</f>
        <v>12162</v>
      </c>
      <c r="H385" s="112">
        <v>2.6799999999999997</v>
      </c>
      <c r="I385" s="112">
        <v>1.4142135623730963E-2</v>
      </c>
      <c r="J385" s="113">
        <v>106.69060263871015</v>
      </c>
      <c r="K385" s="120">
        <v>119.01336724348116</v>
      </c>
      <c r="L385" s="114">
        <v>2</v>
      </c>
      <c r="M385" s="114">
        <v>2</v>
      </c>
      <c r="N385" s="130"/>
      <c r="O385">
        <v>359</v>
      </c>
      <c r="P385" s="111"/>
    </row>
    <row r="386" spans="1:16" x14ac:dyDescent="0.25">
      <c r="A386" s="44" t="s">
        <v>438</v>
      </c>
      <c r="B386" s="45" t="s">
        <v>429</v>
      </c>
      <c r="C386" s="115"/>
      <c r="D386" s="44" t="s">
        <v>316</v>
      </c>
      <c r="E386" s="47">
        <v>11668</v>
      </c>
      <c r="F386" s="47">
        <v>15095</v>
      </c>
      <c r="G386" s="48">
        <f>AVERAGE(E386:F386)</f>
        <v>13381.5</v>
      </c>
      <c r="H386" s="112">
        <v>2.6349999999999998</v>
      </c>
      <c r="I386" s="112">
        <v>7.0710678118656384E-3</v>
      </c>
      <c r="J386" s="113">
        <v>100.87507037316401</v>
      </c>
      <c r="K386" s="120">
        <v>112.52614100126445</v>
      </c>
      <c r="L386" s="114">
        <v>2</v>
      </c>
      <c r="M386" s="114">
        <v>2</v>
      </c>
      <c r="N386" s="130"/>
      <c r="O386">
        <v>14877</v>
      </c>
      <c r="P386" s="111"/>
    </row>
    <row r="387" spans="1:16" x14ac:dyDescent="0.25">
      <c r="A387" s="44" t="s">
        <v>430</v>
      </c>
      <c r="B387" s="45" t="s">
        <v>429</v>
      </c>
      <c r="C387" s="115"/>
      <c r="D387" s="44" t="s">
        <v>321</v>
      </c>
      <c r="E387" s="47">
        <v>11668</v>
      </c>
      <c r="F387" s="47">
        <v>15095</v>
      </c>
      <c r="G387" s="48">
        <f>AVERAGE(E387:F387)</f>
        <v>13381.5</v>
      </c>
      <c r="H387" s="112">
        <v>2.4249999999999998</v>
      </c>
      <c r="I387" s="112">
        <v>2.1213203435596288E-2</v>
      </c>
      <c r="J387" s="113">
        <v>76.629478348117118</v>
      </c>
      <c r="K387" s="113">
        <v>76.629478348117118</v>
      </c>
      <c r="L387" s="114">
        <v>1</v>
      </c>
      <c r="M387" s="114">
        <v>1</v>
      </c>
      <c r="N387" s="130"/>
      <c r="O387">
        <v>14878</v>
      </c>
      <c r="P387" s="111"/>
    </row>
    <row r="388" spans="1:16" x14ac:dyDescent="0.25">
      <c r="A388" s="115" t="s">
        <v>439</v>
      </c>
      <c r="B388" s="116" t="s">
        <v>429</v>
      </c>
      <c r="C388" s="115"/>
      <c r="D388" s="115" t="s">
        <v>317</v>
      </c>
      <c r="E388" s="117">
        <v>11668</v>
      </c>
      <c r="F388" s="117">
        <v>15095</v>
      </c>
      <c r="G388" s="118">
        <f>AVERAGE(E388:F388)</f>
        <v>13381.5</v>
      </c>
      <c r="H388" s="119">
        <v>2.4350000000000001</v>
      </c>
      <c r="I388" s="119">
        <v>4.9497474683058526E-2</v>
      </c>
      <c r="J388" s="113">
        <v>77.680421956238803</v>
      </c>
      <c r="K388" s="120">
        <v>86.652510692184379</v>
      </c>
      <c r="L388" s="114">
        <v>2</v>
      </c>
      <c r="M388" s="114">
        <v>1</v>
      </c>
      <c r="N388" s="130"/>
      <c r="O388">
        <v>14879</v>
      </c>
      <c r="P388" s="111"/>
    </row>
    <row r="389" spans="1:16" x14ac:dyDescent="0.25">
      <c r="A389" s="44" t="s">
        <v>440</v>
      </c>
      <c r="B389" s="45" t="s">
        <v>429</v>
      </c>
      <c r="C389" s="115"/>
      <c r="D389" s="44" t="s">
        <v>321</v>
      </c>
      <c r="E389" s="47">
        <v>11668</v>
      </c>
      <c r="F389" s="47">
        <v>15095</v>
      </c>
      <c r="G389" s="48">
        <f>AVERAGE(E389:F389)</f>
        <v>13381.5</v>
      </c>
      <c r="H389" s="112">
        <v>2.2199999999999998</v>
      </c>
      <c r="I389" s="112">
        <v>1.4142135623730963E-2</v>
      </c>
      <c r="J389" s="113">
        <v>57.204256513913066</v>
      </c>
      <c r="K389" s="113">
        <v>57.204256513913066</v>
      </c>
      <c r="L389" s="114">
        <v>1</v>
      </c>
      <c r="M389" s="114">
        <v>1</v>
      </c>
      <c r="N389" s="130"/>
      <c r="O389">
        <v>14880</v>
      </c>
      <c r="P389" s="111"/>
    </row>
    <row r="390" spans="1:16" x14ac:dyDescent="0.25">
      <c r="A390" s="44" t="s">
        <v>437</v>
      </c>
      <c r="B390" s="45" t="s">
        <v>429</v>
      </c>
      <c r="C390" s="115"/>
      <c r="D390" s="44" t="s">
        <v>321</v>
      </c>
      <c r="E390" s="47">
        <v>11668</v>
      </c>
      <c r="F390" s="47">
        <v>15095</v>
      </c>
      <c r="G390" s="48">
        <f>AVERAGE(E390:F390)</f>
        <v>13381.5</v>
      </c>
      <c r="H390" s="112">
        <v>2.42</v>
      </c>
      <c r="I390" s="112">
        <v>1.4142135623730963E-2</v>
      </c>
      <c r="J390" s="113">
        <v>76.107746225851386</v>
      </c>
      <c r="K390" s="113">
        <v>76.107746225851386</v>
      </c>
      <c r="L390" s="114">
        <v>1</v>
      </c>
      <c r="M390" s="114">
        <v>1</v>
      </c>
      <c r="N390" s="130"/>
      <c r="O390">
        <v>14881</v>
      </c>
      <c r="P390" s="111"/>
    </row>
    <row r="391" spans="1:16" x14ac:dyDescent="0.25">
      <c r="A391" s="115" t="s">
        <v>436</v>
      </c>
      <c r="B391" s="116" t="s">
        <v>429</v>
      </c>
      <c r="C391" s="115"/>
      <c r="D391" s="115" t="s">
        <v>321</v>
      </c>
      <c r="E391" s="117">
        <v>11668</v>
      </c>
      <c r="F391" s="117">
        <v>15095</v>
      </c>
      <c r="G391" s="118">
        <f>AVERAGE(E391:F391)</f>
        <v>13381.5</v>
      </c>
      <c r="H391" s="119">
        <v>2.2300000000000004</v>
      </c>
      <c r="I391" s="119">
        <v>1.4142135623730963E-2</v>
      </c>
      <c r="J391" s="113">
        <v>58.06161299512025</v>
      </c>
      <c r="K391" s="113">
        <v>58.06161299512025</v>
      </c>
      <c r="L391" s="114">
        <v>1</v>
      </c>
      <c r="M391" s="114">
        <v>1</v>
      </c>
      <c r="N391" s="130"/>
      <c r="O391">
        <v>14882</v>
      </c>
      <c r="P391" s="111"/>
    </row>
    <row r="392" spans="1:16" x14ac:dyDescent="0.25">
      <c r="A392" s="115" t="s">
        <v>441</v>
      </c>
      <c r="B392" s="116" t="s">
        <v>429</v>
      </c>
      <c r="C392" s="115"/>
      <c r="D392" s="115" t="s">
        <v>317</v>
      </c>
      <c r="E392" s="117">
        <v>11668</v>
      </c>
      <c r="F392" s="117">
        <v>15095</v>
      </c>
      <c r="G392" s="118">
        <f>AVERAGE(E392:F392)</f>
        <v>13381.5</v>
      </c>
      <c r="H392" s="119">
        <v>2.34</v>
      </c>
      <c r="I392" s="119">
        <v>1.4142135623730963E-2</v>
      </c>
      <c r="J392" s="113">
        <v>68.09331664511916</v>
      </c>
      <c r="K392" s="120">
        <v>75.958094717630416</v>
      </c>
      <c r="L392" s="114">
        <v>2</v>
      </c>
      <c r="M392" s="114">
        <v>1</v>
      </c>
      <c r="N392" s="130"/>
      <c r="O392">
        <v>14883</v>
      </c>
      <c r="P392" s="111"/>
    </row>
    <row r="393" spans="1:16" x14ac:dyDescent="0.25">
      <c r="A393" s="115" t="s">
        <v>382</v>
      </c>
      <c r="B393" s="116" t="s">
        <v>242</v>
      </c>
      <c r="C393" s="115"/>
      <c r="D393" s="115" t="s">
        <v>317</v>
      </c>
      <c r="E393" s="117">
        <v>11998</v>
      </c>
      <c r="F393" s="117">
        <v>15330</v>
      </c>
      <c r="G393" s="118">
        <f>AVERAGE(E393:F393)</f>
        <v>13664</v>
      </c>
      <c r="H393" s="119">
        <v>2.1500000000000004</v>
      </c>
      <c r="I393" s="119">
        <v>1.4142135623730963E-2</v>
      </c>
      <c r="J393" s="113">
        <v>51.448332379271569</v>
      </c>
      <c r="K393" s="120">
        <v>57.39061476907743</v>
      </c>
      <c r="L393" s="114">
        <v>2</v>
      </c>
      <c r="M393" s="114">
        <v>1</v>
      </c>
      <c r="N393" s="130"/>
      <c r="O393">
        <v>14887</v>
      </c>
      <c r="P393" s="111"/>
    </row>
    <row r="394" spans="1:16" x14ac:dyDescent="0.25">
      <c r="A394" s="44" t="s">
        <v>245</v>
      </c>
      <c r="B394" s="45" t="s">
        <v>242</v>
      </c>
      <c r="C394" s="115"/>
      <c r="D394" s="44" t="s">
        <v>317</v>
      </c>
      <c r="E394" s="47">
        <v>11998</v>
      </c>
      <c r="F394" s="47">
        <v>15330</v>
      </c>
      <c r="G394" s="48">
        <f>AVERAGE(E394:F394)</f>
        <v>13664</v>
      </c>
      <c r="H394" s="112">
        <v>2.3449999999999998</v>
      </c>
      <c r="I394" s="112">
        <v>2.1213203435596288E-2</v>
      </c>
      <c r="J394" s="113">
        <v>68.576106485675794</v>
      </c>
      <c r="K394" s="120">
        <v>76.496646784771343</v>
      </c>
      <c r="L394" s="114">
        <v>2</v>
      </c>
      <c r="M394" s="114">
        <v>1</v>
      </c>
      <c r="N394" s="130"/>
      <c r="O394">
        <v>2570</v>
      </c>
      <c r="P394" s="111"/>
    </row>
    <row r="395" spans="1:16" x14ac:dyDescent="0.25">
      <c r="A395" s="44" t="s">
        <v>243</v>
      </c>
      <c r="B395" s="45" t="s">
        <v>242</v>
      </c>
      <c r="C395" s="115"/>
      <c r="D395" s="44" t="s">
        <v>316</v>
      </c>
      <c r="E395" s="47">
        <v>11998</v>
      </c>
      <c r="F395" s="47">
        <v>15330</v>
      </c>
      <c r="G395" s="48">
        <f>AVERAGE(E395:F395)</f>
        <v>13664</v>
      </c>
      <c r="H395" s="112">
        <v>2.46</v>
      </c>
      <c r="I395" s="112">
        <v>5.6568542494923851E-2</v>
      </c>
      <c r="J395" s="113">
        <v>80.351724968409059</v>
      </c>
      <c r="K395" s="120">
        <v>89.632349202260301</v>
      </c>
      <c r="L395" s="114">
        <v>2</v>
      </c>
      <c r="M395" s="114">
        <v>2</v>
      </c>
      <c r="N395" s="130"/>
      <c r="O395">
        <v>2571</v>
      </c>
      <c r="P395" s="111"/>
    </row>
    <row r="396" spans="1:16" x14ac:dyDescent="0.25">
      <c r="A396" s="44" t="s">
        <v>244</v>
      </c>
      <c r="B396" s="45" t="s">
        <v>242</v>
      </c>
      <c r="C396" s="115"/>
      <c r="D396" s="44" t="s">
        <v>316</v>
      </c>
      <c r="E396" s="47">
        <v>11998</v>
      </c>
      <c r="F396" s="47">
        <v>15330</v>
      </c>
      <c r="G396" s="48">
        <f>AVERAGE(E396:F396)</f>
        <v>13664</v>
      </c>
      <c r="H396" s="112">
        <v>2.2749999999999999</v>
      </c>
      <c r="I396" s="112">
        <v>3.5355339059327251E-2</v>
      </c>
      <c r="J396" s="113">
        <v>62.030950696928713</v>
      </c>
      <c r="K396" s="120">
        <v>69.195525502423976</v>
      </c>
      <c r="L396" s="114">
        <v>2</v>
      </c>
      <c r="M396" s="114">
        <v>2</v>
      </c>
      <c r="N396" s="130"/>
      <c r="O396">
        <v>2572</v>
      </c>
      <c r="P396" s="111"/>
    </row>
    <row r="397" spans="1:16" x14ac:dyDescent="0.25">
      <c r="A397" s="115" t="s">
        <v>421</v>
      </c>
      <c r="B397" s="116" t="s">
        <v>422</v>
      </c>
      <c r="C397" s="117">
        <v>19</v>
      </c>
      <c r="D397" s="115" t="s">
        <v>317</v>
      </c>
      <c r="E397" s="117">
        <v>12656</v>
      </c>
      <c r="F397" s="117">
        <v>15095</v>
      </c>
      <c r="G397" s="118">
        <f>AVERAGE(E397:F397)</f>
        <v>13875.5</v>
      </c>
      <c r="H397" s="119">
        <v>2.4450000000000003</v>
      </c>
      <c r="I397" s="119">
        <v>6.3639610306789496E-2</v>
      </c>
      <c r="J397" s="113">
        <v>78.741382937850688</v>
      </c>
      <c r="K397" s="120">
        <v>87.83601266717244</v>
      </c>
      <c r="L397" s="114">
        <v>2</v>
      </c>
      <c r="M397" s="114">
        <v>1</v>
      </c>
      <c r="N397" s="130"/>
      <c r="O397">
        <v>14888</v>
      </c>
      <c r="P397" s="111"/>
    </row>
    <row r="398" spans="1:16" x14ac:dyDescent="0.25">
      <c r="A398" s="115" t="s">
        <v>431</v>
      </c>
      <c r="B398" s="116" t="s">
        <v>422</v>
      </c>
      <c r="C398" s="117">
        <v>19</v>
      </c>
      <c r="D398" s="115" t="s">
        <v>60</v>
      </c>
      <c r="E398" s="117">
        <v>12656</v>
      </c>
      <c r="F398" s="117">
        <v>15095</v>
      </c>
      <c r="G398" s="118">
        <f>AVERAGE(E398:F398)</f>
        <v>13875.5</v>
      </c>
      <c r="H398" s="119">
        <v>2.415</v>
      </c>
      <c r="I398" s="119">
        <v>4.9497474683058526E-2</v>
      </c>
      <c r="J398" s="113">
        <v>75.588498255635045</v>
      </c>
      <c r="K398" s="113">
        <v>75.588498255635045</v>
      </c>
      <c r="L398" s="114"/>
      <c r="M398" s="114"/>
      <c r="N398" s="130"/>
      <c r="O398">
        <v>3860</v>
      </c>
      <c r="P398" s="111"/>
    </row>
    <row r="399" spans="1:16" x14ac:dyDescent="0.25">
      <c r="A399" s="44" t="s">
        <v>133</v>
      </c>
      <c r="B399" s="45" t="s">
        <v>132</v>
      </c>
      <c r="C399" s="115"/>
      <c r="D399" s="44" t="s">
        <v>53</v>
      </c>
      <c r="E399" s="47">
        <v>12986</v>
      </c>
      <c r="F399" s="47">
        <v>13916</v>
      </c>
      <c r="G399" s="48">
        <f>AVERAGE(E399:F399)</f>
        <v>13451</v>
      </c>
      <c r="H399" s="112">
        <v>2.31</v>
      </c>
      <c r="I399" s="112">
        <v>2.8284271247461926E-2</v>
      </c>
      <c r="J399" s="113">
        <v>65.246264663379819</v>
      </c>
      <c r="K399" s="120">
        <v>72.782208232000187</v>
      </c>
      <c r="L399" s="114">
        <v>2</v>
      </c>
      <c r="M399" s="114"/>
      <c r="N399" s="130"/>
      <c r="O399">
        <v>10575</v>
      </c>
      <c r="P399" s="111"/>
    </row>
    <row r="400" spans="1:16" x14ac:dyDescent="0.25">
      <c r="A400" s="44" t="s">
        <v>298</v>
      </c>
      <c r="B400" s="45" t="s">
        <v>299</v>
      </c>
      <c r="C400" s="117">
        <v>19</v>
      </c>
      <c r="D400" s="44" t="s">
        <v>53</v>
      </c>
      <c r="E400" s="47">
        <v>13916</v>
      </c>
      <c r="F400" s="47">
        <v>14152</v>
      </c>
      <c r="G400" s="48">
        <f>AVERAGE(E400:F400)</f>
        <v>14034</v>
      </c>
      <c r="H400" s="112">
        <v>2.1950000000000003</v>
      </c>
      <c r="I400" s="112">
        <v>3.5355339059327563E-2</v>
      </c>
      <c r="J400" s="113">
        <v>55.099578468171011</v>
      </c>
      <c r="K400" s="120">
        <v>61.463579781244761</v>
      </c>
      <c r="L400" s="114">
        <v>2</v>
      </c>
      <c r="M400" s="114"/>
      <c r="N400" s="130"/>
      <c r="O400">
        <v>5849</v>
      </c>
      <c r="P400" s="111"/>
    </row>
    <row r="401" spans="1:16" x14ac:dyDescent="0.25">
      <c r="A401" s="44" t="s">
        <v>168</v>
      </c>
      <c r="B401" s="45" t="s">
        <v>167</v>
      </c>
      <c r="C401" s="117">
        <v>19</v>
      </c>
      <c r="D401" s="44" t="s">
        <v>321</v>
      </c>
      <c r="E401" s="47">
        <v>13916</v>
      </c>
      <c r="F401" s="47">
        <v>15095</v>
      </c>
      <c r="G401" s="48">
        <f>AVERAGE(E401:F401)</f>
        <v>14505.5</v>
      </c>
      <c r="H401" s="112">
        <v>2.66</v>
      </c>
      <c r="I401" s="112">
        <v>1.4142135623730963E-2</v>
      </c>
      <c r="J401" s="113">
        <v>104.07782725504735</v>
      </c>
      <c r="K401" s="113">
        <v>104.07782725504735</v>
      </c>
      <c r="L401" s="114">
        <v>1</v>
      </c>
      <c r="M401" s="114">
        <v>1</v>
      </c>
      <c r="N401" s="130"/>
      <c r="O401">
        <v>14500</v>
      </c>
      <c r="P401" s="111"/>
    </row>
    <row r="402" spans="1:16" x14ac:dyDescent="0.25">
      <c r="A402" s="44" t="s">
        <v>172</v>
      </c>
      <c r="B402" s="45" t="s">
        <v>167</v>
      </c>
      <c r="C402" s="117">
        <v>19</v>
      </c>
      <c r="D402" s="44" t="s">
        <v>316</v>
      </c>
      <c r="E402" s="47">
        <v>13916</v>
      </c>
      <c r="F402" s="47">
        <v>15095</v>
      </c>
      <c r="G402" s="48">
        <f>AVERAGE(E402:F402)</f>
        <v>14505.5</v>
      </c>
      <c r="H402" s="112">
        <v>2.3633333333333333</v>
      </c>
      <c r="I402" s="112">
        <v>3.5118845842842389E-2</v>
      </c>
      <c r="J402" s="113">
        <v>70.366781177428081</v>
      </c>
      <c r="K402" s="120">
        <v>78.494144403421018</v>
      </c>
      <c r="L402" s="114">
        <v>2</v>
      </c>
      <c r="M402" s="114">
        <v>2</v>
      </c>
      <c r="N402" s="130"/>
      <c r="O402">
        <v>14501</v>
      </c>
      <c r="P402" s="111"/>
    </row>
    <row r="403" spans="1:16" x14ac:dyDescent="0.25">
      <c r="A403" s="115" t="s">
        <v>170</v>
      </c>
      <c r="B403" s="116" t="s">
        <v>167</v>
      </c>
      <c r="C403" s="117">
        <v>19</v>
      </c>
      <c r="D403" s="115" t="s">
        <v>316</v>
      </c>
      <c r="E403" s="117">
        <v>13916</v>
      </c>
      <c r="F403" s="117">
        <v>15095</v>
      </c>
      <c r="G403" s="118">
        <f>AVERAGE(E403:F403)</f>
        <v>14505.5</v>
      </c>
      <c r="H403" s="119">
        <v>2.4300000000000002</v>
      </c>
      <c r="I403" s="119">
        <v>2.8284271247461926E-2</v>
      </c>
      <c r="J403" s="113">
        <v>77.153701348217751</v>
      </c>
      <c r="K403" s="120">
        <v>86.064953853936899</v>
      </c>
      <c r="L403" s="114">
        <v>2</v>
      </c>
      <c r="M403" s="114">
        <v>2</v>
      </c>
      <c r="N403" s="130"/>
      <c r="O403">
        <v>14503</v>
      </c>
      <c r="P403" s="111"/>
    </row>
    <row r="404" spans="1:16" x14ac:dyDescent="0.25">
      <c r="A404" s="44" t="s">
        <v>171</v>
      </c>
      <c r="B404" s="45" t="s">
        <v>167</v>
      </c>
      <c r="C404" s="117">
        <v>19</v>
      </c>
      <c r="D404" s="44" t="s">
        <v>317</v>
      </c>
      <c r="E404" s="47">
        <v>13916</v>
      </c>
      <c r="F404" s="47">
        <v>15095</v>
      </c>
      <c r="G404" s="48">
        <f>AVERAGE(E404:F404)</f>
        <v>14505.5</v>
      </c>
      <c r="H404" s="112">
        <v>2.25</v>
      </c>
      <c r="I404" s="112">
        <v>1.4142135623730649E-2</v>
      </c>
      <c r="J404" s="113">
        <v>59.803160306526593</v>
      </c>
      <c r="K404" s="120">
        <v>66.710425321930416</v>
      </c>
      <c r="L404" s="114">
        <v>2</v>
      </c>
      <c r="M404" s="114">
        <v>1</v>
      </c>
      <c r="N404" s="130"/>
      <c r="O404">
        <v>14514</v>
      </c>
      <c r="P404" s="111"/>
    </row>
    <row r="405" spans="1:16" x14ac:dyDescent="0.25">
      <c r="A405" s="115" t="s">
        <v>169</v>
      </c>
      <c r="B405" s="116" t="s">
        <v>167</v>
      </c>
      <c r="C405" s="117">
        <v>19</v>
      </c>
      <c r="D405" s="115" t="s">
        <v>698</v>
      </c>
      <c r="E405" s="117">
        <v>13916</v>
      </c>
      <c r="F405" s="117">
        <v>15095</v>
      </c>
      <c r="G405" s="118">
        <f>AVERAGE(E405:F405)</f>
        <v>14505.5</v>
      </c>
      <c r="H405" s="119">
        <v>2.5599999999999996</v>
      </c>
      <c r="I405" s="119">
        <v>4.2426406871192889E-2</v>
      </c>
      <c r="J405" s="113">
        <v>91.679932565690223</v>
      </c>
      <c r="K405" s="113">
        <v>91.679932565690223</v>
      </c>
      <c r="L405" s="114">
        <v>1</v>
      </c>
      <c r="M405" s="114">
        <v>2</v>
      </c>
      <c r="N405" s="130"/>
      <c r="O405">
        <v>14515</v>
      </c>
      <c r="P405" s="111"/>
    </row>
    <row r="406" spans="1:16" x14ac:dyDescent="0.25">
      <c r="A406" s="44" t="s">
        <v>379</v>
      </c>
      <c r="B406" s="45" t="s">
        <v>167</v>
      </c>
      <c r="C406" s="117">
        <v>19</v>
      </c>
      <c r="D406" s="44" t="s">
        <v>316</v>
      </c>
      <c r="E406" s="47">
        <v>13916</v>
      </c>
      <c r="F406" s="47">
        <v>15095</v>
      </c>
      <c r="G406" s="48">
        <f>AVERAGE(E406:F406)</f>
        <v>14505.5</v>
      </c>
      <c r="H406" s="112">
        <v>2.71</v>
      </c>
      <c r="I406" s="112">
        <v>1.4142135623730963E-2</v>
      </c>
      <c r="J406" s="113">
        <v>110.69508874802516</v>
      </c>
      <c r="K406" s="120">
        <v>123.48037149842206</v>
      </c>
      <c r="L406" s="114">
        <v>2</v>
      </c>
      <c r="M406" s="114">
        <v>2</v>
      </c>
      <c r="N406" s="130"/>
      <c r="O406">
        <v>14890</v>
      </c>
      <c r="P406" s="111"/>
    </row>
    <row r="407" spans="1:16" x14ac:dyDescent="0.25">
      <c r="A407" s="44" t="s">
        <v>86</v>
      </c>
      <c r="B407" s="45" t="s">
        <v>83</v>
      </c>
      <c r="C407" s="117">
        <v>19</v>
      </c>
      <c r="D407" s="44" t="s">
        <v>53</v>
      </c>
      <c r="E407" s="47">
        <v>14152</v>
      </c>
      <c r="F407" s="47">
        <v>14387</v>
      </c>
      <c r="G407" s="48">
        <f>AVERAGE(E407:F407)</f>
        <v>14269.5</v>
      </c>
      <c r="H407" s="112">
        <v>2.5249999999999999</v>
      </c>
      <c r="I407" s="112">
        <v>7.0710678118653244E-3</v>
      </c>
      <c r="J407" s="113">
        <v>87.596181731007292</v>
      </c>
      <c r="K407" s="120">
        <v>97.713540720938624</v>
      </c>
      <c r="L407" s="114">
        <v>2</v>
      </c>
      <c r="M407" s="114"/>
      <c r="N407" s="130"/>
      <c r="O407">
        <v>11083</v>
      </c>
      <c r="P407" s="111"/>
    </row>
    <row r="408" spans="1:16" x14ac:dyDescent="0.25">
      <c r="A408" s="44" t="s">
        <v>85</v>
      </c>
      <c r="B408" s="45" t="s">
        <v>83</v>
      </c>
      <c r="C408" s="117">
        <v>19</v>
      </c>
      <c r="D408" s="44" t="s">
        <v>53</v>
      </c>
      <c r="E408" s="47">
        <v>14152</v>
      </c>
      <c r="F408" s="47">
        <v>14387</v>
      </c>
      <c r="G408" s="48">
        <f>AVERAGE(E408:F408)</f>
        <v>14269.5</v>
      </c>
      <c r="H408" s="112">
        <v>2.66</v>
      </c>
      <c r="I408" s="112">
        <v>7.0710678118654821E-2</v>
      </c>
      <c r="J408" s="113">
        <v>104.07782725504735</v>
      </c>
      <c r="K408" s="120">
        <v>116.09881630300532</v>
      </c>
      <c r="L408" s="114">
        <v>2</v>
      </c>
      <c r="M408" s="114"/>
      <c r="N408" s="130"/>
      <c r="O408">
        <v>1768</v>
      </c>
      <c r="P408" s="111"/>
    </row>
    <row r="409" spans="1:16" x14ac:dyDescent="0.25">
      <c r="A409" s="44" t="s">
        <v>82</v>
      </c>
      <c r="B409" s="45" t="s">
        <v>83</v>
      </c>
      <c r="C409" s="117">
        <v>19</v>
      </c>
      <c r="D409" s="44" t="s">
        <v>707</v>
      </c>
      <c r="E409" s="47">
        <v>14152</v>
      </c>
      <c r="F409" s="47">
        <v>14387</v>
      </c>
      <c r="G409" s="48">
        <f>AVERAGE(E409:F409)</f>
        <v>14269.5</v>
      </c>
      <c r="H409" s="112">
        <v>2.5499999999999998</v>
      </c>
      <c r="I409" s="112">
        <v>5.6568542494923851E-2</v>
      </c>
      <c r="J409" s="113">
        <v>90.499878727120972</v>
      </c>
      <c r="K409" s="113">
        <v>90.499878727120972</v>
      </c>
      <c r="L409" s="114">
        <v>1</v>
      </c>
      <c r="M409" s="114">
        <v>1</v>
      </c>
      <c r="N409" s="130"/>
      <c r="O409">
        <v>2836</v>
      </c>
      <c r="P409" s="111"/>
    </row>
    <row r="410" spans="1:16" x14ac:dyDescent="0.25">
      <c r="A410" s="44" t="s">
        <v>109</v>
      </c>
      <c r="B410" s="45" t="s">
        <v>83</v>
      </c>
      <c r="C410" s="117">
        <v>19</v>
      </c>
      <c r="D410" s="44" t="s">
        <v>316</v>
      </c>
      <c r="E410" s="47">
        <v>14152</v>
      </c>
      <c r="F410" s="47">
        <v>14387</v>
      </c>
      <c r="G410" s="48">
        <f>AVERAGE(E410:F410)</f>
        <v>14269.5</v>
      </c>
      <c r="H410" s="112">
        <v>2.2450000000000001</v>
      </c>
      <c r="I410" s="112">
        <v>4.9497474683058214E-2</v>
      </c>
      <c r="J410" s="113">
        <v>59.36440278246446</v>
      </c>
      <c r="K410" s="120">
        <v>66.220991303839099</v>
      </c>
      <c r="L410" s="114">
        <v>2</v>
      </c>
      <c r="M410" s="114">
        <v>2</v>
      </c>
      <c r="N410" s="130"/>
      <c r="O410">
        <v>5196</v>
      </c>
      <c r="P410" s="111"/>
    </row>
    <row r="411" spans="1:16" x14ac:dyDescent="0.25">
      <c r="A411" s="115" t="s">
        <v>374</v>
      </c>
      <c r="B411" s="116" t="s">
        <v>375</v>
      </c>
      <c r="C411" s="117">
        <v>19</v>
      </c>
      <c r="D411" s="115" t="s">
        <v>321</v>
      </c>
      <c r="E411" s="117">
        <v>14387</v>
      </c>
      <c r="F411" s="117">
        <v>14623</v>
      </c>
      <c r="G411" s="118">
        <f>AVERAGE(E411:F411)</f>
        <v>14505</v>
      </c>
      <c r="H411" s="119">
        <v>2.52</v>
      </c>
      <c r="I411" s="119">
        <v>2.8284271247461926E-2</v>
      </c>
      <c r="J411" s="113">
        <v>87.023348469501087</v>
      </c>
      <c r="K411" s="113">
        <v>87.023348469501087</v>
      </c>
      <c r="L411" s="114">
        <v>1</v>
      </c>
      <c r="M411" s="114">
        <v>1</v>
      </c>
      <c r="N411" s="130"/>
      <c r="O411">
        <v>4764</v>
      </c>
      <c r="P411" s="111"/>
    </row>
  </sheetData>
  <sortState ref="A3:P411">
    <sortCondition ref="B3:B411"/>
    <sortCondition ref="A3:A411"/>
  </sortState>
  <phoneticPr fontId="4" type="noConversion"/>
  <conditionalFormatting sqref="A189:A229">
    <cfRule type="duplicateValues" dxfId="3" priority="4"/>
  </conditionalFormatting>
  <conditionalFormatting sqref="O189:O197">
    <cfRule type="duplicateValues" dxfId="2" priority="3"/>
  </conditionalFormatting>
  <conditionalFormatting sqref="O204:O229">
    <cfRule type="duplicateValues" dxfId="1" priority="2"/>
  </conditionalFormatting>
  <conditionalFormatting sqref="A1:A1048576">
    <cfRule type="duplicateValues" dxfId="0" priority="1"/>
  </conditionalFormatting>
  <pageMargins left="0.75" right="0.75" top="0.25" bottom="0.25" header="0.25" footer="0.25"/>
  <pageSetup orientation="portrait" horizontalDpi="2400" verticalDpi="2400"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workbookViewId="0">
      <selection activeCell="A13" sqref="A13"/>
    </sheetView>
  </sheetViews>
  <sheetFormatPr defaultColWidth="10.625" defaultRowHeight="15.75" x14ac:dyDescent="0.25"/>
  <cols>
    <col min="1" max="1" width="10.625" style="94"/>
    <col min="4" max="4" width="11.875" style="95" customWidth="1"/>
    <col min="6" max="6" width="9.5" customWidth="1"/>
    <col min="10" max="10" width="11.625" customWidth="1"/>
    <col min="11" max="11" width="12.5" customWidth="1"/>
    <col min="12" max="12" width="12" customWidth="1"/>
  </cols>
  <sheetData>
    <row r="1" spans="1:12" s="37" customFormat="1" ht="63" x14ac:dyDescent="0.25">
      <c r="A1" s="97" t="s">
        <v>491</v>
      </c>
      <c r="B1" s="88" t="s">
        <v>492</v>
      </c>
      <c r="C1" s="89" t="s">
        <v>49</v>
      </c>
      <c r="D1" s="91" t="s">
        <v>493</v>
      </c>
      <c r="E1" s="90" t="s">
        <v>501</v>
      </c>
      <c r="F1" s="91" t="s">
        <v>494</v>
      </c>
      <c r="G1" s="91" t="s">
        <v>495</v>
      </c>
      <c r="H1" s="90" t="s">
        <v>496</v>
      </c>
      <c r="I1" s="90" t="s">
        <v>497</v>
      </c>
      <c r="J1" s="91" t="s">
        <v>498</v>
      </c>
      <c r="K1" s="90" t="s">
        <v>499</v>
      </c>
      <c r="L1" s="90" t="s">
        <v>500</v>
      </c>
    </row>
    <row r="2" spans="1:12" x14ac:dyDescent="0.25">
      <c r="A2" s="84">
        <v>729</v>
      </c>
      <c r="B2" s="87">
        <v>1</v>
      </c>
      <c r="C2" s="87">
        <v>18</v>
      </c>
      <c r="D2" s="49">
        <v>3.2545455000000001E-2</v>
      </c>
      <c r="E2" s="82">
        <v>0.401332619</v>
      </c>
    </row>
    <row r="3" spans="1:12" x14ac:dyDescent="0.25">
      <c r="A3" s="84">
        <v>2116.5</v>
      </c>
      <c r="B3" s="87">
        <v>2</v>
      </c>
      <c r="C3" s="87">
        <v>22</v>
      </c>
      <c r="D3" s="49">
        <v>1.171984127</v>
      </c>
      <c r="E3" s="82">
        <v>0.41466520400000001</v>
      </c>
    </row>
    <row r="4" spans="1:12" s="54" customFormat="1" x14ac:dyDescent="0.25">
      <c r="A4" s="84">
        <v>3763</v>
      </c>
      <c r="B4" s="87">
        <v>3</v>
      </c>
      <c r="C4" s="87">
        <v>7</v>
      </c>
      <c r="D4" s="68">
        <v>1.3975</v>
      </c>
      <c r="E4" s="67">
        <v>0.609954993</v>
      </c>
      <c r="F4"/>
      <c r="G4"/>
      <c r="H4"/>
      <c r="I4"/>
      <c r="J4"/>
      <c r="K4"/>
      <c r="L4"/>
    </row>
    <row r="5" spans="1:12" x14ac:dyDescent="0.25">
      <c r="A5" s="84">
        <v>5080.5</v>
      </c>
      <c r="B5" s="87">
        <v>4</v>
      </c>
      <c r="C5" s="87">
        <v>15</v>
      </c>
      <c r="D5" s="49">
        <v>1.1000000000000001</v>
      </c>
      <c r="E5" s="82">
        <v>0.617703365</v>
      </c>
    </row>
    <row r="6" spans="1:12" x14ac:dyDescent="0.25">
      <c r="A6" s="84">
        <v>5739.5</v>
      </c>
      <c r="B6" s="87">
        <v>5</v>
      </c>
      <c r="C6" s="87">
        <v>20</v>
      </c>
      <c r="D6" s="49">
        <v>1.2170454550000001</v>
      </c>
      <c r="E6" s="82">
        <v>0.402200803</v>
      </c>
    </row>
    <row r="7" spans="1:12" x14ac:dyDescent="0.25">
      <c r="A7" s="84">
        <v>6233.5</v>
      </c>
      <c r="B7" s="87">
        <v>6</v>
      </c>
      <c r="C7" s="87">
        <v>25</v>
      </c>
      <c r="D7" s="49">
        <v>0.90047619000000001</v>
      </c>
      <c r="E7" s="82">
        <v>0.165905883</v>
      </c>
    </row>
    <row r="8" spans="1:12" x14ac:dyDescent="0.25">
      <c r="A8" s="84">
        <v>6563</v>
      </c>
      <c r="B8" s="87">
        <v>7</v>
      </c>
      <c r="C8" s="87">
        <v>28</v>
      </c>
      <c r="D8" s="49">
        <v>0.86952381000000001</v>
      </c>
      <c r="E8" s="82">
        <v>0.15714567099999999</v>
      </c>
    </row>
    <row r="9" spans="1:12" x14ac:dyDescent="0.25">
      <c r="A9" s="84">
        <v>7222</v>
      </c>
      <c r="B9" s="87">
        <v>8</v>
      </c>
      <c r="C9" s="87">
        <v>21</v>
      </c>
      <c r="D9" s="49">
        <v>1.6016949149999999</v>
      </c>
      <c r="E9" s="82">
        <v>0.70332989400000001</v>
      </c>
    </row>
    <row r="10" spans="1:12" x14ac:dyDescent="0.25">
      <c r="A10" s="84">
        <v>7880.5</v>
      </c>
      <c r="B10" s="87">
        <v>9</v>
      </c>
      <c r="C10" s="87">
        <v>19</v>
      </c>
      <c r="D10" s="49">
        <v>2.5716666670000001</v>
      </c>
      <c r="E10" s="82">
        <v>0.38760577299999999</v>
      </c>
    </row>
    <row r="11" spans="1:12" x14ac:dyDescent="0.25">
      <c r="A11" s="84">
        <v>8210</v>
      </c>
      <c r="B11" s="87">
        <v>10</v>
      </c>
      <c r="C11" s="87">
        <v>17</v>
      </c>
      <c r="D11" s="49">
        <v>0.152777778</v>
      </c>
      <c r="E11" s="82">
        <v>0.77206221600000002</v>
      </c>
    </row>
    <row r="12" spans="1:12" x14ac:dyDescent="0.25">
      <c r="A12" s="84">
        <v>8868.5</v>
      </c>
      <c r="B12" s="87">
        <v>11</v>
      </c>
      <c r="C12" s="87">
        <v>16</v>
      </c>
      <c r="D12" s="49">
        <v>2.0376470590000002</v>
      </c>
      <c r="E12" s="82">
        <v>0.172174672</v>
      </c>
    </row>
    <row r="13" spans="1:12" x14ac:dyDescent="0.25">
      <c r="A13" s="84">
        <v>9198</v>
      </c>
      <c r="B13" s="87">
        <v>12</v>
      </c>
      <c r="C13" s="85">
        <v>22</v>
      </c>
      <c r="D13" s="49">
        <v>1.728823529</v>
      </c>
      <c r="E13" s="82">
        <v>0.25663403800000001</v>
      </c>
    </row>
    <row r="14" spans="1:12" x14ac:dyDescent="0.25">
      <c r="A14" s="84">
        <v>9527.5</v>
      </c>
      <c r="B14" s="87">
        <v>13</v>
      </c>
      <c r="C14" s="85">
        <v>22</v>
      </c>
      <c r="D14" s="49">
        <v>1.401333333</v>
      </c>
      <c r="E14" s="82">
        <v>0.26098348799999999</v>
      </c>
    </row>
    <row r="15" spans="1:12" x14ac:dyDescent="0.25">
      <c r="A15" s="84">
        <v>9856.5</v>
      </c>
      <c r="B15" s="87">
        <v>14</v>
      </c>
      <c r="C15" s="85">
        <v>22</v>
      </c>
      <c r="D15" s="49">
        <v>1.438571429</v>
      </c>
      <c r="E15" s="82">
        <v>0.29157020900000002</v>
      </c>
    </row>
    <row r="16" spans="1:12" x14ac:dyDescent="0.25">
      <c r="A16" s="84">
        <v>10186</v>
      </c>
      <c r="B16" s="87">
        <v>15</v>
      </c>
      <c r="C16" s="85">
        <v>46</v>
      </c>
      <c r="D16" s="49">
        <v>0.55000000000000004</v>
      </c>
      <c r="E16" s="82">
        <v>0.61955467900000005</v>
      </c>
    </row>
    <row r="17" spans="1:12" x14ac:dyDescent="0.25">
      <c r="A17" s="84">
        <v>10680.5</v>
      </c>
      <c r="B17" s="87">
        <v>16</v>
      </c>
      <c r="C17" s="85">
        <v>26</v>
      </c>
      <c r="D17" s="49">
        <v>-2.1704255319999999</v>
      </c>
      <c r="E17" s="82">
        <v>0.96993715000000003</v>
      </c>
    </row>
    <row r="18" spans="1:12" s="54" customFormat="1" x14ac:dyDescent="0.25">
      <c r="A18" s="84">
        <v>12359</v>
      </c>
      <c r="B18" s="87">
        <v>17</v>
      </c>
      <c r="C18" s="85">
        <v>7</v>
      </c>
      <c r="D18" s="68">
        <v>-15.282500000000001</v>
      </c>
      <c r="E18" s="67">
        <v>2.3228880680000001</v>
      </c>
      <c r="F18"/>
      <c r="G18"/>
      <c r="H18"/>
      <c r="I18"/>
      <c r="J18"/>
      <c r="K18"/>
      <c r="L18"/>
    </row>
    <row r="19" spans="1:12" x14ac:dyDescent="0.25">
      <c r="A19" s="84">
        <v>13381.5</v>
      </c>
      <c r="B19" s="87">
        <v>18</v>
      </c>
      <c r="C19" s="85">
        <v>15</v>
      </c>
      <c r="D19" s="49">
        <v>-9.9611450379999997</v>
      </c>
      <c r="E19" s="82">
        <v>5.0037700620000001</v>
      </c>
    </row>
    <row r="20" spans="1:12" x14ac:dyDescent="0.25">
      <c r="A20" s="84">
        <v>14505</v>
      </c>
      <c r="B20" s="87">
        <v>19</v>
      </c>
      <c r="C20" s="87">
        <v>14</v>
      </c>
      <c r="D20" s="49">
        <v>-6.4907547169999997</v>
      </c>
      <c r="E20" s="82">
        <v>4.469230638</v>
      </c>
    </row>
  </sheetData>
  <phoneticPr fontId="4"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Sigmodon-raw data</vt:lpstr>
      <vt:lpstr>Metadata</vt:lpstr>
      <vt:lpstr>Mass by Bins</vt:lpstr>
      <vt:lpstr>Data for analyses</vt:lpstr>
      <vt:lpstr>Sheet2</vt:lpstr>
    </vt:vector>
  </TitlesOfParts>
  <Company>UNM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Felisa Smith</dc:creator>
  <cp:lastModifiedBy>Catalina Tome</cp:lastModifiedBy>
  <cp:lastPrinted>2016-07-22T18:46:06Z</cp:lastPrinted>
  <dcterms:created xsi:type="dcterms:W3CDTF">2014-10-05T18:34:05Z</dcterms:created>
  <dcterms:modified xsi:type="dcterms:W3CDTF">2016-07-22T18:52:22Z</dcterms:modified>
</cp:coreProperties>
</file>