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racinonyx\Dropbox\Hall's Cave\HC-Project Data\"/>
    </mc:Choice>
  </mc:AlternateContent>
  <xr:revisionPtr revIDLastSave="0" documentId="13_ncr:1_{A876FF6C-F345-4F93-9AC2-F1EA946C473E}" xr6:coauthVersionLast="44" xr6:coauthVersionMax="44" xr10:uidLastSave="{00000000-0000-0000-0000-000000000000}"/>
  <bookViews>
    <workbookView xWindow="-110" yWindow="-110" windowWidth="38620" windowHeight="21220" activeTab="4" xr2:uid="{00000000-000D-0000-FFFF-FFFF00000000}"/>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bin'!$A$1:$A$243</definedName>
    <definedName name="_xlnm._FilterDatabase" localSheetId="4" hidden="1">'SIA done and in-hand'!$A$1:$G$57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31" i="11" l="1"/>
  <c r="I166" i="11" l="1"/>
  <c r="I165" i="11"/>
  <c r="I146" i="11"/>
  <c r="I103" i="11"/>
  <c r="I102" i="11"/>
  <c r="I84" i="11"/>
  <c r="I65" i="11"/>
  <c r="I64" i="11"/>
  <c r="I42" i="11"/>
  <c r="I41" i="11"/>
  <c r="I215" i="11"/>
  <c r="I214" i="11"/>
  <c r="I213" i="11"/>
  <c r="I212" i="11"/>
  <c r="I211" i="11"/>
  <c r="I196" i="11"/>
  <c r="I195" i="11"/>
  <c r="I194" i="11"/>
  <c r="I193" i="11"/>
  <c r="I192" i="11"/>
  <c r="G203" i="11" s="1"/>
  <c r="I175" i="11"/>
  <c r="I174" i="11"/>
  <c r="I172" i="11"/>
  <c r="I171" i="11"/>
  <c r="I170" i="11"/>
  <c r="I169" i="11"/>
  <c r="I168" i="11"/>
  <c r="I167" i="11"/>
  <c r="I153" i="11"/>
  <c r="I152" i="11"/>
  <c r="I151" i="11"/>
  <c r="I150" i="11"/>
  <c r="I149" i="11"/>
  <c r="I148" i="11"/>
  <c r="I138" i="11"/>
  <c r="I137" i="11"/>
  <c r="I136" i="11"/>
  <c r="I135" i="11"/>
  <c r="I134" i="11"/>
  <c r="I133" i="11"/>
  <c r="I132" i="11"/>
  <c r="I111" i="11"/>
  <c r="I110" i="11"/>
  <c r="I109" i="11"/>
  <c r="I108" i="11"/>
  <c r="I107" i="11"/>
  <c r="I106" i="11"/>
  <c r="I105" i="11"/>
  <c r="I104" i="11"/>
  <c r="I94" i="11"/>
  <c r="I93" i="11"/>
  <c r="I91" i="11"/>
  <c r="I90" i="11"/>
  <c r="I89" i="11"/>
  <c r="I88"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222" i="11" l="1"/>
  <c r="G160" i="11"/>
  <c r="G17" i="11"/>
  <c r="G179" i="11"/>
  <c r="G141"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D178" i="9"/>
  <c r="B178" i="9"/>
  <c r="B177" i="9"/>
  <c r="B176" i="9"/>
  <c r="B175" i="9"/>
  <c r="D177" i="11" s="1"/>
  <c r="B174" i="9"/>
  <c r="B173" i="9"/>
  <c r="D175" i="11" s="1"/>
  <c r="J175" i="11" s="1"/>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B156" i="9"/>
  <c r="D158" i="11" s="1"/>
  <c r="B155" i="9"/>
  <c r="D157" i="11" s="1"/>
  <c r="B154" i="9"/>
  <c r="D156" i="11" s="1"/>
  <c r="C156" i="11" s="1"/>
  <c r="B153" i="9"/>
  <c r="D155" i="11" s="1"/>
  <c r="C155" i="11" s="1"/>
  <c r="B152" i="9"/>
  <c r="B151" i="9"/>
  <c r="B150" i="9"/>
  <c r="D152" i="11" s="1"/>
  <c r="B149" i="9"/>
  <c r="B148" i="9"/>
  <c r="D150" i="11" s="1"/>
  <c r="J150" i="11" s="1"/>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D220" i="9"/>
  <c r="B220" i="9"/>
  <c r="B219" i="9"/>
  <c r="B218" i="9"/>
  <c r="D221" i="11" s="1"/>
  <c r="B217" i="9"/>
  <c r="D220" i="11" s="1"/>
  <c r="B216" i="9"/>
  <c r="D219" i="11" s="1"/>
  <c r="B215" i="9"/>
  <c r="B214" i="9"/>
  <c r="D217" i="11" s="1"/>
  <c r="B213" i="9"/>
  <c r="B212" i="9"/>
  <c r="B211" i="9"/>
  <c r="B210" i="9"/>
  <c r="D213" i="11" s="1"/>
  <c r="J213" i="11" s="1"/>
  <c r="B209" i="9"/>
  <c r="D212" i="11" s="1"/>
  <c r="J212" i="11" s="1"/>
  <c r="B208" i="9"/>
  <c r="B207" i="9"/>
  <c r="D210" i="11" s="1"/>
  <c r="B206" i="9"/>
  <c r="D209" i="11" s="1"/>
  <c r="C209" i="11" s="1"/>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D201" i="11" s="1"/>
  <c r="B197" i="9"/>
  <c r="B196" i="9"/>
  <c r="B195" i="9"/>
  <c r="B194" i="9"/>
  <c r="B193" i="9"/>
  <c r="B192" i="9"/>
  <c r="D195" i="11" s="1"/>
  <c r="B191" i="9"/>
  <c r="D194" i="11" s="1"/>
  <c r="B190" i="9"/>
  <c r="D193" i="11" s="1"/>
  <c r="J193" i="11" s="1"/>
  <c r="B189" i="9"/>
  <c r="D192" i="11" s="1"/>
  <c r="B188" i="9"/>
  <c r="B187" i="9"/>
  <c r="D190" i="11" s="1"/>
  <c r="C190" i="11" s="1"/>
  <c r="B186" i="9"/>
  <c r="D189" i="11" s="1"/>
  <c r="C189" i="11" s="1"/>
  <c r="C125" i="9"/>
  <c r="D125" i="9"/>
  <c r="C126" i="9"/>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B139" i="9"/>
  <c r="D141" i="11" s="1"/>
  <c r="B138" i="9"/>
  <c r="D140" i="11" s="1"/>
  <c r="B137" i="9"/>
  <c r="B136" i="9"/>
  <c r="B135" i="9"/>
  <c r="D137" i="11" s="1"/>
  <c r="J137" i="11" s="1"/>
  <c r="B134" i="9"/>
  <c r="B133" i="9"/>
  <c r="B132" i="9"/>
  <c r="D134" i="11" s="1"/>
  <c r="B131" i="9"/>
  <c r="D133" i="11" s="1"/>
  <c r="J133" i="11" s="1"/>
  <c r="B130" i="9"/>
  <c r="D132" i="11" s="1"/>
  <c r="J132" i="11" s="1"/>
  <c r="B129" i="9"/>
  <c r="D131" i="11" s="1"/>
  <c r="B128" i="9"/>
  <c r="B127" i="9"/>
  <c r="D129" i="11" s="1"/>
  <c r="B126" i="9"/>
  <c r="B125" i="9"/>
  <c r="D127" i="11" s="1"/>
  <c r="C127" i="11" s="1"/>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B112" i="9"/>
  <c r="B111" i="9"/>
  <c r="D111" i="11" s="1"/>
  <c r="J111" i="11" s="1"/>
  <c r="B110" i="9"/>
  <c r="B109" i="9"/>
  <c r="B108" i="9"/>
  <c r="D108" i="11" s="1"/>
  <c r="B107" i="9"/>
  <c r="D107" i="11" s="1"/>
  <c r="J107" i="11" s="1"/>
  <c r="B106" i="9"/>
  <c r="D106" i="11" s="1"/>
  <c r="J106" i="11" s="1"/>
  <c r="B105" i="9"/>
  <c r="B104" i="9"/>
  <c r="B103" i="9"/>
  <c r="B102" i="9"/>
  <c r="D102" i="11" s="1"/>
  <c r="J102" i="11" s="1"/>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B97" i="9"/>
  <c r="D97" i="11" s="1"/>
  <c r="B96" i="9"/>
  <c r="B95" i="9"/>
  <c r="B94" i="9"/>
  <c r="B93" i="9"/>
  <c r="B92" i="9"/>
  <c r="B91" i="9"/>
  <c r="B90" i="9"/>
  <c r="B89" i="9"/>
  <c r="B88" i="9"/>
  <c r="D88" i="11" s="1"/>
  <c r="B87" i="9"/>
  <c r="D87" i="11" s="1"/>
  <c r="B86" i="9"/>
  <c r="B85" i="9"/>
  <c r="B84" i="9"/>
  <c r="B83" i="9"/>
  <c r="C64" i="9"/>
  <c r="D64" i="9"/>
  <c r="C65" i="9"/>
  <c r="D65" i="9"/>
  <c r="C66" i="9"/>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D79" i="11" s="1"/>
  <c r="B78" i="9"/>
  <c r="B77" i="9"/>
  <c r="D77" i="11" s="1"/>
  <c r="B76" i="9"/>
  <c r="B75" i="9"/>
  <c r="B74" i="9"/>
  <c r="B73" i="9"/>
  <c r="B72" i="9"/>
  <c r="B71" i="9"/>
  <c r="B70" i="9"/>
  <c r="B69" i="9"/>
  <c r="D69" i="11" s="1"/>
  <c r="J69" i="11" s="1"/>
  <c r="B68" i="9"/>
  <c r="B67" i="9"/>
  <c r="B66" i="9"/>
  <c r="B65" i="9"/>
  <c r="D65" i="11" s="1"/>
  <c r="J65" i="11" s="1"/>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B53" i="9"/>
  <c r="B52" i="9"/>
  <c r="B51" i="9"/>
  <c r="B50" i="9"/>
  <c r="B49" i="9"/>
  <c r="B48" i="9"/>
  <c r="B47" i="9"/>
  <c r="B46" i="9"/>
  <c r="B45" i="9"/>
  <c r="B44" i="9"/>
  <c r="D44" i="11" s="1"/>
  <c r="B42" i="9"/>
  <c r="B43" i="9"/>
  <c r="D43" i="11" s="1"/>
  <c r="J43" i="11" s="1"/>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B36" i="9"/>
  <c r="B35" i="9"/>
  <c r="D35" i="11" s="1"/>
  <c r="J35" i="11" s="1"/>
  <c r="B34" i="9"/>
  <c r="D34" i="11" s="1"/>
  <c r="B33" i="9"/>
  <c r="B32" i="9"/>
  <c r="B31" i="9"/>
  <c r="B30" i="9"/>
  <c r="D30" i="11" s="1"/>
  <c r="J30" i="11" s="1"/>
  <c r="B29" i="9"/>
  <c r="D29" i="11" s="1"/>
  <c r="J29" i="11" s="1"/>
  <c r="B28" i="9"/>
  <c r="D28" i="11" s="1"/>
  <c r="B27" i="9"/>
  <c r="B26" i="9"/>
  <c r="D26" i="11" s="1"/>
  <c r="C26" i="11" s="1"/>
  <c r="B25" i="9"/>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B17" i="9"/>
  <c r="B16" i="9"/>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16" i="11" l="1"/>
  <c r="D78" i="11"/>
  <c r="D48" i="11"/>
  <c r="J48" i="11" s="1"/>
  <c r="D66" i="11"/>
  <c r="D17" i="11"/>
  <c r="D18" i="11"/>
  <c r="D49" i="11"/>
  <c r="J49" i="11" s="1"/>
  <c r="D109" i="11"/>
  <c r="J109" i="11" s="1"/>
  <c r="D142" i="11"/>
  <c r="D128" i="11"/>
  <c r="D159" i="11"/>
  <c r="D50" i="11"/>
  <c r="J50" i="11" s="1"/>
  <c r="D110" i="11"/>
  <c r="J110" i="11" s="1"/>
  <c r="D214" i="11"/>
  <c r="C214" i="11" s="1"/>
  <c r="D25" i="11"/>
  <c r="C25" i="11" s="1"/>
  <c r="D112" i="11"/>
  <c r="C112" i="11" s="1"/>
  <c r="D113" i="11"/>
  <c r="C113" i="11" s="1"/>
  <c r="D27" i="11"/>
  <c r="C27" i="11" s="1"/>
  <c r="D54" i="11"/>
  <c r="D222" i="11"/>
  <c r="C222" i="11" s="1"/>
  <c r="D90" i="11"/>
  <c r="J90" i="11" s="1"/>
  <c r="D67" i="11"/>
  <c r="J67" i="11" s="1"/>
  <c r="D37" i="11"/>
  <c r="C37" i="11" s="1"/>
  <c r="D68" i="11"/>
  <c r="J68" i="11" s="1"/>
  <c r="D96" i="11"/>
  <c r="C96" i="11" s="1"/>
  <c r="D98" i="11"/>
  <c r="C98" i="11" s="1"/>
  <c r="D138" i="11"/>
  <c r="J138" i="11" s="1"/>
  <c r="D211" i="11"/>
  <c r="C211" i="11" s="1"/>
  <c r="D198" i="11"/>
  <c r="D73" i="11"/>
  <c r="J73" i="11" s="1"/>
  <c r="D179" i="11"/>
  <c r="D176" i="11"/>
  <c r="D94" i="11"/>
  <c r="J94" i="11" s="1"/>
  <c r="D75" i="11"/>
  <c r="J75" i="11" s="1"/>
  <c r="J28" i="11"/>
  <c r="C28" i="11"/>
  <c r="J55" i="11"/>
  <c r="C55" i="11"/>
  <c r="D6" i="11"/>
  <c r="J6" i="11" s="1"/>
  <c r="D95" i="11"/>
  <c r="D130" i="1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D47" i="11"/>
  <c r="J47" i="11" s="1"/>
  <c r="D22" i="11"/>
  <c r="C22" i="11" s="1"/>
  <c r="D23" i="11"/>
  <c r="C23" i="11" s="1"/>
  <c r="D160" i="11"/>
  <c r="D24" i="11"/>
  <c r="C24" i="11" s="1"/>
  <c r="D51" i="11"/>
  <c r="J51" i="11" s="1"/>
  <c r="D199" i="11"/>
  <c r="C199" i="11" s="1"/>
  <c r="D215" i="11"/>
  <c r="J215" i="11" s="1"/>
  <c r="D148" i="11"/>
  <c r="D52" i="11"/>
  <c r="J52" i="11" s="1"/>
  <c r="D93" i="11"/>
  <c r="C93" i="11" s="1"/>
  <c r="D216" i="11"/>
  <c r="C216" i="11" s="1"/>
  <c r="D53" i="11"/>
  <c r="J53" i="11" s="1"/>
  <c r="D84" i="11"/>
  <c r="J84" i="11" s="1"/>
  <c r="D114" i="11"/>
  <c r="C114" i="11" s="1"/>
  <c r="D191" i="11"/>
  <c r="C191" i="11" s="1"/>
  <c r="D146" i="11"/>
  <c r="J146" i="11" s="1"/>
  <c r="D86" i="11"/>
  <c r="J86" i="11" s="1"/>
  <c r="D31" i="11"/>
  <c r="C31" i="11" s="1"/>
  <c r="J88" i="11"/>
  <c r="D167" i="11"/>
  <c r="J167" i="11" s="1"/>
  <c r="G180" i="11" s="1"/>
  <c r="J89" i="11"/>
  <c r="D196" i="11"/>
  <c r="J196" i="11" s="1"/>
  <c r="D168" i="11"/>
  <c r="J168" i="11" s="1"/>
  <c r="D71" i="11"/>
  <c r="J71" i="11" s="1"/>
  <c r="D33" i="11"/>
  <c r="J33" i="11" s="1"/>
  <c r="D197" i="11"/>
  <c r="C197" i="11" s="1"/>
  <c r="D169" i="11"/>
  <c r="J169" i="11" s="1"/>
  <c r="D4" i="11"/>
  <c r="D64" i="11"/>
  <c r="J64" i="11" s="1"/>
  <c r="D91" i="11"/>
  <c r="D170" i="11"/>
  <c r="J170" i="11" s="1"/>
  <c r="D36" i="11"/>
  <c r="J36" i="11" s="1"/>
  <c r="D200" i="11"/>
  <c r="J174" i="11"/>
  <c r="C174" i="11"/>
  <c r="J7" i="11"/>
  <c r="C7" i="11"/>
  <c r="J152" i="11"/>
  <c r="C152" i="11"/>
  <c r="J44" i="11"/>
  <c r="C44" i="11"/>
  <c r="C16" i="11"/>
  <c r="J108" i="11"/>
  <c r="C108" i="11"/>
  <c r="C160" i="11"/>
  <c r="C161" i="11"/>
  <c r="J134" i="11"/>
  <c r="C134" i="11"/>
  <c r="C217" i="11"/>
  <c r="J192" i="11"/>
  <c r="C192" i="11"/>
  <c r="C201" i="11"/>
  <c r="J195" i="11"/>
  <c r="C195" i="11"/>
  <c r="J87" i="11"/>
  <c r="C87" i="11"/>
  <c r="J4" i="11"/>
  <c r="C4" i="11"/>
  <c r="J34" i="11"/>
  <c r="C34" i="11"/>
  <c r="J91" i="11"/>
  <c r="C91" i="11"/>
  <c r="C200" i="11"/>
  <c r="D11" i="11"/>
  <c r="J11" i="11" s="1"/>
  <c r="D218" i="11"/>
  <c r="D83" i="11"/>
  <c r="C83" i="11" s="1"/>
  <c r="D147" i="11"/>
  <c r="C147" i="11" s="1"/>
  <c r="D13" i="11"/>
  <c r="D5" i="11"/>
  <c r="C5" i="11" s="1"/>
  <c r="D72" i="11"/>
  <c r="C72" i="11" s="1"/>
  <c r="C48" i="11"/>
  <c r="C36" i="11"/>
  <c r="C51" i="11"/>
  <c r="C176" i="11"/>
  <c r="C219" i="11"/>
  <c r="C132" i="11"/>
  <c r="C165" i="11"/>
  <c r="C49" i="11"/>
  <c r="C180" i="11"/>
  <c r="C202" i="11"/>
  <c r="C223" i="11"/>
  <c r="C18" i="11"/>
  <c r="C142" i="11"/>
  <c r="C29" i="11"/>
  <c r="C47" i="11"/>
  <c r="C171" i="11"/>
  <c r="C212" i="11"/>
  <c r="C52" i="11"/>
  <c r="C110" i="11"/>
  <c r="C136" i="11"/>
  <c r="C213" i="11"/>
  <c r="C203" i="11"/>
  <c r="C10" i="11"/>
  <c r="C73" i="11"/>
  <c r="C77" i="11"/>
  <c r="C92" i="11"/>
  <c r="C97" i="11"/>
  <c r="C109" i="11"/>
  <c r="C131" i="11"/>
  <c r="C139" i="11"/>
  <c r="C159" i="11"/>
  <c r="C141" i="11"/>
  <c r="C166" i="11"/>
  <c r="C175" i="11"/>
  <c r="C179" i="11"/>
  <c r="C193" i="11"/>
  <c r="C204" i="11"/>
  <c r="C9" i="11"/>
  <c r="C158" i="11"/>
  <c r="C194" i="11"/>
  <c r="C215" i="11"/>
  <c r="C64" i="11"/>
  <c r="C69" i="11"/>
  <c r="C78" i="11"/>
  <c r="C94" i="11"/>
  <c r="C106" i="11"/>
  <c r="C151" i="11"/>
  <c r="C150" i="11"/>
  <c r="C157" i="11"/>
  <c r="C220" i="11"/>
  <c r="C13" i="11"/>
  <c r="J13" i="11"/>
  <c r="C17" i="11"/>
  <c r="C65" i="11"/>
  <c r="C75" i="11"/>
  <c r="C79" i="11"/>
  <c r="C95" i="11"/>
  <c r="C102" i="11"/>
  <c r="C107" i="11"/>
  <c r="C111" i="11"/>
  <c r="C129" i="11"/>
  <c r="C133" i="11"/>
  <c r="C137" i="11"/>
  <c r="C149" i="11"/>
  <c r="C172" i="11"/>
  <c r="C177" i="11"/>
  <c r="C198" i="11"/>
  <c r="C210" i="11"/>
  <c r="C221" i="11"/>
  <c r="C30" i="11"/>
  <c r="C35" i="11"/>
  <c r="C50" i="11"/>
  <c r="C54" i="11"/>
  <c r="C14" i="11"/>
  <c r="C140" i="11"/>
  <c r="C148" i="11"/>
  <c r="D104" i="11"/>
  <c r="J104" i="11" s="1"/>
  <c r="C85" i="11"/>
  <c r="J66" i="11"/>
  <c r="C66" i="11"/>
  <c r="C43" i="11"/>
  <c r="J32" i="11"/>
  <c r="C32" i="11"/>
  <c r="C128" i="11"/>
  <c r="C3" i="11"/>
  <c r="J214" i="11" l="1"/>
  <c r="G223" i="11" s="1"/>
  <c r="C169" i="11"/>
  <c r="C68" i="11"/>
  <c r="C138" i="11"/>
  <c r="D224" i="11"/>
  <c r="C90" i="11"/>
  <c r="C146" i="11"/>
  <c r="C70" i="11"/>
  <c r="G204" i="11"/>
  <c r="J93" i="11"/>
  <c r="G98" i="11"/>
  <c r="C6" i="11"/>
  <c r="C67" i="11"/>
  <c r="C170" i="11"/>
  <c r="C8" i="11"/>
  <c r="D143" i="11"/>
  <c r="C130" i="11"/>
  <c r="C143" i="11" s="1"/>
  <c r="C86" i="11"/>
  <c r="G142" i="11"/>
  <c r="G56" i="11"/>
  <c r="C105" i="11"/>
  <c r="D181" i="11"/>
  <c r="C76" i="11"/>
  <c r="C168" i="11"/>
  <c r="C167" i="11"/>
  <c r="G79" i="11"/>
  <c r="C178" i="11"/>
  <c r="C103" i="11"/>
  <c r="C89" i="11"/>
  <c r="C196" i="11"/>
  <c r="D57" i="11"/>
  <c r="J31" i="11"/>
  <c r="G37" i="11" s="1"/>
  <c r="C218" i="11"/>
  <c r="C74" i="11"/>
  <c r="C88" i="11"/>
  <c r="D205" i="11"/>
  <c r="D38" i="11"/>
  <c r="C33" i="11"/>
  <c r="C38" i="11" s="1"/>
  <c r="G117" i="11"/>
  <c r="C153" i="11"/>
  <c r="C84" i="11"/>
  <c r="C45" i="11"/>
  <c r="C53" i="11"/>
  <c r="C71" i="11"/>
  <c r="C42" i="11"/>
  <c r="C46" i="11"/>
  <c r="C135" i="11"/>
  <c r="C41" i="11"/>
  <c r="C15" i="11"/>
  <c r="D19" i="11"/>
  <c r="D80" i="11"/>
  <c r="J5" i="11"/>
  <c r="G18" i="11" s="1"/>
  <c r="C11" i="11"/>
  <c r="D99" i="11"/>
  <c r="D162" i="11"/>
  <c r="G161" i="11"/>
  <c r="C181" i="11"/>
  <c r="C162" i="11"/>
  <c r="C205" i="11"/>
  <c r="C224" i="11"/>
  <c r="D118" i="11"/>
  <c r="C104" i="11"/>
  <c r="C80" i="11" l="1"/>
  <c r="C19" i="11"/>
  <c r="C118" i="11"/>
  <c r="C99" i="11"/>
  <c r="C57" i="1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<sst xmlns="http://schemas.openxmlformats.org/spreadsheetml/2006/main" count="848" uniqueCount="117">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</sst>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bin'!$C$141:$C$152</c:f>
              <c:numCache>
                <c:formatCode>General</c:formatCode>
                <c:ptCount val="12"/>
                <c:pt idx="1">
                  <c:v>15</c:v>
                </c:pt>
                <c:pt idx="3">
                  <c:v>15</c:v>
                </c:pt>
                <c:pt idx="4">
                  <c:v>12</c:v>
                </c:pt>
                <c:pt idx="5">
                  <c:v>8</c:v>
                </c:pt>
                <c:pt idx="6">
                  <c:v>15</c:v>
                </c:pt>
                <c:pt idx="7">
                  <c:v>15</c:v>
                </c:pt>
                <c:pt idx="8">
                  <c:v>8</c:v>
                </c:pt>
                <c:pt idx="9">
                  <c:v>15</c:v>
                </c:pt>
                <c:pt idx="10">
                  <c:v>1</c:v>
                </c:pt>
                <c:pt idx="11">
                  <c:v>2</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bin'!$B$187:$B$198</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bin'!$C$187:$C$198</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bin'!$D$187:$D$198</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bin'!$B$202:$B$213</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bin'!$C$202:$C$213</c:f>
              <c:numCache>
                <c:formatCode>General</c:formatCode>
                <c:ptCount val="12"/>
                <c:pt idx="1">
                  <c:v>5</c:v>
                </c:pt>
                <c:pt idx="2">
                  <c:v>0</c:v>
                </c:pt>
                <c:pt idx="3">
                  <c:v>5</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bin'!$D$202:$D$213</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bin'!$B$217:$B$228</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bin'!$C$217:$C$228</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bin'!$D$217:$D$228</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bin'!$B$232:$B$243</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bin'!$C$232:$C$243</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bin'!$D$232:$D$243</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58</c:v>
                </c:pt>
                <c:pt idx="2">
                  <c:v>16</c:v>
                </c:pt>
                <c:pt idx="3">
                  <c:v>74</c:v>
                </c:pt>
                <c:pt idx="4">
                  <c:v>55</c:v>
                </c:pt>
                <c:pt idx="5">
                  <c:v>31</c:v>
                </c:pt>
                <c:pt idx="6">
                  <c:v>54</c:v>
                </c:pt>
                <c:pt idx="7">
                  <c:v>44</c:v>
                </c:pt>
                <c:pt idx="8">
                  <c:v>38</c:v>
                </c:pt>
                <c:pt idx="9">
                  <c:v>18</c:v>
                </c:pt>
                <c:pt idx="10">
                  <c:v>6</c:v>
                </c:pt>
                <c:pt idx="11">
                  <c:v>9</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193</c:v>
                </c:pt>
                <c:pt idx="2">
                  <c:v>28</c:v>
                </c:pt>
                <c:pt idx="3">
                  <c:v>221</c:v>
                </c:pt>
                <c:pt idx="4">
                  <c:v>178</c:v>
                </c:pt>
                <c:pt idx="5">
                  <c:v>161</c:v>
                </c:pt>
                <c:pt idx="6">
                  <c:v>162</c:v>
                </c:pt>
                <c:pt idx="7">
                  <c:v>139</c:v>
                </c:pt>
                <c:pt idx="8">
                  <c:v>127</c:v>
                </c:pt>
                <c:pt idx="9">
                  <c:v>173</c:v>
                </c:pt>
                <c:pt idx="10">
                  <c:v>74</c:v>
                </c:pt>
                <c:pt idx="11">
                  <c:v>99</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290</c:v>
                </c:pt>
                <c:pt idx="2">
                  <c:v>1</c:v>
                </c:pt>
                <c:pt idx="3">
                  <c:v>305</c:v>
                </c:pt>
                <c:pt idx="4">
                  <c:v>210</c:v>
                </c:pt>
                <c:pt idx="5">
                  <c:v>162</c:v>
                </c:pt>
                <c:pt idx="6">
                  <c:v>280</c:v>
                </c:pt>
                <c:pt idx="7">
                  <c:v>98</c:v>
                </c:pt>
                <c:pt idx="8">
                  <c:v>151</c:v>
                </c:pt>
                <c:pt idx="9">
                  <c:v>299</c:v>
                </c:pt>
                <c:pt idx="10">
                  <c:v>36</c:v>
                </c:pt>
                <c:pt idx="11">
                  <c:v>19</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taxon'!$B$3:$B$18</c:f>
              <c:numCache>
                <c:formatCode>General</c:formatCode>
                <c:ptCount val="16"/>
                <c:pt idx="0">
                  <c:v>5</c:v>
                </c:pt>
                <c:pt idx="1">
                  <c:v>5</c:v>
                </c:pt>
                <c:pt idx="2">
                  <c:v>6</c:v>
                </c:pt>
                <c:pt idx="3">
                  <c:v>6</c:v>
                </c:pt>
                <c:pt idx="4">
                  <c:v>6</c:v>
                </c:pt>
                <c:pt idx="5">
                  <c:v>6</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taxon'!$C$3:$C$18</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taxon'!$D$3:$D$18</c:f>
              <c:numCache>
                <c:formatCode>General</c:formatCode>
                <c:ptCount val="16"/>
                <c:pt idx="0">
                  <c:v>15</c:v>
                </c:pt>
                <c:pt idx="1">
                  <c:v>19</c:v>
                </c:pt>
                <c:pt idx="2">
                  <c:v>10</c:v>
                </c:pt>
                <c:pt idx="3">
                  <c:v>30</c:v>
                </c:pt>
                <c:pt idx="4">
                  <c:v>30</c:v>
                </c:pt>
                <c:pt idx="5">
                  <c:v>30</c:v>
                </c:pt>
                <c:pt idx="6">
                  <c:v>30</c:v>
                </c:pt>
                <c:pt idx="7">
                  <c:v>18</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taxon'!$B$22:$B$37</c:f>
              <c:numCache>
                <c:formatCode>General</c:formatCode>
                <c:ptCount val="16"/>
                <c:pt idx="0">
                  <c:v>0</c:v>
                </c:pt>
                <c:pt idx="1">
                  <c:v>0</c:v>
                </c:pt>
                <c:pt idx="2">
                  <c:v>0</c:v>
                </c:pt>
                <c:pt idx="3">
                  <c:v>0</c:v>
                </c:pt>
                <c:pt idx="4">
                  <c:v>0</c:v>
                </c:pt>
                <c:pt idx="5">
                  <c:v>3</c:v>
                </c:pt>
                <c:pt idx="6">
                  <c:v>0</c:v>
                </c:pt>
                <c:pt idx="7">
                  <c:v>1</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taxon'!$C$21</c:f>
              <c:strCache>
                <c:ptCount val="1"/>
                <c:pt idx="0">
                  <c:v>SIA+BS</c:v>
                </c:pt>
              </c:strCache>
            </c:strRef>
          </c:tx>
          <c:spPr>
            <a:solidFill>
              <a:schemeClr val="accent2"/>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taxon'!$C$22:$C$37</c:f>
              <c:numCache>
                <c:formatCode>General</c:formatCode>
                <c:ptCount val="16"/>
                <c:pt idx="0">
                  <c:v>0</c:v>
                </c:pt>
                <c:pt idx="1">
                  <c:v>0</c:v>
                </c:pt>
                <c:pt idx="2">
                  <c:v>0</c:v>
                </c:pt>
                <c:pt idx="3">
                  <c:v>0</c:v>
                </c:pt>
                <c:pt idx="4">
                  <c:v>0</c:v>
                </c:pt>
                <c:pt idx="5">
                  <c:v>2</c:v>
                </c:pt>
                <c:pt idx="6">
                  <c:v>3</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taxon'!$D$21</c:f>
              <c:strCache>
                <c:ptCount val="1"/>
                <c:pt idx="0">
                  <c:v>BS</c:v>
                </c:pt>
              </c:strCache>
            </c:strRef>
          </c:tx>
          <c:spPr>
            <a:solidFill>
              <a:schemeClr val="accent3"/>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taxon'!$D$22:$D$37</c:f>
              <c:numCache>
                <c:formatCode>General</c:formatCode>
                <c:ptCount val="16"/>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taxon'!$B$41:$B$56</c:f>
              <c:numCache>
                <c:formatCode>General</c:formatCode>
                <c:ptCount val="16"/>
                <c:pt idx="0">
                  <c:v>5</c:v>
                </c:pt>
                <c:pt idx="1">
                  <c:v>5</c:v>
                </c:pt>
                <c:pt idx="2">
                  <c:v>1</c:v>
                </c:pt>
                <c:pt idx="3">
                  <c:v>6</c:v>
                </c:pt>
                <c:pt idx="4">
                  <c:v>6</c:v>
                </c:pt>
                <c:pt idx="5">
                  <c:v>6</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taxon'!$C$21</c:f>
              <c:strCache>
                <c:ptCount val="1"/>
                <c:pt idx="0">
                  <c:v>SIA+BS</c:v>
                </c:pt>
              </c:strCache>
            </c:strRef>
          </c:tx>
          <c:spPr>
            <a:solidFill>
              <a:schemeClr val="accent2"/>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taxon'!$C$41:$C$56</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15</c:v>
                </c:pt>
                <c:pt idx="13">
                  <c:v>5</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taxon'!$D$21</c:f>
              <c:strCache>
                <c:ptCount val="1"/>
                <c:pt idx="0">
                  <c:v>BS</c:v>
                </c:pt>
              </c:strCache>
            </c:strRef>
          </c:tx>
          <c:spPr>
            <a:solidFill>
              <a:schemeClr val="accent3"/>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taxon'!$D$41:$D$56</c:f>
              <c:numCache>
                <c:formatCode>General</c:formatCode>
                <c:ptCount val="16"/>
                <c:pt idx="0">
                  <c:v>1</c:v>
                </c:pt>
                <c:pt idx="1">
                  <c:v>5</c:v>
                </c:pt>
                <c:pt idx="2">
                  <c:v>30</c:v>
                </c:pt>
                <c:pt idx="3">
                  <c:v>30</c:v>
                </c:pt>
                <c:pt idx="4">
                  <c:v>30</c:v>
                </c:pt>
                <c:pt idx="5">
                  <c:v>30</c:v>
                </c:pt>
                <c:pt idx="6">
                  <c:v>30</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taxon'!$B$64:$B$79</c:f>
              <c:numCache>
                <c:formatCode>General</c:formatCode>
                <c:ptCount val="16"/>
                <c:pt idx="0">
                  <c:v>6</c:v>
                </c:pt>
                <c:pt idx="1">
                  <c:v>1</c:v>
                </c:pt>
                <c:pt idx="2">
                  <c:v>2</c:v>
                </c:pt>
                <c:pt idx="3">
                  <c:v>6</c:v>
                </c:pt>
                <c:pt idx="4">
                  <c:v>6</c:v>
                </c:pt>
                <c:pt idx="5">
                  <c:v>6</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taxon'!$C$21</c:f>
              <c:strCache>
                <c:ptCount val="1"/>
                <c:pt idx="0">
                  <c:v>SIA+BS</c:v>
                </c:pt>
              </c:strCache>
            </c:strRef>
          </c:tx>
          <c:spPr>
            <a:solidFill>
              <a:schemeClr val="accent2"/>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taxon'!$C$64:$C$79</c:f>
              <c:numCache>
                <c:formatCode>General</c:formatCode>
                <c:ptCount val="16"/>
                <c:pt idx="0">
                  <c:v>15</c:v>
                </c:pt>
                <c:pt idx="1">
                  <c:v>15</c:v>
                </c:pt>
                <c:pt idx="2">
                  <c:v>15</c:v>
                </c:pt>
                <c:pt idx="3">
                  <c:v>15</c:v>
                </c:pt>
                <c:pt idx="4">
                  <c:v>15</c:v>
                </c:pt>
                <c:pt idx="5">
                  <c:v>15</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taxon'!$D$21</c:f>
              <c:strCache>
                <c:ptCount val="1"/>
                <c:pt idx="0">
                  <c:v>BS</c:v>
                </c:pt>
              </c:strCache>
            </c:strRef>
          </c:tx>
          <c:spPr>
            <a:solidFill>
              <a:schemeClr val="accent3"/>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taxon'!$D$64:$D$79</c:f>
              <c:numCache>
                <c:formatCode>General</c:formatCode>
                <c:ptCount val="16"/>
                <c:pt idx="0">
                  <c:v>2</c:v>
                </c:pt>
                <c:pt idx="1">
                  <c:v>32</c:v>
                </c:pt>
                <c:pt idx="2">
                  <c:v>1</c:v>
                </c:pt>
                <c:pt idx="3">
                  <c:v>30</c:v>
                </c:pt>
                <c:pt idx="4">
                  <c:v>30</c:v>
                </c:pt>
                <c:pt idx="5">
                  <c:v>30</c:v>
                </c:pt>
                <c:pt idx="6">
                  <c:v>30</c:v>
                </c:pt>
                <c:pt idx="7">
                  <c:v>20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taxon'!$B$83:$B$98</c:f>
              <c:numCache>
                <c:formatCode>General</c:formatCode>
                <c:ptCount val="16"/>
                <c:pt idx="0">
                  <c:v>1</c:v>
                </c:pt>
                <c:pt idx="1">
                  <c:v>0</c:v>
                </c:pt>
                <c:pt idx="2">
                  <c:v>0</c:v>
                </c:pt>
                <c:pt idx="3">
                  <c:v>4</c:v>
                </c:pt>
                <c:pt idx="4">
                  <c:v>3</c:v>
                </c:pt>
                <c:pt idx="5">
                  <c:v>6</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taxon'!$C$21</c:f>
              <c:strCache>
                <c:ptCount val="1"/>
                <c:pt idx="0">
                  <c:v>SIA+BS</c:v>
                </c:pt>
              </c:strCache>
            </c:strRef>
          </c:tx>
          <c:spPr>
            <a:solidFill>
              <a:schemeClr val="accent2"/>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taxon'!$C$83:$C$98</c:f>
              <c:numCache>
                <c:formatCode>General</c:formatCode>
                <c:ptCount val="16"/>
                <c:pt idx="0">
                  <c:v>9</c:v>
                </c:pt>
                <c:pt idx="1">
                  <c:v>15</c:v>
                </c:pt>
                <c:pt idx="2">
                  <c:v>11</c:v>
                </c:pt>
                <c:pt idx="3">
                  <c:v>15</c:v>
                </c:pt>
                <c:pt idx="4">
                  <c:v>15</c:v>
                </c:pt>
                <c:pt idx="5">
                  <c:v>15</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taxon'!$D$21</c:f>
              <c:strCache>
                <c:ptCount val="1"/>
                <c:pt idx="0">
                  <c:v>BS</c:v>
                </c:pt>
              </c:strCache>
            </c:strRef>
          </c:tx>
          <c:spPr>
            <a:solidFill>
              <a:schemeClr val="accent3"/>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taxon'!$D$83:$D$98</c:f>
              <c:numCache>
                <c:formatCode>General</c:formatCode>
                <c:ptCount val="16"/>
                <c:pt idx="0">
                  <c:v>0</c:v>
                </c:pt>
                <c:pt idx="1">
                  <c:v>1</c:v>
                </c:pt>
                <c:pt idx="2">
                  <c:v>0</c:v>
                </c:pt>
                <c:pt idx="3">
                  <c:v>30</c:v>
                </c:pt>
                <c:pt idx="4">
                  <c:v>30</c:v>
                </c:pt>
                <c:pt idx="5">
                  <c:v>30</c:v>
                </c:pt>
                <c:pt idx="6">
                  <c:v>30</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taxon'!$C$21</c:f>
              <c:strCache>
                <c:ptCount val="1"/>
                <c:pt idx="0">
                  <c:v>SIA+BS</c:v>
                </c:pt>
              </c:strCache>
            </c:strRef>
          </c:tx>
          <c:spPr>
            <a:solidFill>
              <a:schemeClr val="accent2"/>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taxon'!$C$102:$C$117</c:f>
              <c:numCache>
                <c:formatCode>General</c:formatCode>
                <c:ptCount val="16"/>
                <c:pt idx="0">
                  <c:v>15</c:v>
                </c:pt>
                <c:pt idx="1">
                  <c:v>14</c:v>
                </c:pt>
                <c:pt idx="2">
                  <c:v>15</c:v>
                </c:pt>
                <c:pt idx="3">
                  <c:v>15</c:v>
                </c:pt>
                <c:pt idx="4">
                  <c:v>15</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taxon'!$D$21</c:f>
              <c:strCache>
                <c:ptCount val="1"/>
                <c:pt idx="0">
                  <c:v>BS</c:v>
                </c:pt>
              </c:strCache>
            </c:strRef>
          </c:tx>
          <c:spPr>
            <a:solidFill>
              <a:schemeClr val="accent3"/>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taxon'!$B$125:$B$140</c:f>
              <c:numCache>
                <c:formatCode>General</c:formatCode>
                <c:ptCount val="16"/>
                <c:pt idx="0">
                  <c:v>0</c:v>
                </c:pt>
                <c:pt idx="1">
                  <c:v>1</c:v>
                </c:pt>
                <c:pt idx="2">
                  <c:v>0</c:v>
                </c:pt>
                <c:pt idx="3">
                  <c:v>0</c:v>
                </c:pt>
                <c:pt idx="4">
                  <c:v>4</c:v>
                </c:pt>
                <c:pt idx="5">
                  <c:v>5</c:v>
                </c:pt>
                <c:pt idx="6">
                  <c:v>5</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taxon'!$C$21</c:f>
              <c:strCache>
                <c:ptCount val="1"/>
                <c:pt idx="0">
                  <c:v>SIA+BS</c:v>
                </c:pt>
              </c:strCache>
            </c:strRef>
          </c:tx>
          <c:spPr>
            <a:solidFill>
              <a:schemeClr val="accent2"/>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taxon'!$C$125:$C$140</c:f>
              <c:numCache>
                <c:formatCode>General</c:formatCode>
                <c:ptCount val="16"/>
                <c:pt idx="0">
                  <c:v>4</c:v>
                </c:pt>
                <c:pt idx="1">
                  <c:v>3</c:v>
                </c:pt>
                <c:pt idx="2">
                  <c:v>0</c:v>
                </c:pt>
                <c:pt idx="3">
                  <c:v>1</c:v>
                </c:pt>
                <c:pt idx="4">
                  <c:v>3</c:v>
                </c:pt>
                <c:pt idx="5">
                  <c:v>12</c:v>
                </c:pt>
                <c:pt idx="6">
                  <c:v>15</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taxon'!$D$21</c:f>
              <c:strCache>
                <c:ptCount val="1"/>
                <c:pt idx="0">
                  <c:v>BS</c:v>
                </c:pt>
              </c:strCache>
            </c:strRef>
          </c:tx>
          <c:spPr>
            <a:solidFill>
              <a:schemeClr val="accent3"/>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taxon'!$D$125:$D$140</c:f>
              <c:numCache>
                <c:formatCode>General</c:formatCode>
                <c:ptCount val="16"/>
                <c:pt idx="0">
                  <c:v>0</c:v>
                </c:pt>
                <c:pt idx="1">
                  <c:v>0</c:v>
                </c:pt>
                <c:pt idx="2">
                  <c:v>0</c:v>
                </c:pt>
                <c:pt idx="3">
                  <c:v>0</c:v>
                </c:pt>
                <c:pt idx="4">
                  <c:v>0</c:v>
                </c:pt>
                <c:pt idx="5">
                  <c:v>1</c:v>
                </c:pt>
                <c:pt idx="6">
                  <c:v>7</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taxon'!$B$144:$B$159</c:f>
              <c:numCache>
                <c:formatCode>General</c:formatCode>
                <c:ptCount val="16"/>
                <c:pt idx="0">
                  <c:v>6</c:v>
                </c:pt>
                <c:pt idx="1">
                  <c:v>0</c:v>
                </c:pt>
                <c:pt idx="2">
                  <c:v>0</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taxon'!$C$21</c:f>
              <c:strCache>
                <c:ptCount val="1"/>
                <c:pt idx="0">
                  <c:v>SIA+BS</c:v>
                </c:pt>
              </c:strCache>
            </c:strRef>
          </c:tx>
          <c:spPr>
            <a:solidFill>
              <a:schemeClr val="accent2"/>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taxon'!$D$21</c:f>
              <c:strCache>
                <c:ptCount val="1"/>
                <c:pt idx="0">
                  <c:v>BS</c:v>
                </c:pt>
              </c:strCache>
            </c:strRef>
          </c:tx>
          <c:spPr>
            <a:solidFill>
              <a:schemeClr val="accent3"/>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taxon'!$D$144:$D$159</c:f>
              <c:numCache>
                <c:formatCode>General</c:formatCode>
                <c:ptCount val="16"/>
                <c:pt idx="0">
                  <c:v>13</c:v>
                </c:pt>
                <c:pt idx="1">
                  <c:v>0</c:v>
                </c:pt>
                <c:pt idx="2">
                  <c:v>1</c:v>
                </c:pt>
                <c:pt idx="3">
                  <c:v>21</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taxon'!$B$163:$B$178</c:f>
              <c:numCache>
                <c:formatCode>General</c:formatCode>
                <c:ptCount val="16"/>
                <c:pt idx="0">
                  <c:v>1</c:v>
                </c:pt>
                <c:pt idx="1">
                  <c:v>1</c:v>
                </c:pt>
                <c:pt idx="2">
                  <c:v>3</c:v>
                </c:pt>
                <c:pt idx="3">
                  <c:v>1</c:v>
                </c:pt>
                <c:pt idx="4">
                  <c:v>1</c:v>
                </c:pt>
                <c:pt idx="5">
                  <c:v>2</c:v>
                </c:pt>
                <c:pt idx="6">
                  <c:v>2</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taxon'!$C$21</c:f>
              <c:strCache>
                <c:ptCount val="1"/>
                <c:pt idx="0">
                  <c:v>SIA+BS</c:v>
                </c:pt>
              </c:strCache>
            </c:strRef>
          </c:tx>
          <c:spPr>
            <a:solidFill>
              <a:schemeClr val="accent2"/>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taxon'!$D$21</c:f>
              <c:strCache>
                <c:ptCount val="1"/>
                <c:pt idx="0">
                  <c:v>BS</c:v>
                </c:pt>
              </c:strCache>
            </c:strRef>
          </c:tx>
          <c:spPr>
            <a:solidFill>
              <a:schemeClr val="accent3"/>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taxon'!$D$163:$D$178</c:f>
              <c:numCache>
                <c:formatCode>General</c:formatCode>
                <c:ptCount val="16"/>
                <c:pt idx="0">
                  <c:v>9</c:v>
                </c:pt>
                <c:pt idx="1">
                  <c:v>30</c:v>
                </c:pt>
                <c:pt idx="2">
                  <c:v>30</c:v>
                </c:pt>
                <c:pt idx="3">
                  <c:v>30</c:v>
                </c:pt>
                <c:pt idx="4">
                  <c:v>30</c:v>
                </c:pt>
                <c:pt idx="5">
                  <c:v>30</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taxon'!$C$21</c:f>
              <c:strCache>
                <c:ptCount val="1"/>
                <c:pt idx="0">
                  <c:v>SIA+BS</c:v>
                </c:pt>
              </c:strCache>
            </c:strRef>
          </c:tx>
          <c:spPr>
            <a:solidFill>
              <a:schemeClr val="accent2"/>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taxon'!$C$186:$C$201</c:f>
              <c:numCache>
                <c:formatCode>General</c:formatCode>
                <c:ptCount val="16"/>
                <c:pt idx="0">
                  <c:v>0</c:v>
                </c:pt>
                <c:pt idx="1">
                  <c:v>3</c:v>
                </c:pt>
                <c:pt idx="2">
                  <c:v>6</c:v>
                </c:pt>
                <c:pt idx="3">
                  <c:v>15</c:v>
                </c:pt>
                <c:pt idx="4">
                  <c:v>15</c:v>
                </c:pt>
                <c:pt idx="5">
                  <c:v>3</c:v>
                </c:pt>
                <c:pt idx="6">
                  <c:v>10</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taxon'!$D$21</c:f>
              <c:strCache>
                <c:ptCount val="1"/>
                <c:pt idx="0">
                  <c:v>BS</c:v>
                </c:pt>
              </c:strCache>
            </c:strRef>
          </c:tx>
          <c:spPr>
            <a:solidFill>
              <a:schemeClr val="accent3"/>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taxon'!$B$205:$B$220</c:f>
              <c:numCache>
                <c:formatCode>General</c:formatCode>
                <c:ptCount val="16"/>
                <c:pt idx="0">
                  <c:v>0</c:v>
                </c:pt>
                <c:pt idx="1">
                  <c:v>0</c:v>
                </c:pt>
                <c:pt idx="2">
                  <c:v>0</c:v>
                </c:pt>
                <c:pt idx="3">
                  <c:v>0</c:v>
                </c:pt>
                <c:pt idx="4">
                  <c:v>2</c:v>
                </c:pt>
                <c:pt idx="5">
                  <c:v>3</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taxon'!$C$21</c:f>
              <c:strCache>
                <c:ptCount val="1"/>
                <c:pt idx="0">
                  <c:v>SIA+BS</c:v>
                </c:pt>
              </c:strCache>
            </c:strRef>
          </c:tx>
          <c:spPr>
            <a:solidFill>
              <a:schemeClr val="accent2"/>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taxon'!$C$205:$C$220</c:f>
              <c:numCache>
                <c:formatCode>General</c:formatCode>
                <c:ptCount val="16"/>
                <c:pt idx="0">
                  <c:v>0</c:v>
                </c:pt>
                <c:pt idx="1">
                  <c:v>0</c:v>
                </c:pt>
                <c:pt idx="2">
                  <c:v>1</c:v>
                </c:pt>
                <c:pt idx="3">
                  <c:v>6</c:v>
                </c:pt>
                <c:pt idx="4">
                  <c:v>15</c:v>
                </c:pt>
                <c:pt idx="5">
                  <c:v>15</c:v>
                </c:pt>
                <c:pt idx="6">
                  <c:v>15</c:v>
                </c:pt>
                <c:pt idx="7">
                  <c:v>15</c:v>
                </c:pt>
                <c:pt idx="8">
                  <c:v>2</c:v>
                </c:pt>
                <c:pt idx="9">
                  <c:v>2</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taxon'!$D$21</c:f>
              <c:strCache>
                <c:ptCount val="1"/>
                <c:pt idx="0">
                  <c:v>BS</c:v>
                </c:pt>
              </c:strCache>
            </c:strRef>
          </c:tx>
          <c:spPr>
            <a:solidFill>
              <a:schemeClr val="accent3"/>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taxon'!$D$205:$D$220</c:f>
              <c:numCache>
                <c:formatCode>General</c:formatCode>
                <c:ptCount val="16"/>
                <c:pt idx="0">
                  <c:v>0</c:v>
                </c:pt>
                <c:pt idx="1">
                  <c:v>0</c:v>
                </c:pt>
                <c:pt idx="2">
                  <c:v>0</c:v>
                </c:pt>
                <c:pt idx="3">
                  <c:v>0</c:v>
                </c:pt>
                <c:pt idx="4">
                  <c:v>0</c:v>
                </c:pt>
                <c:pt idx="5">
                  <c:v>0</c:v>
                </c:pt>
                <c:pt idx="6">
                  <c:v>15</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in-hand'!$C$22:$C$37</c:f>
              <c:numCache>
                <c:formatCode>General</c:formatCode>
                <c:ptCount val="16"/>
                <c:pt idx="0">
                  <c:v>0</c:v>
                </c:pt>
                <c:pt idx="1">
                  <c:v>0</c:v>
                </c:pt>
                <c:pt idx="2">
                  <c:v>0</c:v>
                </c:pt>
                <c:pt idx="3">
                  <c:v>0</c:v>
                </c:pt>
                <c:pt idx="4">
                  <c:v>0</c:v>
                </c:pt>
                <c:pt idx="5">
                  <c:v>5</c:v>
                </c:pt>
                <c:pt idx="6">
                  <c:v>2</c:v>
                </c:pt>
                <c:pt idx="7">
                  <c:v>11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in-hand'!$C$41:$C$56</c:f>
              <c:numCache>
                <c:formatCode>General</c:formatCode>
                <c:ptCount val="16"/>
                <c:pt idx="0">
                  <c:v>19</c:v>
                </c:pt>
                <c:pt idx="1">
                  <c:v>19</c:v>
                </c:pt>
                <c:pt idx="2">
                  <c:v>16</c:v>
                </c:pt>
                <c:pt idx="3">
                  <c:v>21</c:v>
                </c:pt>
                <c:pt idx="4">
                  <c:v>21</c:v>
                </c:pt>
                <c:pt idx="5">
                  <c:v>21</c:v>
                </c:pt>
                <c:pt idx="6">
                  <c:v>21</c:v>
                </c:pt>
                <c:pt idx="7">
                  <c:v>4</c:v>
                </c:pt>
                <c:pt idx="8">
                  <c:v>21</c:v>
                </c:pt>
                <c:pt idx="9">
                  <c:v>21</c:v>
                </c:pt>
                <c:pt idx="10">
                  <c:v>21</c:v>
                </c:pt>
                <c:pt idx="11">
                  <c:v>18</c:v>
                </c:pt>
                <c:pt idx="12">
                  <c:v>11</c:v>
                </c:pt>
                <c:pt idx="13">
                  <c:v>8</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in-hand'!$C$64:$C$79</c:f>
              <c:numCache>
                <c:formatCode>General</c:formatCode>
                <c:ptCount val="16"/>
                <c:pt idx="0">
                  <c:v>21</c:v>
                </c:pt>
                <c:pt idx="1">
                  <c:v>15</c:v>
                </c:pt>
                <c:pt idx="2">
                  <c:v>17</c:v>
                </c:pt>
                <c:pt idx="3">
                  <c:v>21</c:v>
                </c:pt>
                <c:pt idx="4">
                  <c:v>21</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in-hand'!$B$102:$B$117</c:f>
              <c:numCache>
                <c:formatCode>General</c:formatCode>
                <c:ptCount val="16"/>
                <c:pt idx="0">
                  <c:v>4</c:v>
                </c:pt>
                <c:pt idx="1">
                  <c:v>6</c:v>
                </c:pt>
                <c:pt idx="3">
                  <c:v>1</c:v>
                </c:pt>
                <c:pt idx="4">
                  <c:v>10</c:v>
                </c:pt>
                <c:pt idx="6">
                  <c:v>11</c:v>
                </c:pt>
                <c:pt idx="7">
                  <c:v>15</c:v>
                </c:pt>
              </c:numCache>
            </c:numRef>
          </c:val>
          <c:extLst>
            <c:ext xmlns:c16="http://schemas.microsoft.com/office/drawing/2014/chart" uri="{C3380CC4-5D6E-409C-BE32-E72D297353CC}">
              <c16:uniqueId val="{00000000-01C8-4759-A491-5ACD032CAD49}"/>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in-hand'!$C$102:$C$117</c:f>
              <c:numCache>
                <c:formatCode>General</c:formatCode>
                <c:ptCount val="16"/>
                <c:pt idx="0">
                  <c:v>15</c:v>
                </c:pt>
                <c:pt idx="1">
                  <c:v>11</c:v>
                </c:pt>
                <c:pt idx="2">
                  <c:v>19</c:v>
                </c:pt>
                <c:pt idx="3">
                  <c:v>20</c:v>
                </c:pt>
                <c:pt idx="4">
                  <c:v>11</c:v>
                </c:pt>
                <c:pt idx="5">
                  <c:v>21</c:v>
                </c:pt>
                <c:pt idx="6">
                  <c:v>11</c:v>
                </c:pt>
                <c:pt idx="7">
                  <c:v>6</c:v>
                </c:pt>
                <c:pt idx="8">
                  <c:v>21</c:v>
                </c:pt>
                <c:pt idx="9">
                  <c:v>21</c:v>
                </c:pt>
                <c:pt idx="10">
                  <c:v>5</c:v>
                </c:pt>
                <c:pt idx="11">
                  <c:v>7</c:v>
                </c:pt>
                <c:pt idx="12">
                  <c:v>0</c:v>
                </c:pt>
                <c:pt idx="13">
                  <c:v>0</c:v>
                </c:pt>
                <c:pt idx="14">
                  <c:v>1</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in-hand'!$C$127:$C$142</c:f>
              <c:numCache>
                <c:formatCode>General</c:formatCode>
                <c:ptCount val="16"/>
                <c:pt idx="0">
                  <c:v>4</c:v>
                </c:pt>
                <c:pt idx="1">
                  <c:v>4</c:v>
                </c:pt>
                <c:pt idx="2">
                  <c:v>0</c:v>
                </c:pt>
                <c:pt idx="3">
                  <c:v>1</c:v>
                </c:pt>
                <c:pt idx="4">
                  <c:v>7</c:v>
                </c:pt>
                <c:pt idx="5">
                  <c:v>17</c:v>
                </c:pt>
                <c:pt idx="6">
                  <c:v>20</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in-hand'!$C$146:$C$161</c:f>
              <c:numCache>
                <c:formatCode>General</c:formatCode>
                <c:ptCount val="16"/>
                <c:pt idx="0">
                  <c:v>-8</c:v>
                </c:pt>
                <c:pt idx="1">
                  <c:v>-3</c:v>
                </c:pt>
                <c:pt idx="2">
                  <c:v>7</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in-hand'!$C$165:$C$180</c:f>
              <c:numCache>
                <c:formatCode>General</c:formatCode>
                <c:ptCount val="16"/>
                <c:pt idx="0">
                  <c:v>4</c:v>
                </c:pt>
                <c:pt idx="1">
                  <c:v>1</c:v>
                </c:pt>
                <c:pt idx="2">
                  <c:v>-25</c:v>
                </c:pt>
                <c:pt idx="3">
                  <c:v>-40</c:v>
                </c:pt>
                <c:pt idx="4">
                  <c:v>-38</c:v>
                </c:pt>
                <c:pt idx="5">
                  <c:v>-23</c:v>
                </c:pt>
                <c:pt idx="6">
                  <c:v>-14</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in-hand'!$C$189:$C$204</c:f>
              <c:numCache>
                <c:formatCode>General</c:formatCode>
                <c:ptCount val="16"/>
                <c:pt idx="0">
                  <c:v>1</c:v>
                </c:pt>
                <c:pt idx="1">
                  <c:v>3</c:v>
                </c:pt>
                <c:pt idx="2">
                  <c:v>6</c:v>
                </c:pt>
                <c:pt idx="3">
                  <c:v>16</c:v>
                </c:pt>
                <c:pt idx="4">
                  <c:v>15</c:v>
                </c:pt>
                <c:pt idx="5">
                  <c:v>2</c:v>
                </c:pt>
                <c:pt idx="6">
                  <c:v>10</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in-hand'!$C$208:$C$223</c:f>
              <c:numCache>
                <c:formatCode>General</c:formatCode>
                <c:ptCount val="16"/>
                <c:pt idx="0">
                  <c:v>0</c:v>
                </c:pt>
                <c:pt idx="1">
                  <c:v>0</c:v>
                </c:pt>
                <c:pt idx="2">
                  <c:v>1</c:v>
                </c:pt>
                <c:pt idx="3">
                  <c:v>6</c:v>
                </c:pt>
                <c:pt idx="4">
                  <c:v>16</c:v>
                </c:pt>
                <c:pt idx="5">
                  <c:v>16</c:v>
                </c:pt>
                <c:pt idx="6">
                  <c:v>15</c:v>
                </c:pt>
                <c:pt idx="7">
                  <c:v>15</c:v>
                </c:pt>
                <c:pt idx="8">
                  <c:v>2</c:v>
                </c:pt>
                <c:pt idx="9">
                  <c:v>4</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in-hand'!$B$83:$B$98</c:f>
              <c:numCache>
                <c:formatCode>General</c:formatCode>
                <c:ptCount val="16"/>
                <c:pt idx="0">
                  <c:v>1</c:v>
                </c:pt>
                <c:pt idx="2">
                  <c:v>2</c:v>
                </c:pt>
                <c:pt idx="3">
                  <c:v>8</c:v>
                </c:pt>
                <c:pt idx="4">
                  <c:v>10</c:v>
                </c:pt>
                <c:pt idx="5">
                  <c:v>1</c:v>
                </c:pt>
                <c:pt idx="6">
                  <c:v>28</c:v>
                </c:pt>
                <c:pt idx="7">
                  <c:v>41</c:v>
                </c:pt>
                <c:pt idx="8">
                  <c:v>4</c:v>
                </c:pt>
                <c:pt idx="9">
                  <c:v>3</c:v>
                </c:pt>
                <c:pt idx="10">
                  <c:v>2</c:v>
                </c:pt>
                <c:pt idx="11">
                  <c:v>1</c:v>
                </c:pt>
              </c:numCache>
            </c:numRef>
          </c:val>
          <c:extLst>
            <c:ext xmlns:c16="http://schemas.microsoft.com/office/drawing/2014/chart" uri="{C3380CC4-5D6E-409C-BE32-E72D297353CC}">
              <c16:uniqueId val="{00000000-613B-4612-AB70-90CFDADB1B8E}"/>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in-hand'!$C$83:$C$98</c:f>
              <c:numCache>
                <c:formatCode>General</c:formatCode>
                <c:ptCount val="16"/>
                <c:pt idx="0">
                  <c:v>9</c:v>
                </c:pt>
                <c:pt idx="1">
                  <c:v>15</c:v>
                </c:pt>
                <c:pt idx="2">
                  <c:v>8</c:v>
                </c:pt>
                <c:pt idx="3">
                  <c:v>11</c:v>
                </c:pt>
                <c:pt idx="4">
                  <c:v>8</c:v>
                </c:pt>
                <c:pt idx="5">
                  <c:v>20</c:v>
                </c:pt>
                <c:pt idx="6">
                  <c:v>0</c:v>
                </c:pt>
                <c:pt idx="7">
                  <c:v>-20</c:v>
                </c:pt>
                <c:pt idx="8">
                  <c:v>11</c:v>
                </c:pt>
                <c:pt idx="9">
                  <c:v>7</c:v>
                </c:pt>
                <c:pt idx="10">
                  <c:v>15</c:v>
                </c:pt>
                <c:pt idx="11">
                  <c:v>14</c:v>
                </c:pt>
                <c:pt idx="12">
                  <c:v>0</c:v>
                </c:pt>
                <c:pt idx="13">
                  <c:v>0</c:v>
                </c:pt>
                <c:pt idx="14">
                  <c:v>1</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in-hand'!$C$3:$C$18</c:f>
              <c:numCache>
                <c:formatCode>General</c:formatCode>
                <c:ptCount val="16"/>
                <c:pt idx="0">
                  <c:v>14</c:v>
                </c:pt>
                <c:pt idx="1">
                  <c:v>13</c:v>
                </c:pt>
                <c:pt idx="2">
                  <c:v>21</c:v>
                </c:pt>
                <c:pt idx="3">
                  <c:v>16</c:v>
                </c:pt>
                <c:pt idx="4">
                  <c:v>18</c:v>
                </c:pt>
                <c:pt idx="5">
                  <c:v>21</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6</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21</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51</c:v>
                </c:pt>
                <c:pt idx="1">
                  <c:v>6</c:v>
                </c:pt>
                <c:pt idx="2">
                  <c:v>0</c:v>
                </c:pt>
                <c:pt idx="3">
                  <c:v>6</c:v>
                </c:pt>
                <c:pt idx="4">
                  <c:v>6</c:v>
                </c:pt>
                <c:pt idx="5">
                  <c:v>6</c:v>
                </c:pt>
                <c:pt idx="6">
                  <c:v>7</c:v>
                </c:pt>
                <c:pt idx="7">
                  <c:v>5</c:v>
                </c:pt>
                <c:pt idx="8">
                  <c:v>6</c:v>
                </c:pt>
                <c:pt idx="9">
                  <c:v>2</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3</c:v>
                </c:pt>
                <c:pt idx="3">
                  <c:v>15</c:v>
                </c:pt>
                <c:pt idx="4">
                  <c:v>15</c:v>
                </c:pt>
                <c:pt idx="5">
                  <c:v>15</c:v>
                </c:pt>
                <c:pt idx="6">
                  <c:v>15</c:v>
                </c:pt>
                <c:pt idx="7">
                  <c:v>15</c:v>
                </c:pt>
                <c:pt idx="8">
                  <c:v>15</c:v>
                </c:pt>
                <c:pt idx="9">
                  <c:v>15</c:v>
                </c:pt>
                <c:pt idx="10">
                  <c:v>10</c:v>
                </c:pt>
                <c:pt idx="11">
                  <c:v>15</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30</c:v>
                </c:pt>
                <c:pt idx="2">
                  <c:v>0</c:v>
                </c:pt>
                <c:pt idx="3">
                  <c:v>30</c:v>
                </c:pt>
                <c:pt idx="4">
                  <c:v>30</c:v>
                </c:pt>
                <c:pt idx="5">
                  <c:v>30</c:v>
                </c:pt>
                <c:pt idx="6">
                  <c:v>30</c:v>
                </c:pt>
                <c:pt idx="7">
                  <c:v>7</c:v>
                </c:pt>
                <c:pt idx="8">
                  <c:v>30</c:v>
                </c:pt>
                <c:pt idx="9">
                  <c:v>30</c:v>
                </c:pt>
                <c:pt idx="10">
                  <c:v>0</c:v>
                </c:pt>
                <c:pt idx="11">
                  <c:v>15</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185</xdr:row>
      <xdr:rowOff>16808</xdr:rowOff>
    </xdr:from>
    <xdr:to>
      <xdr:col>6</xdr:col>
      <xdr:colOff>1178859</xdr:colOff>
      <xdr:row>198</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199</xdr:row>
      <xdr:rowOff>182656</xdr:rowOff>
    </xdr:from>
    <xdr:to>
      <xdr:col>6</xdr:col>
      <xdr:colOff>1169333</xdr:colOff>
      <xdr:row>213</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214</xdr:row>
      <xdr:rowOff>189940</xdr:rowOff>
    </xdr:from>
    <xdr:to>
      <xdr:col>6</xdr:col>
      <xdr:colOff>1188384</xdr:colOff>
      <xdr:row>228</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230</xdr:row>
      <xdr:rowOff>8964</xdr:rowOff>
    </xdr:from>
    <xdr:to>
      <xdr:col>6</xdr:col>
      <xdr:colOff>1163171</xdr:colOff>
      <xdr:row>242</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266700</xdr:colOff>
      <xdr:row>3</xdr:row>
      <xdr:rowOff>6350</xdr:rowOff>
    </xdr:from>
    <xdr:to>
      <xdr:col>5</xdr:col>
      <xdr:colOff>819150</xdr:colOff>
      <xdr:row>12</xdr:row>
      <xdr:rowOff>44450</xdr:rowOff>
    </xdr:to>
    <xdr:sp macro="" textlink="">
      <xdr:nvSpPr>
        <xdr:cNvPr id="3" name="Rectangle 2">
          <a:extLst>
            <a:ext uri="{FF2B5EF4-FFF2-40B4-BE49-F238E27FC236}">
              <a16:creationId xmlns:a16="http://schemas.microsoft.com/office/drawing/2014/main" id="{BE9E57E8-F4B6-4653-8914-E4E2A8B21391}"/>
            </a:ext>
          </a:extLst>
        </xdr:cNvPr>
        <xdr:cNvSpPr/>
      </xdr:nvSpPr>
      <xdr:spPr>
        <a:xfrm>
          <a:off x="5308600" y="558800"/>
          <a:ext cx="552450" cy="16954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279400</xdr:colOff>
      <xdr:row>41</xdr:row>
      <xdr:rowOff>38100</xdr:rowOff>
    </xdr:from>
    <xdr:to>
      <xdr:col>5</xdr:col>
      <xdr:colOff>831850</xdr:colOff>
      <xdr:row>49</xdr:row>
      <xdr:rowOff>165100</xdr:rowOff>
    </xdr:to>
    <xdr:sp macro="" textlink="">
      <xdr:nvSpPr>
        <xdr:cNvPr id="14" name="Rectangle 13">
          <a:extLst>
            <a:ext uri="{FF2B5EF4-FFF2-40B4-BE49-F238E27FC236}">
              <a16:creationId xmlns:a16="http://schemas.microsoft.com/office/drawing/2014/main" id="{17DA949C-94FE-4459-B5B6-F2D579C1DBAC}"/>
            </a:ext>
          </a:extLst>
        </xdr:cNvPr>
        <xdr:cNvSpPr/>
      </xdr:nvSpPr>
      <xdr:spPr>
        <a:xfrm>
          <a:off x="5321300" y="7588250"/>
          <a:ext cx="552450" cy="16954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247650</xdr:colOff>
      <xdr:row>64</xdr:row>
      <xdr:rowOff>50800</xdr:rowOff>
    </xdr:from>
    <xdr:to>
      <xdr:col>5</xdr:col>
      <xdr:colOff>800100</xdr:colOff>
      <xdr:row>73</xdr:row>
      <xdr:rowOff>88900</xdr:rowOff>
    </xdr:to>
    <xdr:sp macro="" textlink="">
      <xdr:nvSpPr>
        <xdr:cNvPr id="15" name="Rectangle 14">
          <a:extLst>
            <a:ext uri="{FF2B5EF4-FFF2-40B4-BE49-F238E27FC236}">
              <a16:creationId xmlns:a16="http://schemas.microsoft.com/office/drawing/2014/main" id="{377BC003-CFE5-4257-BFD3-A9364F21F0DE}"/>
            </a:ext>
          </a:extLst>
        </xdr:cNvPr>
        <xdr:cNvSpPr/>
      </xdr:nvSpPr>
      <xdr:spPr>
        <a:xfrm>
          <a:off x="5289550" y="11931650"/>
          <a:ext cx="552450" cy="16954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273050</xdr:colOff>
      <xdr:row>83</xdr:row>
      <xdr:rowOff>76200</xdr:rowOff>
    </xdr:from>
    <xdr:to>
      <xdr:col>5</xdr:col>
      <xdr:colOff>825500</xdr:colOff>
      <xdr:row>92</xdr:row>
      <xdr:rowOff>50800</xdr:rowOff>
    </xdr:to>
    <xdr:sp macro="" textlink="">
      <xdr:nvSpPr>
        <xdr:cNvPr id="16" name="Rectangle 15">
          <a:extLst>
            <a:ext uri="{FF2B5EF4-FFF2-40B4-BE49-F238E27FC236}">
              <a16:creationId xmlns:a16="http://schemas.microsoft.com/office/drawing/2014/main" id="{82458E63-E42D-4683-A93C-4552EBD821CA}"/>
            </a:ext>
          </a:extLst>
        </xdr:cNvPr>
        <xdr:cNvSpPr/>
      </xdr:nvSpPr>
      <xdr:spPr>
        <a:xfrm>
          <a:off x="5314950" y="15455900"/>
          <a:ext cx="552450" cy="16319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292100</xdr:colOff>
      <xdr:row>125</xdr:row>
      <xdr:rowOff>44450</xdr:rowOff>
    </xdr:from>
    <xdr:to>
      <xdr:col>5</xdr:col>
      <xdr:colOff>844550</xdr:colOff>
      <xdr:row>134</xdr:row>
      <xdr:rowOff>57150</xdr:rowOff>
    </xdr:to>
    <xdr:sp macro="" textlink="">
      <xdr:nvSpPr>
        <xdr:cNvPr id="17" name="Rectangle 16">
          <a:extLst>
            <a:ext uri="{FF2B5EF4-FFF2-40B4-BE49-F238E27FC236}">
              <a16:creationId xmlns:a16="http://schemas.microsoft.com/office/drawing/2014/main" id="{4EABAEDF-6CD6-48F8-BCFD-7630F32EBB58}"/>
            </a:ext>
          </a:extLst>
        </xdr:cNvPr>
        <xdr:cNvSpPr/>
      </xdr:nvSpPr>
      <xdr:spPr>
        <a:xfrm>
          <a:off x="5334000" y="23158450"/>
          <a:ext cx="552450" cy="16700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234950</xdr:colOff>
      <xdr:row>163</xdr:row>
      <xdr:rowOff>57150</xdr:rowOff>
    </xdr:from>
    <xdr:to>
      <xdr:col>5</xdr:col>
      <xdr:colOff>787400</xdr:colOff>
      <xdr:row>172</xdr:row>
      <xdr:rowOff>6350</xdr:rowOff>
    </xdr:to>
    <xdr:sp macro="" textlink="">
      <xdr:nvSpPr>
        <xdr:cNvPr id="18" name="Rectangle 17">
          <a:extLst>
            <a:ext uri="{FF2B5EF4-FFF2-40B4-BE49-F238E27FC236}">
              <a16:creationId xmlns:a16="http://schemas.microsoft.com/office/drawing/2014/main" id="{CB2C7913-B5A6-481E-BC78-BD7B3745CA84}"/>
            </a:ext>
          </a:extLst>
        </xdr:cNvPr>
        <xdr:cNvSpPr/>
      </xdr:nvSpPr>
      <xdr:spPr>
        <a:xfrm>
          <a:off x="5276850" y="30168850"/>
          <a:ext cx="552450" cy="1606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279400</xdr:colOff>
      <xdr:row>186</xdr:row>
      <xdr:rowOff>95250</xdr:rowOff>
    </xdr:from>
    <xdr:to>
      <xdr:col>5</xdr:col>
      <xdr:colOff>831850</xdr:colOff>
      <xdr:row>195</xdr:row>
      <xdr:rowOff>57150</xdr:rowOff>
    </xdr:to>
    <xdr:sp macro="" textlink="">
      <xdr:nvSpPr>
        <xdr:cNvPr id="29" name="Rectangle 28">
          <a:extLst>
            <a:ext uri="{FF2B5EF4-FFF2-40B4-BE49-F238E27FC236}">
              <a16:creationId xmlns:a16="http://schemas.microsoft.com/office/drawing/2014/main" id="{F626E6E6-2D70-435D-A112-5C53A163BC59}"/>
            </a:ext>
          </a:extLst>
        </xdr:cNvPr>
        <xdr:cNvSpPr/>
      </xdr:nvSpPr>
      <xdr:spPr>
        <a:xfrm>
          <a:off x="5321300" y="34442400"/>
          <a:ext cx="552450" cy="16192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273050</xdr:colOff>
      <xdr:row>205</xdr:row>
      <xdr:rowOff>44450</xdr:rowOff>
    </xdr:from>
    <xdr:to>
      <xdr:col>5</xdr:col>
      <xdr:colOff>825500</xdr:colOff>
      <xdr:row>214</xdr:row>
      <xdr:rowOff>12700</xdr:rowOff>
    </xdr:to>
    <xdr:sp macro="" textlink="">
      <xdr:nvSpPr>
        <xdr:cNvPr id="30" name="Rectangle 29">
          <a:extLst>
            <a:ext uri="{FF2B5EF4-FFF2-40B4-BE49-F238E27FC236}">
              <a16:creationId xmlns:a16="http://schemas.microsoft.com/office/drawing/2014/main" id="{1AE7E5F0-C6F2-494D-8EFE-5B170BDE739F}"/>
            </a:ext>
          </a:extLst>
        </xdr:cNvPr>
        <xdr:cNvSpPr/>
      </xdr:nvSpPr>
      <xdr:spPr>
        <a:xfrm>
          <a:off x="5314950" y="37890450"/>
          <a:ext cx="552450" cy="1625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144</xdr:row>
      <xdr:rowOff>82550</xdr:rowOff>
    </xdr:from>
    <xdr:to>
      <xdr:col>4</xdr:col>
      <xdr:colOff>1574800</xdr:colOff>
      <xdr:row>153</xdr:row>
      <xdr:rowOff>69850</xdr:rowOff>
    </xdr:to>
    <xdr:sp macro="" textlink="">
      <xdr:nvSpPr>
        <xdr:cNvPr id="31" name="Rectangle 30">
          <a:extLst>
            <a:ext uri="{FF2B5EF4-FFF2-40B4-BE49-F238E27FC236}">
              <a16:creationId xmlns:a16="http://schemas.microsoft.com/office/drawing/2014/main" id="{1C83CE0F-76B7-4703-BF11-62031379669A}"/>
            </a:ext>
          </a:extLst>
        </xdr:cNvPr>
        <xdr:cNvSpPr/>
      </xdr:nvSpPr>
      <xdr:spPr>
        <a:xfrm>
          <a:off x="4533900" y="266954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125</xdr:row>
      <xdr:rowOff>38100</xdr:rowOff>
    </xdr:from>
    <xdr:to>
      <xdr:col>4</xdr:col>
      <xdr:colOff>1574800</xdr:colOff>
      <xdr:row>134</xdr:row>
      <xdr:rowOff>25400</xdr:rowOff>
    </xdr:to>
    <xdr:sp macro="" textlink="">
      <xdr:nvSpPr>
        <xdr:cNvPr id="32" name="Rectangle 31">
          <a:extLst>
            <a:ext uri="{FF2B5EF4-FFF2-40B4-BE49-F238E27FC236}">
              <a16:creationId xmlns:a16="http://schemas.microsoft.com/office/drawing/2014/main" id="{D9D80D00-BAC8-4BBB-A3B0-61F5BED8407B}"/>
            </a:ext>
          </a:extLst>
        </xdr:cNvPr>
        <xdr:cNvSpPr/>
      </xdr:nvSpPr>
      <xdr:spPr>
        <a:xfrm>
          <a:off x="4533900" y="231521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83</xdr:row>
      <xdr:rowOff>50800</xdr:rowOff>
    </xdr:from>
    <xdr:to>
      <xdr:col>4</xdr:col>
      <xdr:colOff>1574800</xdr:colOff>
      <xdr:row>92</xdr:row>
      <xdr:rowOff>38100</xdr:rowOff>
    </xdr:to>
    <xdr:sp macro="" textlink="">
      <xdr:nvSpPr>
        <xdr:cNvPr id="33" name="Rectangle 32">
          <a:extLst>
            <a:ext uri="{FF2B5EF4-FFF2-40B4-BE49-F238E27FC236}">
              <a16:creationId xmlns:a16="http://schemas.microsoft.com/office/drawing/2014/main" id="{907DBA0D-A00D-4A22-AB9B-CE8F467369DE}"/>
            </a:ext>
          </a:extLst>
        </xdr:cNvPr>
        <xdr:cNvSpPr/>
      </xdr:nvSpPr>
      <xdr:spPr>
        <a:xfrm>
          <a:off x="4533900" y="154305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163</xdr:row>
      <xdr:rowOff>25400</xdr:rowOff>
    </xdr:from>
    <xdr:to>
      <xdr:col>4</xdr:col>
      <xdr:colOff>1574800</xdr:colOff>
      <xdr:row>172</xdr:row>
      <xdr:rowOff>12700</xdr:rowOff>
    </xdr:to>
    <xdr:sp macro="" textlink="">
      <xdr:nvSpPr>
        <xdr:cNvPr id="34" name="Rectangle 33">
          <a:extLst>
            <a:ext uri="{FF2B5EF4-FFF2-40B4-BE49-F238E27FC236}">
              <a16:creationId xmlns:a16="http://schemas.microsoft.com/office/drawing/2014/main" id="{DA6845F2-59E4-4738-9E21-46360C4BEED4}"/>
            </a:ext>
          </a:extLst>
        </xdr:cNvPr>
        <xdr:cNvSpPr/>
      </xdr:nvSpPr>
      <xdr:spPr>
        <a:xfrm>
          <a:off x="4533900" y="301371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1270000</xdr:colOff>
      <xdr:row>186</xdr:row>
      <xdr:rowOff>82550</xdr:rowOff>
    </xdr:from>
    <xdr:to>
      <xdr:col>4</xdr:col>
      <xdr:colOff>1568450</xdr:colOff>
      <xdr:row>195</xdr:row>
      <xdr:rowOff>69850</xdr:rowOff>
    </xdr:to>
    <xdr:sp macro="" textlink="">
      <xdr:nvSpPr>
        <xdr:cNvPr id="35" name="Rectangle 34">
          <a:extLst>
            <a:ext uri="{FF2B5EF4-FFF2-40B4-BE49-F238E27FC236}">
              <a16:creationId xmlns:a16="http://schemas.microsoft.com/office/drawing/2014/main" id="{98A55034-0227-4B6F-8EEC-D0D1C82913F5}"/>
            </a:ext>
          </a:extLst>
        </xdr:cNvPr>
        <xdr:cNvSpPr/>
      </xdr:nvSpPr>
      <xdr:spPr>
        <a:xfrm>
          <a:off x="4527550" y="344297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1250950</xdr:colOff>
      <xdr:row>205</xdr:row>
      <xdr:rowOff>44450</xdr:rowOff>
    </xdr:from>
    <xdr:to>
      <xdr:col>4</xdr:col>
      <xdr:colOff>1549400</xdr:colOff>
      <xdr:row>214</xdr:row>
      <xdr:rowOff>31750</xdr:rowOff>
    </xdr:to>
    <xdr:sp macro="" textlink="">
      <xdr:nvSpPr>
        <xdr:cNvPr id="36" name="Rectangle 35">
          <a:extLst>
            <a:ext uri="{FF2B5EF4-FFF2-40B4-BE49-F238E27FC236}">
              <a16:creationId xmlns:a16="http://schemas.microsoft.com/office/drawing/2014/main" id="{F3DFFDAD-4D7B-402A-9878-9BDF2D620C61}"/>
            </a:ext>
          </a:extLst>
        </xdr:cNvPr>
        <xdr:cNvSpPr/>
      </xdr:nvSpPr>
      <xdr:spPr>
        <a:xfrm>
          <a:off x="4508500" y="3789045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heetViews>
  <sheetFormatPr defaultRowHeight="14.5"/>
  <cols>
    <col min="1" max="1" width="8.7265625" customWidth="1"/>
    <col min="2" max="2" width="7.7265625" customWidth="1"/>
    <col min="3" max="3" width="27.8164062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workbookViewId="0">
      <selection activeCell="E56" sqref="E56"/>
    </sheetView>
  </sheetViews>
  <sheetFormatPr defaultRowHeight="14.5"/>
  <sheetData>
    <row r="1" spans="1:13" ht="6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43"/>
  <sheetViews>
    <sheetView topLeftCell="A109" zoomScaleNormal="100" workbookViewId="0">
      <selection activeCell="H106" sqref="H106"/>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8" t="s">
        <v>72</v>
      </c>
      <c r="B1" s="28"/>
      <c r="C1" s="28"/>
      <c r="D1" s="28"/>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SUM(B4,B19,B51,B67,B82,B97,B112,B127,B142,B157,B173,B188,B203,B218,B233,B35)</f>
        <v>58</v>
      </c>
      <c r="K4">
        <f t="shared" ref="K4:L14" si="0">SUM(C4,C19,C51,C67,C82,C97,C112,C127,C142,C157,C173,C188,C203,C218,C233,C35)</f>
        <v>193</v>
      </c>
      <c r="L4">
        <f>SUM(D4,D19,D51,D67,D82,D97,D112,D127,D142,D157,D173,D188,D203,D218,D233,D35)</f>
        <v>290</v>
      </c>
    </row>
    <row r="5" spans="1:12">
      <c r="A5" t="s">
        <v>5</v>
      </c>
      <c r="B5" s="20">
        <v>0</v>
      </c>
      <c r="C5" s="20">
        <v>0</v>
      </c>
      <c r="D5" s="20">
        <v>0</v>
      </c>
      <c r="I5" s="1" t="s">
        <v>5</v>
      </c>
      <c r="J5">
        <f t="shared" ref="J5:J14" si="1">SUM(B5,B20,B52,B68,B83,B98,B113,B128,B143,B158,B174,B189,B204,B219,B234,B36)</f>
        <v>16</v>
      </c>
      <c r="K5">
        <f t="shared" si="0"/>
        <v>28</v>
      </c>
      <c r="L5">
        <f t="shared" si="0"/>
        <v>1</v>
      </c>
    </row>
    <row r="6" spans="1:12">
      <c r="A6" t="s">
        <v>6</v>
      </c>
      <c r="B6" s="20">
        <v>5</v>
      </c>
      <c r="C6" s="20">
        <v>15</v>
      </c>
      <c r="D6" s="20">
        <v>1</v>
      </c>
      <c r="I6" s="1" t="s">
        <v>6</v>
      </c>
      <c r="J6">
        <f t="shared" si="1"/>
        <v>74</v>
      </c>
      <c r="K6">
        <f t="shared" si="0"/>
        <v>221</v>
      </c>
      <c r="L6">
        <f t="shared" si="0"/>
        <v>305</v>
      </c>
    </row>
    <row r="7" spans="1:12">
      <c r="A7" t="s">
        <v>7</v>
      </c>
      <c r="B7" s="20">
        <v>6</v>
      </c>
      <c r="C7" s="20">
        <v>15</v>
      </c>
      <c r="D7" s="20">
        <v>2</v>
      </c>
      <c r="I7" s="1" t="s">
        <v>7</v>
      </c>
      <c r="J7">
        <f t="shared" si="1"/>
        <v>55</v>
      </c>
      <c r="K7">
        <f t="shared" si="0"/>
        <v>178</v>
      </c>
      <c r="L7">
        <f t="shared" si="0"/>
        <v>210</v>
      </c>
    </row>
    <row r="8" spans="1:12">
      <c r="A8" t="s">
        <v>8</v>
      </c>
      <c r="B8" s="20">
        <v>1</v>
      </c>
      <c r="C8" s="20">
        <v>9</v>
      </c>
      <c r="D8" s="20">
        <v>0</v>
      </c>
      <c r="I8" s="1" t="s">
        <v>8</v>
      </c>
      <c r="J8">
        <f t="shared" si="1"/>
        <v>31</v>
      </c>
      <c r="K8">
        <f t="shared" si="0"/>
        <v>161</v>
      </c>
      <c r="L8">
        <f t="shared" si="0"/>
        <v>162</v>
      </c>
    </row>
    <row r="9" spans="1:12">
      <c r="A9" t="s">
        <v>9</v>
      </c>
      <c r="B9" s="20">
        <v>4</v>
      </c>
      <c r="C9" s="20">
        <v>15</v>
      </c>
      <c r="D9" s="20">
        <v>18</v>
      </c>
      <c r="I9" s="1" t="s">
        <v>9</v>
      </c>
      <c r="J9">
        <f t="shared" si="1"/>
        <v>54</v>
      </c>
      <c r="K9">
        <f t="shared" si="0"/>
        <v>162</v>
      </c>
      <c r="L9">
        <f t="shared" si="0"/>
        <v>280</v>
      </c>
    </row>
    <row r="10" spans="1:12">
      <c r="A10" t="s">
        <v>10</v>
      </c>
      <c r="B10" s="20">
        <v>0</v>
      </c>
      <c r="C10" s="20">
        <v>4</v>
      </c>
      <c r="D10" s="20">
        <v>0</v>
      </c>
      <c r="I10" s="1" t="s">
        <v>10</v>
      </c>
      <c r="J10">
        <f t="shared" si="1"/>
        <v>44</v>
      </c>
      <c r="K10">
        <f t="shared" si="0"/>
        <v>139</v>
      </c>
      <c r="L10">
        <f t="shared" si="0"/>
        <v>98</v>
      </c>
    </row>
    <row r="11" spans="1:12">
      <c r="A11" t="s">
        <v>11</v>
      </c>
      <c r="B11" s="20">
        <v>6</v>
      </c>
      <c r="C11" s="20">
        <v>15</v>
      </c>
      <c r="D11" s="20">
        <v>13</v>
      </c>
      <c r="I11" s="1" t="s">
        <v>11</v>
      </c>
      <c r="J11">
        <f t="shared" si="1"/>
        <v>38</v>
      </c>
      <c r="K11">
        <f t="shared" si="0"/>
        <v>127</v>
      </c>
      <c r="L11">
        <f t="shared" si="0"/>
        <v>151</v>
      </c>
    </row>
    <row r="12" spans="1:12">
      <c r="A12" t="s">
        <v>12</v>
      </c>
      <c r="B12" s="20">
        <v>1</v>
      </c>
      <c r="C12" s="20">
        <v>15</v>
      </c>
      <c r="D12" s="20">
        <v>9</v>
      </c>
      <c r="I12" s="1" t="s">
        <v>12</v>
      </c>
      <c r="J12">
        <f t="shared" si="1"/>
        <v>18</v>
      </c>
      <c r="K12">
        <f t="shared" si="0"/>
        <v>173</v>
      </c>
      <c r="L12">
        <f t="shared" si="0"/>
        <v>299</v>
      </c>
    </row>
    <row r="13" spans="1:12">
      <c r="A13" t="s">
        <v>13</v>
      </c>
      <c r="B13" s="20">
        <v>1</v>
      </c>
      <c r="C13" s="20">
        <v>0</v>
      </c>
      <c r="D13" s="20">
        <v>0</v>
      </c>
      <c r="I13" s="1" t="s">
        <v>13</v>
      </c>
      <c r="J13">
        <f t="shared" si="1"/>
        <v>6</v>
      </c>
      <c r="K13">
        <f t="shared" si="0"/>
        <v>74</v>
      </c>
      <c r="L13">
        <f t="shared" si="0"/>
        <v>36</v>
      </c>
    </row>
    <row r="14" spans="1:12">
      <c r="A14" t="s">
        <v>14</v>
      </c>
      <c r="B14" s="20">
        <v>0</v>
      </c>
      <c r="C14" s="20">
        <v>0</v>
      </c>
      <c r="D14" s="20">
        <v>0</v>
      </c>
      <c r="I14" s="1" t="s">
        <v>14</v>
      </c>
      <c r="J14">
        <f t="shared" si="1"/>
        <v>9</v>
      </c>
      <c r="K14">
        <f t="shared" si="0"/>
        <v>99</v>
      </c>
      <c r="L14">
        <f t="shared" si="0"/>
        <v>19</v>
      </c>
    </row>
    <row r="16" spans="1:12">
      <c r="A16" s="28" t="s">
        <v>73</v>
      </c>
      <c r="B16" s="28"/>
      <c r="C16" s="28"/>
      <c r="D16" s="28"/>
      <c r="I16" s="27" t="s">
        <v>115</v>
      </c>
      <c r="J16" s="27"/>
      <c r="K16" s="27"/>
      <c r="L16" s="27"/>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8" t="s">
        <v>74</v>
      </c>
      <c r="B32" s="28"/>
      <c r="C32" s="28"/>
      <c r="D32" s="28"/>
    </row>
    <row r="33" spans="1:14">
      <c r="B33" s="20" t="s">
        <v>2</v>
      </c>
      <c r="C33" s="20" t="s">
        <v>3</v>
      </c>
      <c r="D33" s="20" t="s">
        <v>4</v>
      </c>
    </row>
    <row r="34" spans="1:14">
      <c r="A34" t="s">
        <v>0</v>
      </c>
      <c r="B34" s="20">
        <v>8</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30</v>
      </c>
    </row>
    <row r="38" spans="1:14" ht="21.75" customHeight="1">
      <c r="A38" t="s">
        <v>7</v>
      </c>
      <c r="B38" s="20">
        <v>2</v>
      </c>
      <c r="C38" s="20">
        <v>15</v>
      </c>
      <c r="D38" s="20">
        <v>1</v>
      </c>
      <c r="I38" s="26" t="s">
        <v>112</v>
      </c>
      <c r="J38" s="26"/>
      <c r="K38" s="26"/>
      <c r="L38" s="26"/>
      <c r="M38" s="26"/>
      <c r="N38" s="26"/>
    </row>
    <row r="39" spans="1:14">
      <c r="A39" t="s">
        <v>8</v>
      </c>
      <c r="B39" s="20">
        <v>0</v>
      </c>
      <c r="C39" s="20">
        <v>11</v>
      </c>
      <c r="D39" s="20">
        <v>0</v>
      </c>
      <c r="I39" s="26"/>
      <c r="J39" s="26"/>
      <c r="K39" s="26"/>
      <c r="L39" s="26"/>
      <c r="M39" s="26"/>
      <c r="N39" s="26"/>
    </row>
    <row r="40" spans="1:14">
      <c r="A40" t="s">
        <v>9</v>
      </c>
      <c r="B40" s="20">
        <v>4</v>
      </c>
      <c r="C40" s="20">
        <v>15</v>
      </c>
      <c r="D40" s="20">
        <v>28</v>
      </c>
      <c r="I40" s="26"/>
      <c r="J40" s="26"/>
      <c r="K40" s="26"/>
      <c r="L40" s="26"/>
      <c r="M40" s="26"/>
      <c r="N40" s="26"/>
    </row>
    <row r="41" spans="1:14">
      <c r="A41" t="s">
        <v>10</v>
      </c>
      <c r="B41" s="20">
        <v>0</v>
      </c>
      <c r="C41" s="20">
        <v>0</v>
      </c>
      <c r="D41" s="20">
        <v>0</v>
      </c>
    </row>
    <row r="42" spans="1:14">
      <c r="A42" t="s">
        <v>11</v>
      </c>
      <c r="B42" s="20">
        <v>0</v>
      </c>
      <c r="C42" s="20">
        <v>14</v>
      </c>
      <c r="D42" s="20">
        <v>1</v>
      </c>
    </row>
    <row r="43" spans="1:14" ht="15" customHeight="1">
      <c r="A43" t="s">
        <v>12</v>
      </c>
      <c r="B43" s="20">
        <v>3</v>
      </c>
      <c r="C43" s="20">
        <v>15</v>
      </c>
      <c r="D43" s="20">
        <v>30</v>
      </c>
    </row>
    <row r="44" spans="1:14">
      <c r="A44" t="s">
        <v>13</v>
      </c>
      <c r="B44" s="20">
        <v>0</v>
      </c>
      <c r="C44" s="20">
        <v>6</v>
      </c>
      <c r="D44" s="20">
        <v>0</v>
      </c>
    </row>
    <row r="45" spans="1:14">
      <c r="A45" t="s">
        <v>14</v>
      </c>
      <c r="B45" s="20">
        <v>0</v>
      </c>
      <c r="C45" s="20">
        <v>1</v>
      </c>
      <c r="D45" s="20">
        <v>0</v>
      </c>
    </row>
    <row r="48" spans="1:14">
      <c r="A48" s="28" t="s">
        <v>75</v>
      </c>
      <c r="B48" s="28"/>
      <c r="C48" s="28"/>
      <c r="D48" s="28"/>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15</v>
      </c>
      <c r="D56" s="20">
        <v>30</v>
      </c>
    </row>
    <row r="57" spans="1:4">
      <c r="A57" t="s">
        <v>10</v>
      </c>
      <c r="B57" s="20">
        <v>0</v>
      </c>
      <c r="C57" s="20">
        <v>1</v>
      </c>
      <c r="D57" s="20">
        <v>0</v>
      </c>
    </row>
    <row r="58" spans="1:4">
      <c r="A58" t="s">
        <v>11</v>
      </c>
      <c r="B58" s="20">
        <v>6</v>
      </c>
      <c r="C58" s="20">
        <v>15</v>
      </c>
      <c r="D58" s="20">
        <v>21</v>
      </c>
    </row>
    <row r="59" spans="1:4">
      <c r="A59" t="s">
        <v>12</v>
      </c>
      <c r="B59" s="20">
        <v>1</v>
      </c>
      <c r="C59" s="20">
        <v>15</v>
      </c>
      <c r="D59" s="20">
        <v>30</v>
      </c>
    </row>
    <row r="60" spans="1:4">
      <c r="A60" t="s">
        <v>13</v>
      </c>
      <c r="B60" s="20">
        <v>4</v>
      </c>
      <c r="C60" s="20">
        <v>15</v>
      </c>
      <c r="D60" s="20">
        <v>11</v>
      </c>
    </row>
    <row r="61" spans="1:4">
      <c r="A61" t="s">
        <v>14</v>
      </c>
      <c r="B61" s="20">
        <v>0</v>
      </c>
      <c r="C61" s="20">
        <v>6</v>
      </c>
      <c r="D61" s="20">
        <v>0</v>
      </c>
    </row>
    <row r="64" spans="1:4">
      <c r="A64" s="28" t="s">
        <v>76</v>
      </c>
      <c r="B64" s="28"/>
      <c r="C64" s="28"/>
      <c r="D64" s="28"/>
    </row>
    <row r="65" spans="1:4">
      <c r="B65" s="20" t="s">
        <v>2</v>
      </c>
      <c r="C65" s="20" t="s">
        <v>3</v>
      </c>
      <c r="D65" s="20" t="s">
        <v>4</v>
      </c>
    </row>
    <row r="66" spans="1:4">
      <c r="A66" t="s">
        <v>0</v>
      </c>
      <c r="B66" s="20">
        <v>39</v>
      </c>
    </row>
    <row r="67" spans="1:4">
      <c r="A67" t="s">
        <v>1</v>
      </c>
      <c r="B67" s="20">
        <v>6</v>
      </c>
      <c r="C67" s="20">
        <v>15</v>
      </c>
      <c r="D67" s="20">
        <v>30</v>
      </c>
    </row>
    <row r="68" spans="1:4">
      <c r="A68" t="s">
        <v>5</v>
      </c>
      <c r="B68" s="20">
        <v>0</v>
      </c>
      <c r="C68" s="20">
        <v>0</v>
      </c>
      <c r="D68" s="20">
        <v>0</v>
      </c>
    </row>
    <row r="69" spans="1:4">
      <c r="A69" t="s">
        <v>6</v>
      </c>
      <c r="B69" s="20">
        <v>6</v>
      </c>
      <c r="C69" s="20">
        <v>15</v>
      </c>
      <c r="D69" s="20">
        <v>30</v>
      </c>
    </row>
    <row r="70" spans="1:4">
      <c r="A70" t="s">
        <v>7</v>
      </c>
      <c r="B70" s="20">
        <v>6</v>
      </c>
      <c r="C70" s="20">
        <v>15</v>
      </c>
      <c r="D70" s="20">
        <v>30</v>
      </c>
    </row>
    <row r="71" spans="1:4">
      <c r="A71" t="s">
        <v>8</v>
      </c>
      <c r="B71" s="20">
        <v>3</v>
      </c>
      <c r="C71" s="20">
        <v>15</v>
      </c>
      <c r="D71" s="20">
        <v>30</v>
      </c>
    </row>
    <row r="72" spans="1:4">
      <c r="A72" t="s">
        <v>9</v>
      </c>
      <c r="B72" s="20">
        <v>6</v>
      </c>
      <c r="C72" s="20">
        <v>15</v>
      </c>
      <c r="D72" s="20">
        <v>30</v>
      </c>
    </row>
    <row r="73" spans="1:4">
      <c r="A73" t="s">
        <v>10</v>
      </c>
      <c r="B73" s="20">
        <v>4</v>
      </c>
      <c r="C73" s="20">
        <v>3</v>
      </c>
      <c r="D73" s="20">
        <v>0</v>
      </c>
    </row>
    <row r="74" spans="1:4">
      <c r="A74" t="s">
        <v>11</v>
      </c>
      <c r="B74" s="20">
        <v>6</v>
      </c>
      <c r="C74" s="20">
        <v>15</v>
      </c>
      <c r="D74" s="20">
        <v>24</v>
      </c>
    </row>
    <row r="75" spans="1:4">
      <c r="A75" t="s">
        <v>12</v>
      </c>
      <c r="B75" s="20">
        <v>1</v>
      </c>
      <c r="C75" s="20">
        <v>15</v>
      </c>
      <c r="D75" s="20">
        <v>30</v>
      </c>
    </row>
    <row r="76" spans="1:4">
      <c r="A76" t="s">
        <v>13</v>
      </c>
      <c r="B76" s="20">
        <v>0</v>
      </c>
      <c r="C76" s="20">
        <v>15</v>
      </c>
      <c r="D76" s="20">
        <v>4</v>
      </c>
    </row>
    <row r="77" spans="1:4">
      <c r="A77" t="s">
        <v>14</v>
      </c>
      <c r="B77" s="20">
        <v>2</v>
      </c>
      <c r="C77" s="20">
        <v>15</v>
      </c>
      <c r="D77" s="20">
        <v>0</v>
      </c>
    </row>
    <row r="79" spans="1:4">
      <c r="A79" s="28" t="s">
        <v>77</v>
      </c>
      <c r="B79" s="28"/>
      <c r="C79" s="28"/>
      <c r="D79" s="28"/>
    </row>
    <row r="80" spans="1:4">
      <c r="B80" s="20" t="s">
        <v>2</v>
      </c>
      <c r="C80" s="20" t="s">
        <v>3</v>
      </c>
      <c r="D80" s="20" t="s">
        <v>4</v>
      </c>
    </row>
    <row r="81" spans="1:4">
      <c r="A81" t="s">
        <v>0</v>
      </c>
      <c r="B81" s="20">
        <v>57</v>
      </c>
    </row>
    <row r="82" spans="1:4">
      <c r="A82" t="s">
        <v>1</v>
      </c>
      <c r="B82" s="20">
        <v>6</v>
      </c>
      <c r="C82" s="20">
        <v>15</v>
      </c>
      <c r="D82" s="20">
        <v>30</v>
      </c>
    </row>
    <row r="83" spans="1:4">
      <c r="A83" t="s">
        <v>5</v>
      </c>
      <c r="B83" s="20">
        <v>3</v>
      </c>
      <c r="C83" s="20">
        <v>2</v>
      </c>
      <c r="D83" s="20">
        <v>1</v>
      </c>
    </row>
    <row r="84" spans="1:4">
      <c r="A84" t="s">
        <v>6</v>
      </c>
      <c r="B84" s="20">
        <v>6</v>
      </c>
      <c r="C84" s="20">
        <v>15</v>
      </c>
      <c r="D84" s="20">
        <v>30</v>
      </c>
    </row>
    <row r="85" spans="1:4">
      <c r="A85" t="s">
        <v>7</v>
      </c>
      <c r="B85" s="20">
        <v>6</v>
      </c>
      <c r="C85" s="20">
        <v>15</v>
      </c>
      <c r="D85" s="20">
        <v>30</v>
      </c>
    </row>
    <row r="86" spans="1:4">
      <c r="A86" t="s">
        <v>8</v>
      </c>
      <c r="B86" s="20">
        <v>6</v>
      </c>
      <c r="C86" s="20">
        <v>15</v>
      </c>
      <c r="D86" s="20">
        <v>30</v>
      </c>
    </row>
    <row r="87" spans="1:4">
      <c r="A87" t="s">
        <v>9</v>
      </c>
      <c r="B87" s="20">
        <v>6</v>
      </c>
      <c r="C87" s="20">
        <v>15</v>
      </c>
      <c r="D87" s="20">
        <v>30</v>
      </c>
    </row>
    <row r="88" spans="1:4">
      <c r="A88" t="s">
        <v>10</v>
      </c>
      <c r="B88" s="20">
        <v>5</v>
      </c>
      <c r="C88" s="20">
        <v>12</v>
      </c>
      <c r="D88" s="20">
        <v>1</v>
      </c>
    </row>
    <row r="89" spans="1:4">
      <c r="A89" t="s">
        <v>11</v>
      </c>
      <c r="B89" s="20">
        <v>6</v>
      </c>
      <c r="C89" s="20">
        <v>15</v>
      </c>
      <c r="D89" s="20">
        <v>30</v>
      </c>
    </row>
    <row r="90" spans="1:4">
      <c r="A90" t="s">
        <v>12</v>
      </c>
      <c r="B90" s="20">
        <v>2</v>
      </c>
      <c r="C90" s="20">
        <v>15</v>
      </c>
      <c r="D90" s="20">
        <v>30</v>
      </c>
    </row>
    <row r="91" spans="1:4">
      <c r="A91" t="s">
        <v>13</v>
      </c>
      <c r="B91" s="20">
        <v>0</v>
      </c>
      <c r="C91" s="20">
        <v>3</v>
      </c>
      <c r="D91" s="20">
        <v>0</v>
      </c>
    </row>
    <row r="92" spans="1:4">
      <c r="A92" t="s">
        <v>14</v>
      </c>
      <c r="B92" s="20">
        <v>3</v>
      </c>
      <c r="C92" s="20">
        <v>15</v>
      </c>
      <c r="D92" s="20">
        <v>0</v>
      </c>
    </row>
    <row r="94" spans="1:4">
      <c r="A94" s="28" t="s">
        <v>78</v>
      </c>
      <c r="B94" s="28"/>
      <c r="C94" s="28"/>
      <c r="D94" s="28"/>
    </row>
    <row r="95" spans="1:4">
      <c r="B95" s="20" t="s">
        <v>2</v>
      </c>
      <c r="C95" s="20" t="s">
        <v>3</v>
      </c>
      <c r="D95" s="20" t="s">
        <v>4</v>
      </c>
    </row>
    <row r="96" spans="1:4">
      <c r="A96" t="s">
        <v>0</v>
      </c>
      <c r="B96" s="20">
        <v>51</v>
      </c>
    </row>
    <row r="97" spans="1:4">
      <c r="A97" t="s">
        <v>1</v>
      </c>
      <c r="B97" s="20">
        <v>6</v>
      </c>
      <c r="C97" s="20">
        <v>15</v>
      </c>
      <c r="D97" s="20">
        <v>30</v>
      </c>
    </row>
    <row r="98" spans="1:4">
      <c r="A98" t="s">
        <v>5</v>
      </c>
      <c r="B98" s="20">
        <v>0</v>
      </c>
      <c r="C98" s="20">
        <v>3</v>
      </c>
      <c r="D98" s="20">
        <v>0</v>
      </c>
    </row>
    <row r="99" spans="1:4">
      <c r="A99" t="s">
        <v>6</v>
      </c>
      <c r="B99" s="20">
        <v>6</v>
      </c>
      <c r="C99" s="20">
        <v>15</v>
      </c>
      <c r="D99" s="20">
        <v>30</v>
      </c>
    </row>
    <row r="100" spans="1:4">
      <c r="A100" t="s">
        <v>7</v>
      </c>
      <c r="B100" s="20">
        <v>6</v>
      </c>
      <c r="C100" s="20">
        <v>15</v>
      </c>
      <c r="D100" s="20">
        <v>30</v>
      </c>
    </row>
    <row r="101" spans="1:4">
      <c r="A101" t="s">
        <v>8</v>
      </c>
      <c r="B101" s="20">
        <v>6</v>
      </c>
      <c r="C101" s="20">
        <v>15</v>
      </c>
      <c r="D101" s="20">
        <v>30</v>
      </c>
    </row>
    <row r="102" spans="1:4">
      <c r="A102" t="s">
        <v>9</v>
      </c>
      <c r="B102" s="20">
        <v>7</v>
      </c>
      <c r="C102" s="20">
        <v>15</v>
      </c>
      <c r="D102" s="20">
        <v>30</v>
      </c>
    </row>
    <row r="103" spans="1:4">
      <c r="A103" t="s">
        <v>10</v>
      </c>
      <c r="B103" s="20">
        <v>5</v>
      </c>
      <c r="C103" s="20">
        <v>15</v>
      </c>
      <c r="D103" s="20">
        <v>7</v>
      </c>
    </row>
    <row r="104" spans="1:4">
      <c r="A104" t="s">
        <v>11</v>
      </c>
      <c r="B104" s="20">
        <v>6</v>
      </c>
      <c r="C104" s="20">
        <v>15</v>
      </c>
      <c r="D104" s="20">
        <v>30</v>
      </c>
    </row>
    <row r="105" spans="1:4">
      <c r="A105" t="s">
        <v>12</v>
      </c>
      <c r="B105" s="20">
        <v>2</v>
      </c>
      <c r="C105" s="20">
        <v>15</v>
      </c>
      <c r="D105" s="20">
        <v>30</v>
      </c>
    </row>
    <row r="106" spans="1:4">
      <c r="A106" t="s">
        <v>13</v>
      </c>
      <c r="B106" s="20">
        <v>0</v>
      </c>
      <c r="C106" s="20">
        <v>10</v>
      </c>
      <c r="D106" s="20">
        <v>0</v>
      </c>
    </row>
    <row r="107" spans="1:4">
      <c r="A107" t="s">
        <v>14</v>
      </c>
      <c r="B107" s="20">
        <v>0</v>
      </c>
      <c r="C107" s="20">
        <v>15</v>
      </c>
      <c r="D107" s="20">
        <v>15</v>
      </c>
    </row>
    <row r="109" spans="1:4">
      <c r="A109" s="28" t="s">
        <v>79</v>
      </c>
      <c r="B109" s="28"/>
      <c r="C109" s="28"/>
      <c r="D109" s="28"/>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8" t="s">
        <v>80</v>
      </c>
      <c r="B124" s="28"/>
      <c r="C124" s="28"/>
      <c r="D124" s="28"/>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8" t="s">
        <v>81</v>
      </c>
      <c r="B139" s="28"/>
      <c r="C139" s="28"/>
      <c r="D139" s="28"/>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2</v>
      </c>
      <c r="D152" s="20">
        <v>0</v>
      </c>
    </row>
    <row r="154" spans="1:4">
      <c r="A154" s="28" t="s">
        <v>82</v>
      </c>
      <c r="B154" s="28"/>
      <c r="C154" s="28"/>
      <c r="D154" s="28"/>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8" t="s">
        <v>83</v>
      </c>
      <c r="B170" s="28"/>
      <c r="C170" s="28"/>
      <c r="D170" s="28"/>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5" spans="1:4">
      <c r="A185" s="28" t="s">
        <v>84</v>
      </c>
      <c r="B185" s="28"/>
      <c r="C185" s="28"/>
      <c r="D185" s="28"/>
    </row>
    <row r="186" spans="1:4">
      <c r="B186" s="20" t="s">
        <v>2</v>
      </c>
      <c r="C186" s="20" t="s">
        <v>3</v>
      </c>
      <c r="D186" s="20" t="s">
        <v>4</v>
      </c>
    </row>
    <row r="187" spans="1:4">
      <c r="A187" t="s">
        <v>0</v>
      </c>
      <c r="B187" s="20">
        <v>0</v>
      </c>
    </row>
    <row r="188" spans="1:4">
      <c r="A188" t="s">
        <v>1</v>
      </c>
      <c r="B188" s="20">
        <v>0</v>
      </c>
      <c r="C188" s="20">
        <v>2</v>
      </c>
      <c r="D188" s="20">
        <v>0</v>
      </c>
    </row>
    <row r="189" spans="1:4">
      <c r="A189" t="s">
        <v>5</v>
      </c>
      <c r="B189" s="20">
        <v>0</v>
      </c>
      <c r="C189" s="20">
        <v>0</v>
      </c>
      <c r="D189" s="20">
        <v>0</v>
      </c>
    </row>
    <row r="190" spans="1:4">
      <c r="A190" t="s">
        <v>6</v>
      </c>
      <c r="B190" s="20">
        <v>4</v>
      </c>
      <c r="C190" s="20">
        <v>15</v>
      </c>
      <c r="D190" s="20">
        <v>4</v>
      </c>
    </row>
    <row r="191" spans="1:4">
      <c r="A191" t="s">
        <v>7</v>
      </c>
      <c r="C191" s="20">
        <v>3</v>
      </c>
      <c r="D191" s="20">
        <v>0</v>
      </c>
    </row>
    <row r="192" spans="1:4">
      <c r="A192" t="s">
        <v>8</v>
      </c>
      <c r="B192" s="20">
        <v>0</v>
      </c>
      <c r="C192" s="20">
        <v>0</v>
      </c>
      <c r="D192" s="20">
        <v>0</v>
      </c>
    </row>
    <row r="193" spans="1:4">
      <c r="A193" t="s">
        <v>9</v>
      </c>
      <c r="B193" s="20">
        <v>0</v>
      </c>
      <c r="C193" s="20">
        <v>0</v>
      </c>
      <c r="D193" s="20">
        <v>0</v>
      </c>
    </row>
    <row r="194" spans="1:4">
      <c r="A194" t="s">
        <v>10</v>
      </c>
      <c r="B194" s="20">
        <v>0</v>
      </c>
      <c r="C194" s="20">
        <v>4</v>
      </c>
      <c r="D194" s="20">
        <v>3</v>
      </c>
    </row>
    <row r="195" spans="1:4">
      <c r="A195" t="s">
        <v>11</v>
      </c>
      <c r="B195" s="20">
        <v>0</v>
      </c>
      <c r="C195" s="20">
        <v>0</v>
      </c>
      <c r="D195" s="20">
        <v>0</v>
      </c>
    </row>
    <row r="196" spans="1:4">
      <c r="A196" t="s">
        <v>12</v>
      </c>
      <c r="B196" s="20">
        <v>0</v>
      </c>
      <c r="C196" s="20">
        <v>1</v>
      </c>
      <c r="D196" s="20">
        <v>5</v>
      </c>
    </row>
    <row r="197" spans="1:4">
      <c r="A197" t="s">
        <v>13</v>
      </c>
      <c r="B197" s="20">
        <v>0</v>
      </c>
      <c r="C197" s="20">
        <v>0</v>
      </c>
      <c r="D197" s="20">
        <v>0</v>
      </c>
    </row>
    <row r="198" spans="1:4">
      <c r="A198" t="s">
        <v>14</v>
      </c>
      <c r="B198" s="20">
        <v>0</v>
      </c>
      <c r="C198" s="20">
        <v>0</v>
      </c>
      <c r="D198" s="20">
        <v>0</v>
      </c>
    </row>
    <row r="200" spans="1:4">
      <c r="A200" s="28" t="s">
        <v>85</v>
      </c>
      <c r="B200" s="28"/>
      <c r="C200" s="28"/>
      <c r="D200" s="28"/>
    </row>
    <row r="201" spans="1:4">
      <c r="B201" s="20" t="s">
        <v>2</v>
      </c>
      <c r="C201" s="20" t="s">
        <v>3</v>
      </c>
      <c r="D201" s="20" t="s">
        <v>4</v>
      </c>
    </row>
    <row r="202" spans="1:4">
      <c r="A202" t="s">
        <v>0</v>
      </c>
      <c r="B202" s="20">
        <v>0</v>
      </c>
    </row>
    <row r="203" spans="1:4">
      <c r="A203" t="s">
        <v>1</v>
      </c>
      <c r="B203" s="20">
        <v>0</v>
      </c>
      <c r="C203" s="20">
        <v>5</v>
      </c>
      <c r="D203" s="20">
        <v>0</v>
      </c>
    </row>
    <row r="204" spans="1:4">
      <c r="A204" t="s">
        <v>5</v>
      </c>
      <c r="B204" s="20">
        <v>0</v>
      </c>
      <c r="C204" s="20">
        <v>0</v>
      </c>
      <c r="D204" s="20">
        <v>0</v>
      </c>
    </row>
    <row r="205" spans="1:4">
      <c r="A205" t="s">
        <v>6</v>
      </c>
      <c r="B205" s="20">
        <v>3</v>
      </c>
      <c r="C205" s="20">
        <v>5</v>
      </c>
      <c r="D205" s="20">
        <v>0</v>
      </c>
    </row>
    <row r="206" spans="1:4">
      <c r="A206" t="s">
        <v>7</v>
      </c>
      <c r="B206" s="20">
        <v>0</v>
      </c>
      <c r="C206" s="20">
        <v>0</v>
      </c>
      <c r="D206" s="20">
        <v>0</v>
      </c>
    </row>
    <row r="207" spans="1:4">
      <c r="A207" t="s">
        <v>8</v>
      </c>
      <c r="B207" s="20">
        <v>0</v>
      </c>
      <c r="C207" s="20">
        <v>0</v>
      </c>
      <c r="D207" s="20">
        <v>0</v>
      </c>
    </row>
    <row r="208" spans="1:4">
      <c r="A208" t="s">
        <v>9</v>
      </c>
      <c r="B208" s="20">
        <v>0</v>
      </c>
      <c r="C208" s="20">
        <v>0</v>
      </c>
      <c r="D208" s="20">
        <v>0</v>
      </c>
    </row>
    <row r="209" spans="1:4">
      <c r="A209" t="s">
        <v>10</v>
      </c>
      <c r="B209" s="20">
        <v>1</v>
      </c>
      <c r="C209" s="20">
        <v>8</v>
      </c>
      <c r="D209" s="20">
        <v>0</v>
      </c>
    </row>
    <row r="210" spans="1:4">
      <c r="A210" t="s">
        <v>11</v>
      </c>
      <c r="B210" s="20">
        <v>0</v>
      </c>
      <c r="C210" s="20">
        <v>0</v>
      </c>
      <c r="D210" s="20">
        <v>0</v>
      </c>
    </row>
    <row r="211" spans="1:4">
      <c r="A211" t="s">
        <v>12</v>
      </c>
      <c r="B211" s="20">
        <v>0</v>
      </c>
      <c r="C211" s="20">
        <v>0</v>
      </c>
      <c r="D211" s="20">
        <v>2</v>
      </c>
    </row>
    <row r="212" spans="1:4">
      <c r="A212" t="s">
        <v>13</v>
      </c>
      <c r="B212" s="20">
        <v>0</v>
      </c>
      <c r="C212" s="20">
        <v>0</v>
      </c>
      <c r="D212" s="20">
        <v>0</v>
      </c>
    </row>
    <row r="213" spans="1:4">
      <c r="A213" t="s">
        <v>14</v>
      </c>
      <c r="B213" s="20">
        <v>0</v>
      </c>
      <c r="C213" s="20">
        <v>2</v>
      </c>
      <c r="D213" s="20">
        <v>0</v>
      </c>
    </row>
    <row r="215" spans="1:4">
      <c r="A215" s="28" t="s">
        <v>86</v>
      </c>
      <c r="B215" s="28"/>
      <c r="C215" s="28"/>
      <c r="D215" s="28"/>
    </row>
    <row r="216" spans="1:4">
      <c r="B216" s="20" t="s">
        <v>2</v>
      </c>
      <c r="C216" s="20" t="s">
        <v>3</v>
      </c>
      <c r="D216" s="20" t="s">
        <v>4</v>
      </c>
    </row>
    <row r="217" spans="1:4">
      <c r="A217" t="s">
        <v>0</v>
      </c>
      <c r="B217" s="20">
        <v>0</v>
      </c>
    </row>
    <row r="218" spans="1:4">
      <c r="A218" t="s">
        <v>1</v>
      </c>
      <c r="B218" s="20">
        <v>0</v>
      </c>
      <c r="C218" s="20">
        <v>1</v>
      </c>
      <c r="D218" s="20">
        <v>0</v>
      </c>
    </row>
    <row r="219" spans="1:4">
      <c r="A219" t="s">
        <v>5</v>
      </c>
      <c r="B219" s="20">
        <v>0</v>
      </c>
      <c r="C219" s="20">
        <v>0</v>
      </c>
      <c r="D219" s="20">
        <v>0</v>
      </c>
    </row>
    <row r="220" spans="1:4">
      <c r="A220" t="s">
        <v>6</v>
      </c>
      <c r="B220" s="20">
        <v>2</v>
      </c>
      <c r="C220" s="20">
        <v>15</v>
      </c>
      <c r="D220" s="20">
        <v>9</v>
      </c>
    </row>
    <row r="221" spans="1:4">
      <c r="A221" t="s">
        <v>7</v>
      </c>
      <c r="B221" s="20">
        <v>1</v>
      </c>
      <c r="C221" s="20">
        <v>5</v>
      </c>
      <c r="D221" s="20">
        <v>0</v>
      </c>
    </row>
    <row r="222" spans="1:4">
      <c r="A222" t="s">
        <v>8</v>
      </c>
      <c r="B222" s="20">
        <v>0</v>
      </c>
      <c r="C222" s="20">
        <v>1</v>
      </c>
      <c r="D222" s="20">
        <v>0</v>
      </c>
    </row>
    <row r="223" spans="1:4">
      <c r="A223" t="s">
        <v>9</v>
      </c>
      <c r="B223" s="20">
        <v>0</v>
      </c>
      <c r="C223" s="20">
        <v>1</v>
      </c>
      <c r="D223" s="20">
        <v>0</v>
      </c>
    </row>
    <row r="224" spans="1:4">
      <c r="A224" t="s">
        <v>10</v>
      </c>
      <c r="B224" s="20">
        <v>0</v>
      </c>
      <c r="C224" s="20">
        <v>8</v>
      </c>
      <c r="D224" s="20">
        <v>0</v>
      </c>
    </row>
    <row r="225" spans="1:4">
      <c r="A225" t="s">
        <v>11</v>
      </c>
      <c r="B225" s="20">
        <v>0</v>
      </c>
      <c r="C225" s="20">
        <v>0</v>
      </c>
      <c r="D225" s="20">
        <v>0</v>
      </c>
    </row>
    <row r="226" spans="1:4">
      <c r="A226" t="s">
        <v>12</v>
      </c>
      <c r="B226" s="20">
        <v>0</v>
      </c>
      <c r="C226" s="20">
        <v>1</v>
      </c>
      <c r="D226" s="20">
        <v>0</v>
      </c>
    </row>
    <row r="227" spans="1:4">
      <c r="A227" t="s">
        <v>13</v>
      </c>
      <c r="B227" s="20">
        <v>0</v>
      </c>
      <c r="C227" s="20">
        <v>0</v>
      </c>
      <c r="D227" s="20">
        <v>0</v>
      </c>
    </row>
    <row r="228" spans="1:4">
      <c r="A228" t="s">
        <v>14</v>
      </c>
      <c r="B228" s="20">
        <v>0</v>
      </c>
      <c r="C228" s="20">
        <v>0</v>
      </c>
      <c r="D228" s="20">
        <v>0</v>
      </c>
    </row>
    <row r="230" spans="1:4">
      <c r="A230" s="28" t="s">
        <v>87</v>
      </c>
      <c r="B230" s="28"/>
      <c r="C230" s="28"/>
      <c r="D230" s="28"/>
    </row>
    <row r="231" spans="1:4">
      <c r="B231" s="20" t="s">
        <v>2</v>
      </c>
      <c r="C231" s="20" t="s">
        <v>3</v>
      </c>
      <c r="D231" s="20" t="s">
        <v>4</v>
      </c>
    </row>
    <row r="232" spans="1:4">
      <c r="A232" t="s">
        <v>0</v>
      </c>
      <c r="B232" s="20">
        <v>0</v>
      </c>
    </row>
    <row r="233" spans="1:4">
      <c r="A233" t="s">
        <v>1</v>
      </c>
      <c r="B233" s="20">
        <v>0</v>
      </c>
      <c r="C233" s="20">
        <v>5</v>
      </c>
      <c r="D233" s="20">
        <v>0</v>
      </c>
    </row>
    <row r="234" spans="1:4">
      <c r="A234" t="s">
        <v>5</v>
      </c>
      <c r="B234" s="20">
        <v>0</v>
      </c>
      <c r="C234" s="20">
        <v>0</v>
      </c>
      <c r="D234" s="20">
        <v>0</v>
      </c>
    </row>
    <row r="235" spans="1:4">
      <c r="A235" t="s">
        <v>6</v>
      </c>
      <c r="B235" s="20">
        <v>0</v>
      </c>
      <c r="C235" s="20">
        <v>6</v>
      </c>
      <c r="D235" s="20">
        <v>0</v>
      </c>
    </row>
    <row r="236" spans="1:4">
      <c r="A236" t="s">
        <v>7</v>
      </c>
      <c r="B236" s="20">
        <v>0</v>
      </c>
      <c r="C236" s="20">
        <v>1</v>
      </c>
      <c r="D236" s="20">
        <v>0</v>
      </c>
    </row>
    <row r="237" spans="1:4">
      <c r="A237" t="s">
        <v>8</v>
      </c>
      <c r="B237" s="20">
        <v>0</v>
      </c>
      <c r="C237" s="20">
        <v>0</v>
      </c>
      <c r="D237" s="20">
        <v>0</v>
      </c>
    </row>
    <row r="238" spans="1:4">
      <c r="A238" t="s">
        <v>9</v>
      </c>
      <c r="B238" s="20">
        <v>0</v>
      </c>
      <c r="C238" s="20">
        <v>0</v>
      </c>
      <c r="D238" s="20">
        <v>0</v>
      </c>
    </row>
    <row r="239" spans="1:4">
      <c r="A239" t="s">
        <v>10</v>
      </c>
      <c r="B239" s="20">
        <v>1</v>
      </c>
      <c r="C239" s="20">
        <v>6</v>
      </c>
      <c r="D239" s="20">
        <v>0</v>
      </c>
    </row>
    <row r="240" spans="1:4">
      <c r="A240" t="s">
        <v>11</v>
      </c>
      <c r="B240" s="20">
        <v>0</v>
      </c>
      <c r="C240" s="20">
        <v>0</v>
      </c>
      <c r="D240" s="20">
        <v>0</v>
      </c>
    </row>
    <row r="241" spans="1:4">
      <c r="A241" t="s">
        <v>12</v>
      </c>
      <c r="B241" s="20">
        <v>0</v>
      </c>
      <c r="C241" s="20">
        <v>3</v>
      </c>
      <c r="D241" s="20">
        <v>1</v>
      </c>
    </row>
    <row r="242" spans="1:4">
      <c r="A242" t="s">
        <v>13</v>
      </c>
      <c r="B242" s="20">
        <v>0</v>
      </c>
      <c r="C242" s="20">
        <v>0</v>
      </c>
      <c r="D242" s="20">
        <v>0</v>
      </c>
    </row>
    <row r="243" spans="1:4">
      <c r="A243" t="s">
        <v>14</v>
      </c>
      <c r="B243" s="20">
        <v>0</v>
      </c>
      <c r="C243" s="20">
        <v>1</v>
      </c>
      <c r="D243" s="20">
        <v>0</v>
      </c>
    </row>
  </sheetData>
  <autoFilter ref="A1:A243" xr:uid="{00000000-0009-0000-0000-000002000000}"/>
  <mergeCells count="18">
    <mergeCell ref="A185:D185"/>
    <mergeCell ref="A200:D200"/>
    <mergeCell ref="A215:D215"/>
    <mergeCell ref="A230:D230"/>
    <mergeCell ref="A94:D94"/>
    <mergeCell ref="A109:D109"/>
    <mergeCell ref="A124:D124"/>
    <mergeCell ref="A139:D139"/>
    <mergeCell ref="A154:D154"/>
    <mergeCell ref="A170:D170"/>
    <mergeCell ref="I38:N40"/>
    <mergeCell ref="I16:L16"/>
    <mergeCell ref="A79:D79"/>
    <mergeCell ref="A1:D1"/>
    <mergeCell ref="A16:D16"/>
    <mergeCell ref="A32:D32"/>
    <mergeCell ref="A48:D48"/>
    <mergeCell ref="A64:D64"/>
  </mergeCells>
  <pageMargins left="0.7" right="0.7" top="0.75" bottom="0.75" header="0.3" footer="0.3"/>
  <pageSetup scale="3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246"/>
  <sheetViews>
    <sheetView topLeftCell="A172" workbookViewId="0">
      <selection activeCell="H227" sqref="H227"/>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7" t="s">
        <v>1</v>
      </c>
      <c r="B1" s="27"/>
      <c r="C1" s="27"/>
      <c r="D1" s="27"/>
      <c r="I1" s="1"/>
    </row>
    <row r="2" spans="1:12">
      <c r="B2" s="20" t="s">
        <v>2</v>
      </c>
      <c r="C2" s="20" t="s">
        <v>3</v>
      </c>
      <c r="D2" s="20" t="s">
        <v>4</v>
      </c>
      <c r="J2" s="1"/>
      <c r="K2" s="1"/>
      <c r="L2" s="1"/>
    </row>
    <row r="3" spans="1:12">
      <c r="A3" t="s">
        <v>88</v>
      </c>
      <c r="B3" s="20">
        <f>'By time bin'!B4</f>
        <v>5</v>
      </c>
      <c r="C3" s="20">
        <f>'By time bin'!C4</f>
        <v>15</v>
      </c>
      <c r="D3" s="20">
        <f>'By time bin'!D4</f>
        <v>15</v>
      </c>
      <c r="I3" s="1"/>
    </row>
    <row r="4" spans="1:12">
      <c r="A4" t="s">
        <v>89</v>
      </c>
      <c r="B4" s="20">
        <f>'By time bin'!B19</f>
        <v>5</v>
      </c>
      <c r="C4" s="20">
        <f>'By time bin'!C19</f>
        <v>15</v>
      </c>
      <c r="D4" s="20">
        <f>'By time bin'!D19</f>
        <v>19</v>
      </c>
      <c r="I4" s="1"/>
    </row>
    <row r="5" spans="1:12">
      <c r="A5" t="s">
        <v>90</v>
      </c>
      <c r="B5" s="20">
        <f>'By time bin'!B35</f>
        <v>6</v>
      </c>
      <c r="C5" s="20">
        <f>'By time bin'!C35</f>
        <v>15</v>
      </c>
      <c r="D5" s="20">
        <f>'By time bin'!D35</f>
        <v>10</v>
      </c>
      <c r="I5" s="1"/>
    </row>
    <row r="6" spans="1:12">
      <c r="A6" t="s">
        <v>91</v>
      </c>
      <c r="B6" s="20">
        <f>'By time bin'!B51</f>
        <v>6</v>
      </c>
      <c r="C6" s="20">
        <f>'By time bin'!C51</f>
        <v>15</v>
      </c>
      <c r="D6" s="20">
        <f>'By time bin'!D51</f>
        <v>30</v>
      </c>
      <c r="I6" s="1"/>
    </row>
    <row r="7" spans="1:12">
      <c r="A7" t="s">
        <v>92</v>
      </c>
      <c r="B7" s="20">
        <f>'By time bin'!B67</f>
        <v>6</v>
      </c>
      <c r="C7" s="20">
        <f>'By time bin'!C67</f>
        <v>15</v>
      </c>
      <c r="D7" s="20">
        <f>'By time bin'!D67</f>
        <v>30</v>
      </c>
      <c r="I7" s="1"/>
    </row>
    <row r="8" spans="1:12">
      <c r="A8" t="s">
        <v>93</v>
      </c>
      <c r="B8" s="20">
        <f>'By time bin'!B82</f>
        <v>6</v>
      </c>
      <c r="C8" s="20">
        <f>'By time bin'!C82</f>
        <v>15</v>
      </c>
      <c r="D8" s="20">
        <f>'By time bin'!D82</f>
        <v>30</v>
      </c>
      <c r="I8" s="1"/>
    </row>
    <row r="9" spans="1:12">
      <c r="A9" t="s">
        <v>94</v>
      </c>
      <c r="B9" s="20">
        <f>'By time bin'!B97</f>
        <v>6</v>
      </c>
      <c r="C9" s="20">
        <f>'By time bin'!C97</f>
        <v>15</v>
      </c>
      <c r="D9" s="20">
        <f>'By time bin'!D97</f>
        <v>30</v>
      </c>
      <c r="I9" s="1"/>
    </row>
    <row r="10" spans="1:12">
      <c r="A10" t="s">
        <v>95</v>
      </c>
      <c r="B10" s="20">
        <f>'By time bin'!B112</f>
        <v>6</v>
      </c>
      <c r="C10" s="20">
        <f>'By time bin'!C112</f>
        <v>15</v>
      </c>
      <c r="D10" s="20">
        <f>'By time bin'!D112</f>
        <v>18</v>
      </c>
      <c r="I10" s="1"/>
    </row>
    <row r="11" spans="1:12">
      <c r="A11" t="s">
        <v>96</v>
      </c>
      <c r="B11" s="20">
        <f>'By time bin'!B127</f>
        <v>6</v>
      </c>
      <c r="C11" s="20">
        <f>'By time bin'!C127</f>
        <v>15</v>
      </c>
      <c r="D11" s="20">
        <f>'By time bin'!D127</f>
        <v>30</v>
      </c>
      <c r="I11" s="1"/>
    </row>
    <row r="12" spans="1:12">
      <c r="A12" t="s">
        <v>97</v>
      </c>
      <c r="B12" s="20">
        <f>'By time bin'!B142</f>
        <v>0</v>
      </c>
      <c r="C12" s="20">
        <f>'By time bin'!C142</f>
        <v>15</v>
      </c>
      <c r="D12" s="20">
        <f>'By time bin'!D142</f>
        <v>27</v>
      </c>
      <c r="I12" s="1"/>
    </row>
    <row r="13" spans="1:12">
      <c r="A13" t="s">
        <v>98</v>
      </c>
      <c r="B13" s="20">
        <f>'By time bin'!B157</f>
        <v>6</v>
      </c>
      <c r="C13" s="20">
        <f>'By time bin'!C157</f>
        <v>15</v>
      </c>
      <c r="D13" s="20">
        <f>'By time bin'!D157</f>
        <v>30</v>
      </c>
      <c r="I13" s="1"/>
    </row>
    <row r="14" spans="1:12">
      <c r="A14" t="s">
        <v>99</v>
      </c>
      <c r="B14" s="20">
        <f>'By time bin'!B173</f>
        <v>0</v>
      </c>
      <c r="C14" s="20">
        <f>'By time bin'!C173</f>
        <v>15</v>
      </c>
      <c r="D14" s="20">
        <f>'By time bin'!D173</f>
        <v>21</v>
      </c>
      <c r="I14" s="1"/>
    </row>
    <row r="15" spans="1:12">
      <c r="A15" t="s">
        <v>100</v>
      </c>
      <c r="B15" s="20">
        <f>'By time bin'!B188</f>
        <v>0</v>
      </c>
      <c r="C15" s="20">
        <f>'By time bin'!C188</f>
        <v>2</v>
      </c>
      <c r="D15" s="20">
        <f>'By time bin'!D188</f>
        <v>0</v>
      </c>
      <c r="I15" s="1"/>
    </row>
    <row r="16" spans="1:12">
      <c r="A16" t="s">
        <v>101</v>
      </c>
      <c r="B16" s="20">
        <f>'By time bin'!B188</f>
        <v>0</v>
      </c>
      <c r="C16" s="20">
        <f>'By time bin'!C188</f>
        <v>2</v>
      </c>
      <c r="D16" s="20">
        <f>'By time bin'!D188</f>
        <v>0</v>
      </c>
      <c r="I16" s="1"/>
    </row>
    <row r="17" spans="1:12">
      <c r="A17" t="s">
        <v>102</v>
      </c>
      <c r="B17" s="20">
        <f>'By time bin'!B218</f>
        <v>0</v>
      </c>
      <c r="C17" s="20">
        <f>'By time bin'!C218</f>
        <v>1</v>
      </c>
      <c r="D17" s="20">
        <f>'By time bin'!D218</f>
        <v>0</v>
      </c>
    </row>
    <row r="18" spans="1:12">
      <c r="A18" t="s">
        <v>103</v>
      </c>
      <c r="B18" s="20">
        <f>'By time bin'!B233</f>
        <v>0</v>
      </c>
      <c r="C18" s="20">
        <f>'By time bin'!C233</f>
        <v>5</v>
      </c>
      <c r="D18" s="20">
        <f>'By time bin'!D233</f>
        <v>0</v>
      </c>
    </row>
    <row r="20" spans="1:12">
      <c r="A20" s="27" t="s">
        <v>5</v>
      </c>
      <c r="B20" s="27"/>
      <c r="C20" s="27"/>
      <c r="D20" s="27"/>
      <c r="I20" s="27"/>
      <c r="J20" s="27"/>
      <c r="K20" s="27"/>
      <c r="L20" s="27"/>
    </row>
    <row r="21" spans="1:12">
      <c r="B21" s="20" t="s">
        <v>2</v>
      </c>
      <c r="C21" s="20" t="s">
        <v>3</v>
      </c>
      <c r="D21" s="20" t="s">
        <v>4</v>
      </c>
    </row>
    <row r="22" spans="1:12">
      <c r="A22" t="s">
        <v>88</v>
      </c>
      <c r="B22" s="20">
        <f>'By time bin'!B5</f>
        <v>0</v>
      </c>
      <c r="C22" s="20">
        <f>'By time bin'!C5</f>
        <v>0</v>
      </c>
      <c r="D22" s="20">
        <f>'By time bin'!D5</f>
        <v>0</v>
      </c>
    </row>
    <row r="23" spans="1:12">
      <c r="A23" t="s">
        <v>89</v>
      </c>
      <c r="B23" s="20">
        <f>'By time bin'!B20</f>
        <v>0</v>
      </c>
      <c r="C23" s="20">
        <f>'By time bin'!C20</f>
        <v>0</v>
      </c>
      <c r="D23" s="20">
        <f>'By time bin'!D20</f>
        <v>0</v>
      </c>
    </row>
    <row r="24" spans="1:12">
      <c r="A24" t="s">
        <v>90</v>
      </c>
      <c r="B24" s="20">
        <f>'By time bin'!B36</f>
        <v>0</v>
      </c>
      <c r="C24" s="20">
        <f>'By time bin'!C36</f>
        <v>0</v>
      </c>
      <c r="D24" s="20">
        <f>'By time bin'!D36</f>
        <v>0</v>
      </c>
    </row>
    <row r="25" spans="1:12">
      <c r="A25" t="s">
        <v>91</v>
      </c>
      <c r="B25" s="20">
        <f>'By time bin'!B52</f>
        <v>0</v>
      </c>
      <c r="C25" s="20">
        <f>'By time bin'!C52</f>
        <v>0</v>
      </c>
      <c r="D25" s="20">
        <f>'By time bin'!D52</f>
        <v>0</v>
      </c>
    </row>
    <row r="26" spans="1:12">
      <c r="A26" t="s">
        <v>92</v>
      </c>
      <c r="B26" s="20">
        <f>'By time bin'!B68</f>
        <v>0</v>
      </c>
      <c r="C26" s="20">
        <f>'By time bin'!C68</f>
        <v>0</v>
      </c>
      <c r="D26" s="20">
        <f>'By time bin'!D68</f>
        <v>0</v>
      </c>
    </row>
    <row r="27" spans="1:12">
      <c r="A27" t="s">
        <v>93</v>
      </c>
      <c r="B27" s="20">
        <f>'By time bin'!B83</f>
        <v>3</v>
      </c>
      <c r="C27" s="20">
        <f>'By time bin'!C83</f>
        <v>2</v>
      </c>
      <c r="D27" s="20">
        <f>'By time bin'!D83</f>
        <v>1</v>
      </c>
    </row>
    <row r="28" spans="1:12">
      <c r="A28" t="s">
        <v>94</v>
      </c>
      <c r="B28" s="20">
        <f>'By time bin'!B98</f>
        <v>0</v>
      </c>
      <c r="C28" s="20">
        <f>'By time bin'!C98</f>
        <v>3</v>
      </c>
      <c r="D28" s="20">
        <f>'By time bin'!D98</f>
        <v>0</v>
      </c>
    </row>
    <row r="29" spans="1:12">
      <c r="A29" t="s">
        <v>95</v>
      </c>
      <c r="B29" s="20">
        <f>'By time bin'!B113</f>
        <v>1</v>
      </c>
      <c r="C29" s="20">
        <f>'By time bin'!C113</f>
        <v>10</v>
      </c>
      <c r="D29" s="20">
        <f>'By time bin'!D113</f>
        <v>0</v>
      </c>
    </row>
    <row r="30" spans="1:12">
      <c r="A30" t="s">
        <v>96</v>
      </c>
      <c r="B30" s="20">
        <f>'By time bin'!B128</f>
        <v>6</v>
      </c>
      <c r="C30" s="20">
        <f>'By time bin'!C128</f>
        <v>6</v>
      </c>
      <c r="D30" s="20">
        <f>'By time bin'!D128</f>
        <v>0</v>
      </c>
    </row>
    <row r="31" spans="1:12">
      <c r="A31" t="s">
        <v>97</v>
      </c>
      <c r="B31" s="20">
        <f>'By time bin'!B143</f>
        <v>1</v>
      </c>
      <c r="C31" s="20">
        <f>'By time bin'!C143</f>
        <v>0</v>
      </c>
      <c r="D31" s="20">
        <f>'By time bin'!D143</f>
        <v>0</v>
      </c>
    </row>
    <row r="32" spans="1:12">
      <c r="A32" t="s">
        <v>98</v>
      </c>
      <c r="B32" s="20">
        <f>'By time bin'!B158</f>
        <v>5</v>
      </c>
      <c r="C32" s="20">
        <f>'By time bin'!C158</f>
        <v>7</v>
      </c>
      <c r="D32" s="20">
        <f>'By time bin'!D158</f>
        <v>0</v>
      </c>
    </row>
    <row r="33" spans="1:14">
      <c r="A33" t="s">
        <v>99</v>
      </c>
      <c r="B33" s="20">
        <f>'By time bin'!B174</f>
        <v>0</v>
      </c>
      <c r="C33" s="20">
        <f>'By time bin'!C174</f>
        <v>0</v>
      </c>
      <c r="D33" s="20">
        <f>'By time bin'!D174</f>
        <v>0</v>
      </c>
    </row>
    <row r="34" spans="1:14">
      <c r="A34" t="s">
        <v>100</v>
      </c>
      <c r="B34" s="20">
        <f>'By time bin'!B189</f>
        <v>0</v>
      </c>
      <c r="C34" s="20">
        <f>'By time bin'!C189</f>
        <v>0</v>
      </c>
      <c r="D34" s="20">
        <f>'By time bin'!D189</f>
        <v>0</v>
      </c>
    </row>
    <row r="35" spans="1:14">
      <c r="A35" t="s">
        <v>101</v>
      </c>
      <c r="B35" s="20">
        <f>'By time bin'!B204</f>
        <v>0</v>
      </c>
      <c r="C35" s="20">
        <f>'By time bin'!C204</f>
        <v>0</v>
      </c>
      <c r="D35" s="20">
        <f>'By time bin'!D204</f>
        <v>0</v>
      </c>
    </row>
    <row r="36" spans="1:14">
      <c r="A36" t="s">
        <v>102</v>
      </c>
      <c r="B36" s="20">
        <f>'By time bin'!B219</f>
        <v>0</v>
      </c>
      <c r="C36" s="20">
        <f>'By time bin'!C219</f>
        <v>0</v>
      </c>
      <c r="D36" s="20">
        <f>'By time bin'!D219</f>
        <v>0</v>
      </c>
    </row>
    <row r="37" spans="1:14">
      <c r="A37" t="s">
        <v>103</v>
      </c>
      <c r="B37" s="20">
        <f>'By time bin'!B234</f>
        <v>0</v>
      </c>
      <c r="C37" s="20">
        <f>'By time bin'!C234</f>
        <v>0</v>
      </c>
      <c r="D37" s="20">
        <f>'By time bin'!D234</f>
        <v>0</v>
      </c>
    </row>
    <row r="39" spans="1:14">
      <c r="A39" s="27" t="s">
        <v>6</v>
      </c>
      <c r="B39" s="28"/>
      <c r="C39" s="28"/>
      <c r="D39" s="28"/>
    </row>
    <row r="40" spans="1:14">
      <c r="B40" s="20" t="s">
        <v>2</v>
      </c>
      <c r="C40" s="20" t="s">
        <v>3</v>
      </c>
      <c r="D40" s="20" t="s">
        <v>4</v>
      </c>
    </row>
    <row r="41" spans="1:14">
      <c r="A41" t="s">
        <v>88</v>
      </c>
      <c r="B41" s="20">
        <f>'By time bin'!B6</f>
        <v>5</v>
      </c>
      <c r="C41" s="20">
        <f>'By time bin'!C6</f>
        <v>15</v>
      </c>
      <c r="D41" s="20">
        <f>'By time bin'!D6</f>
        <v>1</v>
      </c>
    </row>
    <row r="42" spans="1:14" ht="21.75" customHeight="1">
      <c r="A42" t="s">
        <v>89</v>
      </c>
      <c r="B42" s="20">
        <f>'By time bin'!B21</f>
        <v>5</v>
      </c>
      <c r="C42" s="20">
        <f>'By time bin'!C21</f>
        <v>15</v>
      </c>
      <c r="D42" s="20">
        <f>'By time bin'!D21</f>
        <v>5</v>
      </c>
      <c r="I42" s="28"/>
      <c r="J42" s="28"/>
      <c r="K42" s="28"/>
      <c r="L42" s="28"/>
      <c r="M42" s="28"/>
      <c r="N42" s="28"/>
    </row>
    <row r="43" spans="1:14">
      <c r="A43" t="s">
        <v>90</v>
      </c>
      <c r="B43" s="20">
        <f>'By time bin'!B37</f>
        <v>1</v>
      </c>
      <c r="C43" s="20">
        <f>'By time bin'!C37</f>
        <v>15</v>
      </c>
      <c r="D43" s="20">
        <f>'By time bin'!D37</f>
        <v>30</v>
      </c>
      <c r="I43" s="28"/>
      <c r="J43" s="28"/>
      <c r="K43" s="28"/>
      <c r="L43" s="28"/>
      <c r="M43" s="28"/>
      <c r="N43" s="28"/>
    </row>
    <row r="44" spans="1:14">
      <c r="A44" t="s">
        <v>91</v>
      </c>
      <c r="B44" s="20">
        <f>'By time bin'!B53</f>
        <v>6</v>
      </c>
      <c r="C44" s="20">
        <f>'By time bin'!C53</f>
        <v>15</v>
      </c>
      <c r="D44" s="20">
        <f>'By time bin'!D53</f>
        <v>30</v>
      </c>
      <c r="I44" s="28"/>
      <c r="J44" s="28"/>
      <c r="K44" s="28"/>
      <c r="L44" s="28"/>
      <c r="M44" s="28"/>
      <c r="N44" s="28"/>
    </row>
    <row r="45" spans="1:14">
      <c r="A45" t="s">
        <v>92</v>
      </c>
      <c r="B45" s="20">
        <f>'By time bin'!B69</f>
        <v>6</v>
      </c>
      <c r="C45" s="20">
        <f>'By time bin'!C69</f>
        <v>15</v>
      </c>
      <c r="D45" s="20">
        <f>'By time bin'!D69</f>
        <v>30</v>
      </c>
    </row>
    <row r="46" spans="1:14">
      <c r="A46" t="s">
        <v>93</v>
      </c>
      <c r="B46" s="20">
        <f>'By time bin'!B84</f>
        <v>6</v>
      </c>
      <c r="C46" s="20">
        <f>'By time bin'!C84</f>
        <v>15</v>
      </c>
      <c r="D46" s="20">
        <f>'By time bin'!D84</f>
        <v>30</v>
      </c>
    </row>
    <row r="47" spans="1:14" ht="15" customHeight="1">
      <c r="A47" t="s">
        <v>94</v>
      </c>
      <c r="B47" s="20">
        <f>'By time bin'!B99</f>
        <v>6</v>
      </c>
      <c r="C47" s="20">
        <f>'By time bin'!C99</f>
        <v>15</v>
      </c>
      <c r="D47" s="20">
        <f>'By time bin'!D99</f>
        <v>30</v>
      </c>
    </row>
    <row r="48" spans="1:14">
      <c r="A48" t="s">
        <v>95</v>
      </c>
      <c r="B48" s="20">
        <f>'By time bin'!B114</f>
        <v>6</v>
      </c>
      <c r="C48" s="20">
        <f>'By time bin'!C114</f>
        <v>15</v>
      </c>
      <c r="D48" s="20">
        <f>'By time bin'!D114</f>
        <v>30</v>
      </c>
    </row>
    <row r="49" spans="1:4">
      <c r="A49" t="s">
        <v>96</v>
      </c>
      <c r="B49" s="20">
        <f>'By time bin'!B129</f>
        <v>6</v>
      </c>
      <c r="C49" s="20">
        <f>'By time bin'!C129</f>
        <v>15</v>
      </c>
      <c r="D49" s="20">
        <f>'By time bin'!D129</f>
        <v>16</v>
      </c>
    </row>
    <row r="50" spans="1:4">
      <c r="A50" t="s">
        <v>97</v>
      </c>
      <c r="B50" s="20">
        <f>'By time bin'!B144</f>
        <v>6</v>
      </c>
      <c r="C50" s="20">
        <f>'By time bin'!C144</f>
        <v>15</v>
      </c>
      <c r="D50" s="20">
        <f>'By time bin'!D144</f>
        <v>30</v>
      </c>
    </row>
    <row r="51" spans="1:4">
      <c r="A51" t="s">
        <v>98</v>
      </c>
      <c r="B51" s="20">
        <f>'By time bin'!B159</f>
        <v>6</v>
      </c>
      <c r="C51" s="20">
        <f>'By time bin'!C159</f>
        <v>15</v>
      </c>
      <c r="D51" s="20">
        <f>'By time bin'!D159</f>
        <v>30</v>
      </c>
    </row>
    <row r="52" spans="1:4">
      <c r="A52" t="s">
        <v>99</v>
      </c>
      <c r="B52" s="20">
        <f>'By time bin'!B175</f>
        <v>6</v>
      </c>
      <c r="C52" s="20">
        <f>'By time bin'!C175</f>
        <v>15</v>
      </c>
      <c r="D52" s="20">
        <f>'By time bin'!D175</f>
        <v>30</v>
      </c>
    </row>
    <row r="53" spans="1:4">
      <c r="A53" t="s">
        <v>100</v>
      </c>
      <c r="B53" s="20">
        <f>'By time bin'!B190</f>
        <v>4</v>
      </c>
      <c r="C53" s="20">
        <f>'By time bin'!C190</f>
        <v>15</v>
      </c>
      <c r="D53" s="20">
        <f>'By time bin'!D190</f>
        <v>4</v>
      </c>
    </row>
    <row r="54" spans="1:4">
      <c r="A54" t="s">
        <v>101</v>
      </c>
      <c r="B54" s="20">
        <f>'By time bin'!B205</f>
        <v>3</v>
      </c>
      <c r="C54" s="20">
        <f>'By time bin'!C205</f>
        <v>5</v>
      </c>
      <c r="D54" s="20">
        <f>'By time bin'!D205</f>
        <v>0</v>
      </c>
    </row>
    <row r="55" spans="1:4">
      <c r="A55" t="s">
        <v>102</v>
      </c>
      <c r="B55" s="20">
        <f>'By time bin'!B220</f>
        <v>2</v>
      </c>
      <c r="C55" s="20">
        <f>'By time bin'!C220</f>
        <v>15</v>
      </c>
      <c r="D55" s="20">
        <f>'By time bin'!D220</f>
        <v>9</v>
      </c>
    </row>
    <row r="56" spans="1:4">
      <c r="A56" t="s">
        <v>103</v>
      </c>
      <c r="B56" s="20">
        <f>'By time bin'!B235</f>
        <v>0</v>
      </c>
      <c r="C56" s="20">
        <f>'By time bin'!C235</f>
        <v>6</v>
      </c>
      <c r="D56" s="20">
        <f>'By time bin'!D235</f>
        <v>0</v>
      </c>
    </row>
    <row r="62" spans="1:4">
      <c r="A62" s="27" t="s">
        <v>7</v>
      </c>
      <c r="B62" s="27"/>
      <c r="C62" s="27"/>
      <c r="D62" s="27"/>
    </row>
    <row r="63" spans="1:4">
      <c r="B63" s="20" t="s">
        <v>2</v>
      </c>
      <c r="C63" s="20" t="s">
        <v>3</v>
      </c>
      <c r="D63" s="20" t="s">
        <v>4</v>
      </c>
    </row>
    <row r="64" spans="1:4">
      <c r="A64" t="s">
        <v>88</v>
      </c>
      <c r="B64" s="20">
        <f>'By time bin'!B7</f>
        <v>6</v>
      </c>
      <c r="C64" s="20">
        <f>'By time bin'!C7</f>
        <v>15</v>
      </c>
      <c r="D64" s="20">
        <f>'By time bin'!D7</f>
        <v>2</v>
      </c>
    </row>
    <row r="65" spans="1:4">
      <c r="A65" t="s">
        <v>89</v>
      </c>
      <c r="B65" s="20">
        <f>'By time bin'!B22</f>
        <v>1</v>
      </c>
      <c r="C65" s="20">
        <f>'By time bin'!C22</f>
        <v>15</v>
      </c>
      <c r="D65" s="20">
        <f>'By time bin'!D22</f>
        <v>32</v>
      </c>
    </row>
    <row r="66" spans="1:4">
      <c r="A66" t="s">
        <v>90</v>
      </c>
      <c r="B66" s="20">
        <f>'By time bin'!B38</f>
        <v>2</v>
      </c>
      <c r="C66" s="20">
        <f>'By time bin'!C38</f>
        <v>15</v>
      </c>
      <c r="D66" s="20">
        <f>'By time bin'!D38</f>
        <v>1</v>
      </c>
    </row>
    <row r="67" spans="1:4">
      <c r="A67" t="s">
        <v>91</v>
      </c>
      <c r="B67" s="20">
        <f>'By time bin'!B54</f>
        <v>6</v>
      </c>
      <c r="C67" s="20">
        <f>'By time bin'!C54</f>
        <v>15</v>
      </c>
      <c r="D67" s="20">
        <f>'By time bin'!D54</f>
        <v>30</v>
      </c>
    </row>
    <row r="68" spans="1:4">
      <c r="A68" t="s">
        <v>92</v>
      </c>
      <c r="B68" s="20">
        <f>'By time bin'!B70</f>
        <v>6</v>
      </c>
      <c r="C68" s="20">
        <f>'By time bin'!C70</f>
        <v>15</v>
      </c>
      <c r="D68" s="20">
        <f>'By time bin'!D70</f>
        <v>30</v>
      </c>
    </row>
    <row r="69" spans="1:4">
      <c r="A69" t="s">
        <v>93</v>
      </c>
      <c r="B69" s="20">
        <f>'By time bin'!B85</f>
        <v>6</v>
      </c>
      <c r="C69" s="20">
        <f>'By time bin'!C85</f>
        <v>15</v>
      </c>
      <c r="D69" s="20">
        <f>'By time bin'!D85</f>
        <v>30</v>
      </c>
    </row>
    <row r="70" spans="1:4">
      <c r="A70" t="s">
        <v>94</v>
      </c>
      <c r="B70" s="20">
        <f>'By time bin'!B100</f>
        <v>6</v>
      </c>
      <c r="C70" s="20">
        <f>'By time bin'!C100</f>
        <v>15</v>
      </c>
      <c r="D70" s="20">
        <f>'By time bin'!D100</f>
        <v>30</v>
      </c>
    </row>
    <row r="71" spans="1:4">
      <c r="A71" t="s">
        <v>95</v>
      </c>
      <c r="B71" s="20">
        <f>'By time bin'!B115</f>
        <v>6</v>
      </c>
      <c r="C71" s="20">
        <f>'By time bin'!C115</f>
        <v>15</v>
      </c>
      <c r="D71" s="20">
        <f>'By time bin'!D115</f>
        <v>20</v>
      </c>
    </row>
    <row r="72" spans="1:4">
      <c r="A72" t="s">
        <v>96</v>
      </c>
      <c r="B72" s="20">
        <f>'By time bin'!B130</f>
        <v>4</v>
      </c>
      <c r="C72" s="20">
        <f>'By time bin'!C130</f>
        <v>7</v>
      </c>
      <c r="D72" s="20">
        <f>'By time bin'!D130</f>
        <v>0</v>
      </c>
    </row>
    <row r="73" spans="1:4">
      <c r="A73" t="s">
        <v>97</v>
      </c>
      <c r="B73" s="20">
        <f>'By time bin'!B145</f>
        <v>4</v>
      </c>
      <c r="C73" s="20">
        <f>'By time bin'!C145</f>
        <v>12</v>
      </c>
      <c r="D73" s="20">
        <f>'By time bin'!D145</f>
        <v>1</v>
      </c>
    </row>
    <row r="74" spans="1:4">
      <c r="A74" t="s">
        <v>98</v>
      </c>
      <c r="B74" s="20">
        <f>'By time bin'!B160</f>
        <v>6</v>
      </c>
      <c r="C74" s="20">
        <f>'By time bin'!C160</f>
        <v>15</v>
      </c>
      <c r="D74" s="20">
        <f>'By time bin'!D160</f>
        <v>29</v>
      </c>
    </row>
    <row r="75" spans="1:4">
      <c r="A75" t="s">
        <v>99</v>
      </c>
      <c r="B75" s="20">
        <f>'By time bin'!B176</f>
        <v>1</v>
      </c>
      <c r="C75" s="20">
        <f>'By time bin'!C176</f>
        <v>15</v>
      </c>
      <c r="D75" s="20">
        <f>'By time bin'!D176</f>
        <v>5</v>
      </c>
    </row>
    <row r="76" spans="1:4">
      <c r="A76" t="s">
        <v>100</v>
      </c>
      <c r="B76" s="20">
        <f>'By time bin'!B191</f>
        <v>0</v>
      </c>
      <c r="C76" s="20">
        <f>'By time bin'!C191</f>
        <v>3</v>
      </c>
      <c r="D76" s="20">
        <f>'By time bin'!D191</f>
        <v>0</v>
      </c>
    </row>
    <row r="77" spans="1:4">
      <c r="A77" t="s">
        <v>101</v>
      </c>
      <c r="B77" s="20">
        <f>'By time bin'!B206</f>
        <v>0</v>
      </c>
      <c r="C77" s="20">
        <f>'By time bin'!C206</f>
        <v>0</v>
      </c>
      <c r="D77" s="20">
        <f>'By time bin'!D206</f>
        <v>0</v>
      </c>
    </row>
    <row r="78" spans="1:4">
      <c r="A78" t="s">
        <v>102</v>
      </c>
      <c r="B78" s="20">
        <f>'By time bin'!B221</f>
        <v>1</v>
      </c>
      <c r="C78" s="20">
        <f>'By time bin'!C221</f>
        <v>5</v>
      </c>
      <c r="D78" s="20">
        <f>'By time bin'!D221</f>
        <v>0</v>
      </c>
    </row>
    <row r="79" spans="1:4">
      <c r="A79" t="s">
        <v>103</v>
      </c>
      <c r="B79" s="20">
        <f>'By time bin'!B236</f>
        <v>0</v>
      </c>
      <c r="C79" s="20">
        <f>'By time bin'!C236</f>
        <v>1</v>
      </c>
      <c r="D79" s="20">
        <f>'By time bin'!D236</f>
        <v>0</v>
      </c>
    </row>
    <row r="81" spans="1:4">
      <c r="A81" s="27" t="s">
        <v>8</v>
      </c>
      <c r="B81" s="27"/>
      <c r="C81" s="27"/>
      <c r="D81" s="27"/>
    </row>
    <row r="82" spans="1:4">
      <c r="B82" s="20" t="s">
        <v>2</v>
      </c>
      <c r="C82" s="20" t="s">
        <v>3</v>
      </c>
      <c r="D82" s="20" t="s">
        <v>4</v>
      </c>
    </row>
    <row r="83" spans="1:4">
      <c r="A83" t="s">
        <v>88</v>
      </c>
      <c r="B83" s="20">
        <f>'By time bin'!B8</f>
        <v>1</v>
      </c>
      <c r="C83" s="20">
        <f>'By time bin'!C8</f>
        <v>9</v>
      </c>
      <c r="D83" s="20">
        <f>'By time bin'!D8</f>
        <v>0</v>
      </c>
    </row>
    <row r="84" spans="1:4">
      <c r="A84" t="s">
        <v>89</v>
      </c>
      <c r="B84" s="20">
        <f>'By time bin'!B23</f>
        <v>0</v>
      </c>
      <c r="C84" s="20">
        <f>'By time bin'!C23</f>
        <v>15</v>
      </c>
      <c r="D84" s="20">
        <f>'By time bin'!D23</f>
        <v>1</v>
      </c>
    </row>
    <row r="85" spans="1:4">
      <c r="A85" t="s">
        <v>90</v>
      </c>
      <c r="B85" s="20">
        <f>'By time bin'!B39</f>
        <v>0</v>
      </c>
      <c r="C85" s="20">
        <f>'By time bin'!C39</f>
        <v>11</v>
      </c>
      <c r="D85" s="20">
        <f>'By time bin'!D39</f>
        <v>0</v>
      </c>
    </row>
    <row r="86" spans="1:4">
      <c r="A86" t="s">
        <v>91</v>
      </c>
      <c r="B86" s="20">
        <f>'By time bin'!B55</f>
        <v>4</v>
      </c>
      <c r="C86" s="20">
        <f>'By time bin'!C55</f>
        <v>15</v>
      </c>
      <c r="D86" s="20">
        <f>'By time bin'!D55</f>
        <v>30</v>
      </c>
    </row>
    <row r="87" spans="1:4">
      <c r="A87" t="s">
        <v>92</v>
      </c>
      <c r="B87" s="20">
        <f>'By time bin'!B71</f>
        <v>3</v>
      </c>
      <c r="C87" s="20">
        <f>'By time bin'!C71</f>
        <v>15</v>
      </c>
      <c r="D87" s="20">
        <f>'By time bin'!D71</f>
        <v>30</v>
      </c>
    </row>
    <row r="88" spans="1:4">
      <c r="A88" t="s">
        <v>93</v>
      </c>
      <c r="B88" s="20">
        <f>'By time bin'!B86</f>
        <v>6</v>
      </c>
      <c r="C88" s="20">
        <f>'By time bin'!C86</f>
        <v>15</v>
      </c>
      <c r="D88" s="20">
        <f>'By time bin'!D86</f>
        <v>30</v>
      </c>
    </row>
    <row r="89" spans="1:4">
      <c r="A89" t="s">
        <v>94</v>
      </c>
      <c r="B89" s="20">
        <f>'By time bin'!B101</f>
        <v>6</v>
      </c>
      <c r="C89" s="20">
        <f>'By time bin'!C101</f>
        <v>15</v>
      </c>
      <c r="D89" s="20">
        <f>'By time bin'!D101</f>
        <v>30</v>
      </c>
    </row>
    <row r="90" spans="1:4">
      <c r="A90" t="s">
        <v>95</v>
      </c>
      <c r="B90" s="20">
        <f>'By time bin'!B116</f>
        <v>6</v>
      </c>
      <c r="C90" s="20">
        <f>'By time bin'!C116</f>
        <v>15</v>
      </c>
      <c r="D90" s="20">
        <f>'By time bin'!D116</f>
        <v>30</v>
      </c>
    </row>
    <row r="91" spans="1:4">
      <c r="A91" t="s">
        <v>96</v>
      </c>
      <c r="B91" s="20">
        <f>'By time bin'!B131</f>
        <v>3</v>
      </c>
      <c r="C91" s="20">
        <f>'By time bin'!C131</f>
        <v>12</v>
      </c>
      <c r="D91" s="20">
        <f>'By time bin'!D131</f>
        <v>0</v>
      </c>
    </row>
    <row r="92" spans="1:4">
      <c r="A92" t="s">
        <v>97</v>
      </c>
      <c r="B92" s="20">
        <f>'By time bin'!B146</f>
        <v>0</v>
      </c>
      <c r="C92" s="20">
        <f>'By time bin'!C146</f>
        <v>8</v>
      </c>
      <c r="D92" s="20">
        <f>'By time bin'!D146</f>
        <v>0</v>
      </c>
    </row>
    <row r="93" spans="1:4">
      <c r="A93" t="s">
        <v>98</v>
      </c>
      <c r="B93" s="20">
        <f>'By time bin'!B161</f>
        <v>2</v>
      </c>
      <c r="C93" s="20">
        <f>'By time bin'!C161</f>
        <v>15</v>
      </c>
      <c r="D93" s="20">
        <f>'By time bin'!D161</f>
        <v>10</v>
      </c>
    </row>
    <row r="94" spans="1:4">
      <c r="A94" t="s">
        <v>99</v>
      </c>
      <c r="B94" s="20">
        <f>'By time bin'!B177</f>
        <v>0</v>
      </c>
      <c r="C94" s="20">
        <f>'By time bin'!C177</f>
        <v>15</v>
      </c>
      <c r="D94" s="20">
        <f>'By time bin'!D177</f>
        <v>1</v>
      </c>
    </row>
    <row r="95" spans="1:4">
      <c r="A95" t="s">
        <v>100</v>
      </c>
      <c r="B95" s="20">
        <f>'By time bin'!B192</f>
        <v>0</v>
      </c>
      <c r="C95" s="20">
        <f>'By time bin'!C192</f>
        <v>0</v>
      </c>
      <c r="D95" s="20">
        <f>'By time bin'!D192</f>
        <v>0</v>
      </c>
    </row>
    <row r="96" spans="1:4">
      <c r="A96" t="s">
        <v>101</v>
      </c>
      <c r="B96" s="20">
        <f>'By time bin'!B207</f>
        <v>0</v>
      </c>
      <c r="C96" s="20">
        <f>'By time bin'!C207</f>
        <v>0</v>
      </c>
      <c r="D96" s="20">
        <f>'By time bin'!D207</f>
        <v>0</v>
      </c>
    </row>
    <row r="97" spans="1:4">
      <c r="A97" t="s">
        <v>102</v>
      </c>
      <c r="B97" s="20">
        <f>'By time bin'!B222</f>
        <v>0</v>
      </c>
      <c r="C97" s="20">
        <f>'By time bin'!C222</f>
        <v>1</v>
      </c>
      <c r="D97" s="20">
        <f>'By time bin'!D222</f>
        <v>0</v>
      </c>
    </row>
    <row r="98" spans="1:4">
      <c r="A98" t="s">
        <v>103</v>
      </c>
      <c r="B98" s="20">
        <f>'By time bin'!B237</f>
        <v>0</v>
      </c>
      <c r="C98" s="20">
        <f>'By time bin'!C237</f>
        <v>0</v>
      </c>
      <c r="D98" s="20">
        <f>'By time bin'!D237</f>
        <v>0</v>
      </c>
    </row>
    <row r="100" spans="1:4">
      <c r="A100" s="27" t="s">
        <v>66</v>
      </c>
      <c r="B100" s="28"/>
      <c r="C100" s="28"/>
      <c r="D100" s="28"/>
    </row>
    <row r="101" spans="1:4">
      <c r="B101" s="20" t="s">
        <v>2</v>
      </c>
      <c r="C101" s="20" t="s">
        <v>3</v>
      </c>
      <c r="D101" s="20" t="s">
        <v>4</v>
      </c>
    </row>
    <row r="102" spans="1:4">
      <c r="A102" t="s">
        <v>88</v>
      </c>
      <c r="B102" s="20">
        <f>'By time bin'!B9</f>
        <v>4</v>
      </c>
      <c r="C102" s="20">
        <f>'By time bin'!C9</f>
        <v>15</v>
      </c>
      <c r="D102" s="20">
        <f>'By time bin'!D9</f>
        <v>18</v>
      </c>
    </row>
    <row r="103" spans="1:4">
      <c r="A103" t="s">
        <v>89</v>
      </c>
      <c r="B103" s="20">
        <f>'By time bin'!B24</f>
        <v>3</v>
      </c>
      <c r="C103" s="20">
        <f>'By time bin'!C24</f>
        <v>14</v>
      </c>
      <c r="D103" s="20">
        <f>'By time bin'!D24</f>
        <v>14</v>
      </c>
    </row>
    <row r="104" spans="1:4">
      <c r="A104" t="s">
        <v>90</v>
      </c>
      <c r="B104" s="20">
        <f>'By time bin'!B40</f>
        <v>4</v>
      </c>
      <c r="C104" s="20">
        <f>'By time bin'!C40</f>
        <v>15</v>
      </c>
      <c r="D104" s="20">
        <f>'By time bin'!D40</f>
        <v>28</v>
      </c>
    </row>
    <row r="105" spans="1:4">
      <c r="A105" t="s">
        <v>91</v>
      </c>
      <c r="B105" s="20">
        <f>'By time bin'!B56</f>
        <v>6</v>
      </c>
      <c r="C105" s="20">
        <f>'By time bin'!C56</f>
        <v>15</v>
      </c>
      <c r="D105" s="20">
        <f>'By time bin'!D56</f>
        <v>30</v>
      </c>
    </row>
    <row r="106" spans="1:4">
      <c r="A106" t="s">
        <v>92</v>
      </c>
      <c r="B106" s="20">
        <f>'By time bin'!B72</f>
        <v>6</v>
      </c>
      <c r="C106" s="20">
        <f>'By time bin'!C72</f>
        <v>15</v>
      </c>
      <c r="D106" s="20">
        <f>'By time bin'!D72</f>
        <v>30</v>
      </c>
    </row>
    <row r="107" spans="1:4">
      <c r="A107" t="s">
        <v>93</v>
      </c>
      <c r="B107" s="20">
        <f>'By time bin'!B87</f>
        <v>6</v>
      </c>
      <c r="C107" s="20">
        <f>'By time bin'!C87</f>
        <v>15</v>
      </c>
      <c r="D107" s="20">
        <f>'By time bin'!D87</f>
        <v>30</v>
      </c>
    </row>
    <row r="108" spans="1:4">
      <c r="A108" t="s">
        <v>94</v>
      </c>
      <c r="B108" s="20">
        <f>'By time bin'!B102</f>
        <v>7</v>
      </c>
      <c r="C108" s="20">
        <f>'By time bin'!C102</f>
        <v>15</v>
      </c>
      <c r="D108" s="20">
        <f>'By time bin'!D102</f>
        <v>30</v>
      </c>
    </row>
    <row r="109" spans="1:4">
      <c r="A109" t="s">
        <v>95</v>
      </c>
      <c r="B109" s="20">
        <f>'By time bin'!B117</f>
        <v>6</v>
      </c>
      <c r="C109" s="20">
        <f>'By time bin'!C117</f>
        <v>15</v>
      </c>
      <c r="D109" s="20">
        <f>'By time bin'!D117</f>
        <v>30</v>
      </c>
    </row>
    <row r="110" spans="1:4">
      <c r="A110" t="s">
        <v>96</v>
      </c>
      <c r="B110" s="20">
        <f>'By time bin'!B132</f>
        <v>6</v>
      </c>
      <c r="C110" s="20">
        <f>'By time bin'!C132</f>
        <v>15</v>
      </c>
      <c r="D110" s="20">
        <f>'By time bin'!D132</f>
        <v>30</v>
      </c>
    </row>
    <row r="111" spans="1:4">
      <c r="A111" t="s">
        <v>97</v>
      </c>
      <c r="B111" s="20">
        <f>'By time bin'!B147</f>
        <v>6</v>
      </c>
      <c r="C111" s="20">
        <f>'By time bin'!C147</f>
        <v>15</v>
      </c>
      <c r="D111" s="20">
        <f>'By time bin'!D147</f>
        <v>30</v>
      </c>
    </row>
    <row r="112" spans="1:4">
      <c r="A112" t="s">
        <v>98</v>
      </c>
      <c r="B112" s="20">
        <f>'By time bin'!B162</f>
        <v>0</v>
      </c>
      <c r="C112" s="20">
        <f>'By time bin'!C162</f>
        <v>5</v>
      </c>
      <c r="D112" s="20">
        <f>'By time bin'!D162</f>
        <v>6</v>
      </c>
    </row>
    <row r="113" spans="1:4">
      <c r="A113" t="s">
        <v>99</v>
      </c>
      <c r="B113" s="20">
        <f>'By time bin'!B178</f>
        <v>0</v>
      </c>
      <c r="C113" s="20">
        <f>'By time bin'!C178</f>
        <v>7</v>
      </c>
      <c r="D113" s="20">
        <f>'By time bin'!D178</f>
        <v>4</v>
      </c>
    </row>
    <row r="114" spans="1:4">
      <c r="A114" t="s">
        <v>100</v>
      </c>
      <c r="B114" s="20">
        <f>'By time bin'!B193</f>
        <v>0</v>
      </c>
      <c r="C114" s="20">
        <f>'By time bin'!C193</f>
        <v>0</v>
      </c>
      <c r="D114" s="20">
        <f>'By time bin'!D193</f>
        <v>0</v>
      </c>
    </row>
    <row r="115" spans="1:4">
      <c r="A115" t="s">
        <v>101</v>
      </c>
      <c r="B115" s="20">
        <f>'By time bin'!B208</f>
        <v>0</v>
      </c>
      <c r="C115" s="20">
        <f>'By time bin'!C208</f>
        <v>0</v>
      </c>
      <c r="D115" s="20">
        <f>'By time bin'!D208</f>
        <v>0</v>
      </c>
    </row>
    <row r="116" spans="1:4">
      <c r="A116" t="s">
        <v>102</v>
      </c>
      <c r="B116" s="20">
        <f>'By time bin'!B223</f>
        <v>0</v>
      </c>
      <c r="C116" s="20">
        <f>'By time bin'!C223</f>
        <v>1</v>
      </c>
      <c r="D116" s="20">
        <f>'By time bin'!D223</f>
        <v>0</v>
      </c>
    </row>
    <row r="117" spans="1:4">
      <c r="A117" t="s">
        <v>103</v>
      </c>
      <c r="B117" s="20">
        <f>'By time bin'!B238</f>
        <v>0</v>
      </c>
      <c r="C117" s="20">
        <f>'By time bin'!C238</f>
        <v>0</v>
      </c>
      <c r="D117" s="20">
        <f>'By time bin'!D238</f>
        <v>0</v>
      </c>
    </row>
    <row r="123" spans="1:4">
      <c r="A123" s="27" t="s">
        <v>10</v>
      </c>
      <c r="B123" s="27"/>
      <c r="C123" s="27"/>
      <c r="D123" s="27"/>
    </row>
    <row r="124" spans="1:4">
      <c r="B124" s="20" t="s">
        <v>2</v>
      </c>
      <c r="C124" s="20" t="s">
        <v>3</v>
      </c>
      <c r="D124" s="20" t="s">
        <v>4</v>
      </c>
    </row>
    <row r="125" spans="1:4">
      <c r="A125" t="s">
        <v>88</v>
      </c>
      <c r="B125" s="20">
        <f>'By time bin'!B10</f>
        <v>0</v>
      </c>
      <c r="C125" s="20">
        <f>'By time bin'!C10</f>
        <v>4</v>
      </c>
      <c r="D125" s="20">
        <f>'By time bin'!D10</f>
        <v>0</v>
      </c>
    </row>
    <row r="126" spans="1:4">
      <c r="A126" t="s">
        <v>89</v>
      </c>
      <c r="B126" s="20">
        <f>'By time bin'!B25</f>
        <v>1</v>
      </c>
      <c r="C126" s="20">
        <f>'By time bin'!C25</f>
        <v>3</v>
      </c>
      <c r="D126" s="20">
        <f>'By time bin'!D25</f>
        <v>0</v>
      </c>
    </row>
    <row r="127" spans="1:4">
      <c r="A127" t="s">
        <v>90</v>
      </c>
      <c r="B127" s="20">
        <f>'By time bin'!B41</f>
        <v>0</v>
      </c>
      <c r="C127" s="20">
        <f>'By time bin'!C41</f>
        <v>0</v>
      </c>
      <c r="D127" s="20">
        <f>'By time bin'!D41</f>
        <v>0</v>
      </c>
    </row>
    <row r="128" spans="1:4">
      <c r="A128" t="s">
        <v>91</v>
      </c>
      <c r="B128" s="20">
        <f>'By time bin'!B57</f>
        <v>0</v>
      </c>
      <c r="C128" s="20">
        <f>'By time bin'!C57</f>
        <v>1</v>
      </c>
      <c r="D128" s="20">
        <f>'By time bin'!D57</f>
        <v>0</v>
      </c>
    </row>
    <row r="129" spans="1:4">
      <c r="A129" t="s">
        <v>92</v>
      </c>
      <c r="B129" s="20">
        <f>'By time bin'!B73</f>
        <v>4</v>
      </c>
      <c r="C129" s="20">
        <f>'By time bin'!C73</f>
        <v>3</v>
      </c>
      <c r="D129" s="20">
        <f>'By time bin'!D73</f>
        <v>0</v>
      </c>
    </row>
    <row r="130" spans="1:4">
      <c r="A130" t="s">
        <v>93</v>
      </c>
      <c r="B130" s="20">
        <f>'By time bin'!B88</f>
        <v>5</v>
      </c>
      <c r="C130" s="20">
        <f>'By time bin'!C88</f>
        <v>12</v>
      </c>
      <c r="D130" s="20">
        <f>'By time bin'!D88</f>
        <v>1</v>
      </c>
    </row>
    <row r="131" spans="1:4">
      <c r="A131" t="s">
        <v>94</v>
      </c>
      <c r="B131" s="20">
        <f>'By time bin'!B103</f>
        <v>5</v>
      </c>
      <c r="C131" s="20">
        <f>'By time bin'!C103</f>
        <v>15</v>
      </c>
      <c r="D131" s="20">
        <f>'By time bin'!D103</f>
        <v>7</v>
      </c>
    </row>
    <row r="132" spans="1:4">
      <c r="A132" t="s">
        <v>95</v>
      </c>
      <c r="B132" s="20">
        <f>'By time bin'!B118</f>
        <v>5</v>
      </c>
      <c r="C132" s="20">
        <f>'By time bin'!C118</f>
        <v>15</v>
      </c>
      <c r="D132" s="20">
        <f>'By time bin'!D118</f>
        <v>30</v>
      </c>
    </row>
    <row r="133" spans="1:4">
      <c r="A133" t="s">
        <v>96</v>
      </c>
      <c r="B133" s="20">
        <f>'By time bin'!B133</f>
        <v>4</v>
      </c>
      <c r="C133" s="20">
        <f>'By time bin'!C133</f>
        <v>15</v>
      </c>
      <c r="D133" s="20">
        <f>'By time bin'!D133</f>
        <v>6</v>
      </c>
    </row>
    <row r="134" spans="1:4">
      <c r="A134" t="s">
        <v>97</v>
      </c>
      <c r="B134" s="20">
        <f>'By time bin'!B148</f>
        <v>6</v>
      </c>
      <c r="C134" s="20">
        <f>'By time bin'!C148</f>
        <v>15</v>
      </c>
      <c r="D134" s="20">
        <f>'By time bin'!D148</f>
        <v>4</v>
      </c>
    </row>
    <row r="135" spans="1:4">
      <c r="A135" t="s">
        <v>98</v>
      </c>
      <c r="B135" s="20">
        <f>'By time bin'!B163</f>
        <v>6</v>
      </c>
      <c r="C135" s="20">
        <f>'By time bin'!C163</f>
        <v>15</v>
      </c>
      <c r="D135" s="20">
        <f>'By time bin'!D163</f>
        <v>30</v>
      </c>
    </row>
    <row r="136" spans="1:4">
      <c r="A136" t="s">
        <v>99</v>
      </c>
      <c r="B136" s="20">
        <f>'By time bin'!B179</f>
        <v>6</v>
      </c>
      <c r="C136" s="20">
        <f>'By time bin'!C179</f>
        <v>15</v>
      </c>
      <c r="D136" s="20">
        <f>'By time bin'!D179</f>
        <v>17</v>
      </c>
    </row>
    <row r="137" spans="1:4">
      <c r="A137" t="s">
        <v>100</v>
      </c>
      <c r="B137" s="20">
        <f>'By time bin'!B194</f>
        <v>0</v>
      </c>
      <c r="C137" s="20">
        <f>'By time bin'!C194</f>
        <v>4</v>
      </c>
      <c r="D137" s="20">
        <f>'By time bin'!D194</f>
        <v>3</v>
      </c>
    </row>
    <row r="138" spans="1:4">
      <c r="A138" t="s">
        <v>101</v>
      </c>
      <c r="B138" s="20">
        <f>'By time bin'!B209</f>
        <v>1</v>
      </c>
      <c r="C138" s="20">
        <f>'By time bin'!C209</f>
        <v>8</v>
      </c>
      <c r="D138" s="20">
        <f>'By time bin'!D209</f>
        <v>0</v>
      </c>
    </row>
    <row r="139" spans="1:4">
      <c r="A139" t="s">
        <v>102</v>
      </c>
      <c r="B139" s="20">
        <f>'By time bin'!B224</f>
        <v>0</v>
      </c>
      <c r="C139" s="20">
        <f>'By time bin'!C224</f>
        <v>8</v>
      </c>
      <c r="D139" s="20">
        <f>'By time bin'!D224</f>
        <v>0</v>
      </c>
    </row>
    <row r="140" spans="1:4">
      <c r="A140" t="s">
        <v>103</v>
      </c>
      <c r="B140" s="20">
        <f>'By time bin'!B239</f>
        <v>1</v>
      </c>
      <c r="C140" s="20">
        <f>'By time bin'!C239</f>
        <v>6</v>
      </c>
      <c r="D140" s="20">
        <f>'By time bin'!D239</f>
        <v>0</v>
      </c>
    </row>
    <row r="142" spans="1:4">
      <c r="A142" s="27" t="s">
        <v>11</v>
      </c>
      <c r="B142" s="27"/>
      <c r="C142" s="27"/>
      <c r="D142" s="27"/>
    </row>
    <row r="143" spans="1:4">
      <c r="B143" s="20" t="s">
        <v>2</v>
      </c>
      <c r="C143" s="20" t="s">
        <v>3</v>
      </c>
      <c r="D143" s="20" t="s">
        <v>4</v>
      </c>
    </row>
    <row r="144" spans="1:4">
      <c r="A144" t="s">
        <v>88</v>
      </c>
      <c r="B144" s="20">
        <f>'By time bin'!B11</f>
        <v>6</v>
      </c>
      <c r="C144" s="20">
        <f>'By time bin'!C11</f>
        <v>15</v>
      </c>
      <c r="D144" s="20">
        <f>'By time bin'!D11</f>
        <v>13</v>
      </c>
    </row>
    <row r="145" spans="1:4">
      <c r="A145" t="s">
        <v>89</v>
      </c>
      <c r="B145" s="20">
        <f>'By time bin'!B26</f>
        <v>0</v>
      </c>
      <c r="C145" s="20">
        <f>'By time bin'!C26</f>
        <v>6</v>
      </c>
      <c r="D145" s="20">
        <f>'By time bin'!D26</f>
        <v>0</v>
      </c>
    </row>
    <row r="146" spans="1:4">
      <c r="A146" t="s">
        <v>90</v>
      </c>
      <c r="B146" s="20">
        <f>'By time bin'!B42</f>
        <v>0</v>
      </c>
      <c r="C146" s="20">
        <f>'By time bin'!C42</f>
        <v>14</v>
      </c>
      <c r="D146" s="20">
        <f>'By time bin'!D42</f>
        <v>1</v>
      </c>
    </row>
    <row r="147" spans="1:4">
      <c r="A147" t="s">
        <v>91</v>
      </c>
      <c r="B147" s="20">
        <f>'By time bin'!B58</f>
        <v>6</v>
      </c>
      <c r="C147" s="20">
        <f>'By time bin'!C58</f>
        <v>15</v>
      </c>
      <c r="D147" s="20">
        <f>'By time bin'!D58</f>
        <v>21</v>
      </c>
    </row>
    <row r="148" spans="1:4">
      <c r="A148" t="s">
        <v>92</v>
      </c>
      <c r="B148" s="20">
        <f>'By time bin'!B74</f>
        <v>6</v>
      </c>
      <c r="C148" s="20">
        <f>'By time bin'!C74</f>
        <v>15</v>
      </c>
      <c r="D148" s="20">
        <f>'By time bin'!D74</f>
        <v>24</v>
      </c>
    </row>
    <row r="149" spans="1:4">
      <c r="A149" t="s">
        <v>93</v>
      </c>
      <c r="B149" s="20">
        <f>'By time bin'!B89</f>
        <v>6</v>
      </c>
      <c r="C149" s="20">
        <f>'By time bin'!C89</f>
        <v>15</v>
      </c>
      <c r="D149" s="20">
        <f>'By time bin'!D89</f>
        <v>30</v>
      </c>
    </row>
    <row r="150" spans="1:4">
      <c r="A150" t="s">
        <v>94</v>
      </c>
      <c r="B150" s="20">
        <f>'By time bin'!B104</f>
        <v>6</v>
      </c>
      <c r="C150" s="20">
        <f>'By time bin'!C104</f>
        <v>15</v>
      </c>
      <c r="D150" s="20">
        <f>'By time bin'!D104</f>
        <v>30</v>
      </c>
    </row>
    <row r="151" spans="1:4">
      <c r="A151" t="s">
        <v>95</v>
      </c>
      <c r="B151" s="20">
        <f>'By time bin'!B119</f>
        <v>6</v>
      </c>
      <c r="C151" s="20">
        <f>'By time bin'!C119</f>
        <v>15</v>
      </c>
      <c r="D151" s="20">
        <f>'By time bin'!D119</f>
        <v>30</v>
      </c>
    </row>
    <row r="152" spans="1:4">
      <c r="A152" t="s">
        <v>96</v>
      </c>
      <c r="B152" s="20">
        <f>'By time bin'!B134</f>
        <v>2</v>
      </c>
      <c r="C152" s="20">
        <f>'By time bin'!C134</f>
        <v>6</v>
      </c>
      <c r="D152" s="20">
        <f>'By time bin'!D134</f>
        <v>0</v>
      </c>
    </row>
    <row r="153" spans="1:4">
      <c r="A153" t="s">
        <v>97</v>
      </c>
      <c r="B153" s="20">
        <f>'By time bin'!B149</f>
        <v>0</v>
      </c>
      <c r="C153" s="20">
        <f>'By time bin'!C149</f>
        <v>8</v>
      </c>
      <c r="D153" s="20">
        <f>'By time bin'!D149</f>
        <v>2</v>
      </c>
    </row>
    <row r="154" spans="1:4">
      <c r="A154" t="s">
        <v>98</v>
      </c>
      <c r="B154" s="20">
        <f>'By time bin'!B164</f>
        <v>0</v>
      </c>
      <c r="C154" s="20">
        <f>'By time bin'!C164</f>
        <v>2</v>
      </c>
      <c r="D154" s="20">
        <f>'By time bin'!D164</f>
        <v>0</v>
      </c>
    </row>
    <row r="155" spans="1:4">
      <c r="A155" t="s">
        <v>99</v>
      </c>
      <c r="B155" s="20">
        <f>'By time bin'!B180</f>
        <v>0</v>
      </c>
      <c r="C155" s="20">
        <f>'By time bin'!C180</f>
        <v>1</v>
      </c>
      <c r="D155" s="20">
        <f>'By time bin'!D180</f>
        <v>0</v>
      </c>
    </row>
    <row r="156" spans="1:4">
      <c r="A156" t="s">
        <v>100</v>
      </c>
      <c r="B156" s="20">
        <f>'By time bin'!B195</f>
        <v>0</v>
      </c>
      <c r="C156" s="20">
        <f>'By time bin'!C195</f>
        <v>0</v>
      </c>
      <c r="D156" s="20">
        <f>'By time bin'!D195</f>
        <v>0</v>
      </c>
    </row>
    <row r="157" spans="1:4">
      <c r="A157" t="s">
        <v>101</v>
      </c>
      <c r="B157" s="20">
        <f>'By time bin'!B210</f>
        <v>0</v>
      </c>
      <c r="C157" s="20">
        <f>'By time bin'!C210</f>
        <v>0</v>
      </c>
      <c r="D157" s="20">
        <f>'By time bin'!D210</f>
        <v>0</v>
      </c>
    </row>
    <row r="158" spans="1:4">
      <c r="A158" t="s">
        <v>102</v>
      </c>
      <c r="B158" s="20">
        <f>'By time bin'!B225</f>
        <v>0</v>
      </c>
      <c r="C158" s="20">
        <f>'By time bin'!C225</f>
        <v>0</v>
      </c>
      <c r="D158" s="20">
        <f>'By time bin'!D225</f>
        <v>0</v>
      </c>
    </row>
    <row r="159" spans="1:4">
      <c r="A159" t="s">
        <v>103</v>
      </c>
      <c r="B159" s="20">
        <f>'By time bin'!B240</f>
        <v>0</v>
      </c>
      <c r="C159" s="20">
        <f>'By time bin'!C240</f>
        <v>0</v>
      </c>
      <c r="D159" s="20">
        <f>'By time bin'!D240</f>
        <v>0</v>
      </c>
    </row>
    <row r="161" spans="1:4">
      <c r="A161" s="27" t="s">
        <v>12</v>
      </c>
      <c r="B161" s="27"/>
      <c r="C161" s="27"/>
      <c r="D161" s="27"/>
    </row>
    <row r="162" spans="1:4">
      <c r="B162" s="20" t="s">
        <v>2</v>
      </c>
      <c r="C162" s="20" t="s">
        <v>3</v>
      </c>
      <c r="D162" s="20" t="s">
        <v>4</v>
      </c>
    </row>
    <row r="163" spans="1:4">
      <c r="A163" t="s">
        <v>88</v>
      </c>
      <c r="B163" s="20">
        <f>'By time bin'!B12</f>
        <v>1</v>
      </c>
      <c r="C163" s="20">
        <f>'By time bin'!C12</f>
        <v>15</v>
      </c>
      <c r="D163" s="20">
        <f>'By time bin'!D12</f>
        <v>9</v>
      </c>
    </row>
    <row r="164" spans="1:4">
      <c r="A164" t="s">
        <v>89</v>
      </c>
      <c r="B164" s="20">
        <f>'By time bin'!B27</f>
        <v>1</v>
      </c>
      <c r="C164" s="20">
        <f>'By time bin'!C27</f>
        <v>15</v>
      </c>
      <c r="D164" s="20">
        <f>'By time bin'!D27</f>
        <v>30</v>
      </c>
    </row>
    <row r="165" spans="1:4">
      <c r="A165" t="s">
        <v>90</v>
      </c>
      <c r="B165" s="20">
        <f>'By time bin'!B43</f>
        <v>3</v>
      </c>
      <c r="C165" s="20">
        <f>'By time bin'!C43</f>
        <v>15</v>
      </c>
      <c r="D165" s="20">
        <f>'By time bin'!D43</f>
        <v>30</v>
      </c>
    </row>
    <row r="166" spans="1:4">
      <c r="A166" t="s">
        <v>91</v>
      </c>
      <c r="B166" s="20">
        <f>'By time bin'!B59</f>
        <v>1</v>
      </c>
      <c r="C166" s="20">
        <f>'By time bin'!C59</f>
        <v>15</v>
      </c>
      <c r="D166" s="20">
        <f>'By time bin'!D59</f>
        <v>30</v>
      </c>
    </row>
    <row r="167" spans="1:4">
      <c r="A167" t="s">
        <v>92</v>
      </c>
      <c r="B167" s="20">
        <f>'By time bin'!B75</f>
        <v>1</v>
      </c>
      <c r="C167" s="20">
        <f>'By time bin'!C75</f>
        <v>15</v>
      </c>
      <c r="D167" s="20">
        <f>'By time bin'!D75</f>
        <v>30</v>
      </c>
    </row>
    <row r="168" spans="1:4">
      <c r="A168" t="s">
        <v>93</v>
      </c>
      <c r="B168" s="20">
        <f>'By time bin'!B90</f>
        <v>2</v>
      </c>
      <c r="C168" s="20">
        <f>'By time bin'!C90</f>
        <v>15</v>
      </c>
      <c r="D168" s="20">
        <f>'By time bin'!D90</f>
        <v>30</v>
      </c>
    </row>
    <row r="169" spans="1:4">
      <c r="A169" t="s">
        <v>94</v>
      </c>
      <c r="B169" s="20">
        <f>'By time bin'!B105</f>
        <v>2</v>
      </c>
      <c r="C169" s="20">
        <f>'By time bin'!C105</f>
        <v>15</v>
      </c>
      <c r="D169" s="20">
        <f>'By time bin'!D105</f>
        <v>30</v>
      </c>
    </row>
    <row r="170" spans="1:4">
      <c r="A170" t="s">
        <v>95</v>
      </c>
      <c r="B170" s="20">
        <f>'By time bin'!B120</f>
        <v>6</v>
      </c>
      <c r="C170" s="20">
        <f>'By time bin'!C120</f>
        <v>15</v>
      </c>
      <c r="D170" s="20">
        <f>'By time bin'!D120</f>
        <v>30</v>
      </c>
    </row>
    <row r="171" spans="1:4">
      <c r="A171" t="s">
        <v>96</v>
      </c>
      <c r="B171" s="20">
        <f>'By time bin'!B135</f>
        <v>0</v>
      </c>
      <c r="C171" s="20">
        <f>'By time bin'!C135</f>
        <v>12</v>
      </c>
      <c r="D171" s="20">
        <f>'By time bin'!D135</f>
        <v>30</v>
      </c>
    </row>
    <row r="172" spans="1:4">
      <c r="A172" t="s">
        <v>97</v>
      </c>
      <c r="B172" s="20">
        <f>'By time bin'!B150</f>
        <v>0</v>
      </c>
      <c r="C172" s="20">
        <f>'By time bin'!C150</f>
        <v>15</v>
      </c>
      <c r="D172" s="20">
        <f>'By time bin'!D150</f>
        <v>19</v>
      </c>
    </row>
    <row r="173" spans="1:4">
      <c r="A173" t="s">
        <v>98</v>
      </c>
      <c r="B173" s="20">
        <f>'By time bin'!B165</f>
        <v>1</v>
      </c>
      <c r="C173" s="20">
        <f>'By time bin'!C165</f>
        <v>15</v>
      </c>
      <c r="D173" s="20">
        <f>'By time bin'!D165</f>
        <v>18</v>
      </c>
    </row>
    <row r="174" spans="1:4">
      <c r="A174" t="s">
        <v>99</v>
      </c>
      <c r="B174" s="20">
        <f>'By time bin'!B181</f>
        <v>0</v>
      </c>
      <c r="C174" s="20">
        <f>'By time bin'!C181</f>
        <v>6</v>
      </c>
      <c r="D174" s="20">
        <f>'By time bin'!D181</f>
        <v>5</v>
      </c>
    </row>
    <row r="175" spans="1:4">
      <c r="A175" t="s">
        <v>100</v>
      </c>
      <c r="B175" s="20">
        <f>'By time bin'!B196</f>
        <v>0</v>
      </c>
      <c r="C175" s="20">
        <f>'By time bin'!C196</f>
        <v>1</v>
      </c>
      <c r="D175" s="20">
        <f>'By time bin'!D196</f>
        <v>5</v>
      </c>
    </row>
    <row r="176" spans="1:4">
      <c r="A176" t="s">
        <v>101</v>
      </c>
      <c r="B176" s="20">
        <f>'By time bin'!B211</f>
        <v>0</v>
      </c>
      <c r="C176" s="20">
        <f>'By time bin'!C211</f>
        <v>0</v>
      </c>
      <c r="D176" s="20">
        <f>'By time bin'!D211</f>
        <v>2</v>
      </c>
    </row>
    <row r="177" spans="1:4">
      <c r="A177" t="s">
        <v>102</v>
      </c>
      <c r="B177" s="20">
        <f>'By time bin'!B226</f>
        <v>0</v>
      </c>
      <c r="C177" s="20">
        <f>'By time bin'!C226</f>
        <v>1</v>
      </c>
      <c r="D177" s="20">
        <f>'By time bin'!D226</f>
        <v>0</v>
      </c>
    </row>
    <row r="178" spans="1:4">
      <c r="A178" t="s">
        <v>103</v>
      </c>
      <c r="B178" s="20">
        <f>'By time bin'!B241</f>
        <v>0</v>
      </c>
      <c r="C178" s="20">
        <f>'By time bin'!C241</f>
        <v>3</v>
      </c>
      <c r="D178" s="20">
        <f>'By time bin'!D241</f>
        <v>1</v>
      </c>
    </row>
    <row r="184" spans="1:4">
      <c r="A184" s="27" t="s">
        <v>13</v>
      </c>
      <c r="B184" s="27"/>
      <c r="C184" s="27"/>
      <c r="D184" s="27"/>
    </row>
    <row r="185" spans="1:4">
      <c r="B185" s="20" t="s">
        <v>2</v>
      </c>
      <c r="C185" s="20" t="s">
        <v>3</v>
      </c>
      <c r="D185" s="20" t="s">
        <v>4</v>
      </c>
    </row>
    <row r="186" spans="1:4">
      <c r="A186" t="s">
        <v>88</v>
      </c>
      <c r="B186" s="20">
        <f>'By time bin'!B13</f>
        <v>1</v>
      </c>
      <c r="C186" s="20">
        <f>'By time bin'!C13</f>
        <v>0</v>
      </c>
      <c r="D186" s="20">
        <f>'By time bin'!D13</f>
        <v>0</v>
      </c>
    </row>
    <row r="187" spans="1:4">
      <c r="A187" t="s">
        <v>89</v>
      </c>
      <c r="B187" s="20">
        <f>'By time bin'!B28</f>
        <v>0</v>
      </c>
      <c r="C187" s="20">
        <f>'By time bin'!C28</f>
        <v>3</v>
      </c>
      <c r="D187" s="20">
        <f>'By time bin'!D28</f>
        <v>0</v>
      </c>
    </row>
    <row r="188" spans="1:4">
      <c r="A188" t="s">
        <v>90</v>
      </c>
      <c r="B188" s="20">
        <f>'By time bin'!B44</f>
        <v>0</v>
      </c>
      <c r="C188" s="20">
        <f>'By time bin'!C44</f>
        <v>6</v>
      </c>
      <c r="D188" s="20">
        <f>'By time bin'!D44</f>
        <v>0</v>
      </c>
    </row>
    <row r="189" spans="1:4">
      <c r="A189" t="s">
        <v>91</v>
      </c>
      <c r="B189" s="20">
        <f>'By time bin'!B60</f>
        <v>4</v>
      </c>
      <c r="C189" s="20">
        <f>'By time bin'!C60</f>
        <v>15</v>
      </c>
      <c r="D189" s="20">
        <f>'By time bin'!D60</f>
        <v>11</v>
      </c>
    </row>
    <row r="190" spans="1:4">
      <c r="A190" t="s">
        <v>92</v>
      </c>
      <c r="B190" s="20">
        <f>'By time bin'!B76</f>
        <v>0</v>
      </c>
      <c r="C190" s="20">
        <f>'By time bin'!C76</f>
        <v>15</v>
      </c>
      <c r="D190" s="20">
        <f>'By time bin'!D76</f>
        <v>4</v>
      </c>
    </row>
    <row r="191" spans="1:4">
      <c r="A191" t="s">
        <v>93</v>
      </c>
      <c r="B191" s="20">
        <f>'By time bin'!B91</f>
        <v>0</v>
      </c>
      <c r="C191" s="20">
        <f>'By time bin'!C91</f>
        <v>3</v>
      </c>
      <c r="D191" s="20">
        <f>'By time bin'!D91</f>
        <v>0</v>
      </c>
    </row>
    <row r="192" spans="1:4">
      <c r="A192" t="s">
        <v>94</v>
      </c>
      <c r="B192" s="20">
        <f>'By time bin'!B106</f>
        <v>0</v>
      </c>
      <c r="C192" s="20">
        <f>'By time bin'!C106</f>
        <v>10</v>
      </c>
      <c r="D192" s="20">
        <f>'By time bin'!D106</f>
        <v>0</v>
      </c>
    </row>
    <row r="193" spans="1:4">
      <c r="A193" t="s">
        <v>95</v>
      </c>
      <c r="B193" s="20">
        <f>'By time bin'!B121</f>
        <v>0</v>
      </c>
      <c r="C193" s="20">
        <f>'By time bin'!C121</f>
        <v>15</v>
      </c>
      <c r="D193" s="20">
        <f>'By time bin'!D121</f>
        <v>21</v>
      </c>
    </row>
    <row r="194" spans="1:4">
      <c r="A194" t="s">
        <v>96</v>
      </c>
      <c r="B194" s="20">
        <f>'By time bin'!B136</f>
        <v>0</v>
      </c>
      <c r="C194" s="20">
        <f>'By time bin'!C136</f>
        <v>1</v>
      </c>
      <c r="D194" s="20">
        <f>'By time bin'!D136</f>
        <v>0</v>
      </c>
    </row>
    <row r="195" spans="1:4">
      <c r="A195" t="s">
        <v>97</v>
      </c>
      <c r="B195" s="20">
        <f>'By time bin'!B151</f>
        <v>1</v>
      </c>
      <c r="C195" s="20">
        <f>'By time bin'!C151</f>
        <v>1</v>
      </c>
      <c r="D195" s="20">
        <f>'By time bin'!D151</f>
        <v>0</v>
      </c>
    </row>
    <row r="196" spans="1:4">
      <c r="A196" t="s">
        <v>98</v>
      </c>
      <c r="B196" s="20">
        <f>'By time bin'!B166</f>
        <v>0</v>
      </c>
      <c r="C196" s="20">
        <f>'By time bin'!C166</f>
        <v>5</v>
      </c>
      <c r="D196" s="20">
        <f>'By time bin'!D166</f>
        <v>0</v>
      </c>
    </row>
    <row r="197" spans="1:4">
      <c r="A197" t="s">
        <v>99</v>
      </c>
      <c r="B197" s="20">
        <f>'By time bin'!B182</f>
        <v>0</v>
      </c>
      <c r="C197" s="20">
        <f>'By time bin'!C182</f>
        <v>0</v>
      </c>
      <c r="D197" s="20">
        <f>'By time bin'!D182</f>
        <v>0</v>
      </c>
    </row>
    <row r="198" spans="1:4">
      <c r="A198" t="s">
        <v>100</v>
      </c>
      <c r="B198" s="20">
        <f>'By time bin'!B197</f>
        <v>0</v>
      </c>
      <c r="C198" s="20">
        <f>'By time bin'!C197</f>
        <v>0</v>
      </c>
      <c r="D198" s="20">
        <f>'By time bin'!D197</f>
        <v>0</v>
      </c>
    </row>
    <row r="199" spans="1:4">
      <c r="A199" t="s">
        <v>101</v>
      </c>
      <c r="B199" s="20">
        <f>'By time bin'!B212</f>
        <v>0</v>
      </c>
      <c r="C199" s="20">
        <f>'By time bin'!C212</f>
        <v>0</v>
      </c>
      <c r="D199" s="20">
        <f>'By time bin'!D212</f>
        <v>0</v>
      </c>
    </row>
    <row r="200" spans="1:4">
      <c r="A200" t="s">
        <v>102</v>
      </c>
      <c r="B200" s="20">
        <f>'By time bin'!B227</f>
        <v>0</v>
      </c>
      <c r="C200" s="20">
        <f>'By time bin'!C227</f>
        <v>0</v>
      </c>
      <c r="D200" s="20">
        <f>'By time bin'!D227</f>
        <v>0</v>
      </c>
    </row>
    <row r="201" spans="1:4">
      <c r="A201" t="s">
        <v>103</v>
      </c>
      <c r="B201" s="20">
        <f>'By time bin'!B242</f>
        <v>0</v>
      </c>
      <c r="C201" s="20">
        <f>'By time bin'!C242</f>
        <v>0</v>
      </c>
      <c r="D201" s="20">
        <f>'By time bin'!D242</f>
        <v>0</v>
      </c>
    </row>
    <row r="203" spans="1:4">
      <c r="A203" s="27" t="s">
        <v>14</v>
      </c>
      <c r="B203" s="27"/>
      <c r="C203" s="27"/>
      <c r="D203" s="27"/>
    </row>
    <row r="204" spans="1:4">
      <c r="B204" s="20" t="s">
        <v>2</v>
      </c>
      <c r="C204" s="20" t="s">
        <v>3</v>
      </c>
      <c r="D204" s="20" t="s">
        <v>4</v>
      </c>
    </row>
    <row r="205" spans="1:4">
      <c r="A205" t="s">
        <v>88</v>
      </c>
      <c r="B205" s="20">
        <f>'By time bin'!B14</f>
        <v>0</v>
      </c>
      <c r="C205" s="20">
        <f>'By time bin'!C14</f>
        <v>0</v>
      </c>
      <c r="D205" s="20">
        <f>'By time bin'!D14</f>
        <v>0</v>
      </c>
    </row>
    <row r="206" spans="1:4">
      <c r="A206" t="s">
        <v>89</v>
      </c>
      <c r="B206" s="20">
        <f>'By time bin'!B29</f>
        <v>0</v>
      </c>
      <c r="C206" s="20">
        <f>'By time bin'!C29</f>
        <v>0</v>
      </c>
      <c r="D206" s="20">
        <f>'By time bin'!D29</f>
        <v>0</v>
      </c>
    </row>
    <row r="207" spans="1:4">
      <c r="A207" t="s">
        <v>90</v>
      </c>
      <c r="B207" s="20">
        <f>'By time bin'!B45</f>
        <v>0</v>
      </c>
      <c r="C207" s="20">
        <f>'By time bin'!C45</f>
        <v>1</v>
      </c>
      <c r="D207" s="20">
        <f>'By time bin'!D45</f>
        <v>0</v>
      </c>
    </row>
    <row r="208" spans="1:4">
      <c r="A208" t="s">
        <v>91</v>
      </c>
      <c r="B208" s="20">
        <f>'By time bin'!B61</f>
        <v>0</v>
      </c>
      <c r="C208" s="20">
        <f>'By time bin'!C61</f>
        <v>6</v>
      </c>
      <c r="D208" s="20">
        <f>'By time bin'!D61</f>
        <v>0</v>
      </c>
    </row>
    <row r="209" spans="1:4">
      <c r="A209" t="s">
        <v>92</v>
      </c>
      <c r="B209" s="20">
        <f>'By time bin'!B77</f>
        <v>2</v>
      </c>
      <c r="C209" s="20">
        <f>'By time bin'!C77</f>
        <v>15</v>
      </c>
      <c r="D209" s="20">
        <f>'By time bin'!D77</f>
        <v>0</v>
      </c>
    </row>
    <row r="210" spans="1:4">
      <c r="A210" t="s">
        <v>93</v>
      </c>
      <c r="B210" s="20">
        <f>'By time bin'!B92</f>
        <v>3</v>
      </c>
      <c r="C210" s="20">
        <f>'By time bin'!C92</f>
        <v>15</v>
      </c>
      <c r="D210" s="20">
        <f>'By time bin'!D92</f>
        <v>0</v>
      </c>
    </row>
    <row r="211" spans="1:4">
      <c r="A211" t="s">
        <v>94</v>
      </c>
      <c r="B211" s="20">
        <f>'By time bin'!B107</f>
        <v>0</v>
      </c>
      <c r="C211" s="20">
        <f>'By time bin'!C107</f>
        <v>15</v>
      </c>
      <c r="D211" s="20">
        <f>'By time bin'!D107</f>
        <v>15</v>
      </c>
    </row>
    <row r="212" spans="1:4">
      <c r="A212" t="s">
        <v>95</v>
      </c>
      <c r="B212" s="20">
        <f>'By time bin'!B122</f>
        <v>2</v>
      </c>
      <c r="C212" s="20">
        <f>'By time bin'!C122</f>
        <v>15</v>
      </c>
      <c r="D212" s="20">
        <f>'By time bin'!D122</f>
        <v>4</v>
      </c>
    </row>
    <row r="213" spans="1:4">
      <c r="A213" t="s">
        <v>96</v>
      </c>
      <c r="B213" s="20">
        <f>'By time bin'!B137</f>
        <v>0</v>
      </c>
      <c r="C213" s="20">
        <f>'By time bin'!C137</f>
        <v>2</v>
      </c>
      <c r="D213" s="20">
        <f>'By time bin'!D137</f>
        <v>0</v>
      </c>
    </row>
    <row r="214" spans="1:4">
      <c r="A214" t="s">
        <v>97</v>
      </c>
      <c r="B214" s="20">
        <f>'By time bin'!B152</f>
        <v>2</v>
      </c>
      <c r="C214" s="20">
        <f>'By time bin'!C152</f>
        <v>2</v>
      </c>
      <c r="D214" s="20">
        <f>'By time bin'!D152</f>
        <v>0</v>
      </c>
    </row>
    <row r="215" spans="1:4">
      <c r="A215" t="s">
        <v>98</v>
      </c>
      <c r="B215" s="20">
        <f>'By time bin'!B167</f>
        <v>0</v>
      </c>
      <c r="C215" s="20">
        <f>'By time bin'!C167</f>
        <v>12</v>
      </c>
      <c r="D215" s="20">
        <f>'By time bin'!D167</f>
        <v>0</v>
      </c>
    </row>
    <row r="216" spans="1:4">
      <c r="A216" t="s">
        <v>99</v>
      </c>
      <c r="B216" s="20">
        <f>'By time bin'!B183</f>
        <v>0</v>
      </c>
      <c r="C216" s="20">
        <f>'By time bin'!C183</f>
        <v>13</v>
      </c>
      <c r="D216" s="20">
        <f>'By time bin'!D183</f>
        <v>0</v>
      </c>
    </row>
    <row r="217" spans="1:4">
      <c r="A217" t="s">
        <v>100</v>
      </c>
      <c r="B217" s="20">
        <f>'By time bin'!B198</f>
        <v>0</v>
      </c>
      <c r="C217" s="20">
        <f>'By time bin'!C198</f>
        <v>0</v>
      </c>
      <c r="D217" s="20">
        <f>'By time bin'!D198</f>
        <v>0</v>
      </c>
    </row>
    <row r="218" spans="1:4">
      <c r="A218" t="s">
        <v>101</v>
      </c>
      <c r="B218" s="20">
        <f>'By time bin'!B213</f>
        <v>0</v>
      </c>
      <c r="C218" s="20">
        <f>'By time bin'!C213</f>
        <v>2</v>
      </c>
      <c r="D218" s="20">
        <f>'By time bin'!D213</f>
        <v>0</v>
      </c>
    </row>
    <row r="219" spans="1:4">
      <c r="A219" t="s">
        <v>102</v>
      </c>
      <c r="B219" s="20">
        <f>'By time bin'!B228</f>
        <v>0</v>
      </c>
      <c r="C219" s="20">
        <f>'By time bin'!C228</f>
        <v>0</v>
      </c>
      <c r="D219" s="20">
        <f>'By time bin'!D228</f>
        <v>0</v>
      </c>
    </row>
    <row r="220" spans="1:4">
      <c r="A220" t="s">
        <v>103</v>
      </c>
      <c r="B220" s="20">
        <f>'By time bin'!B243</f>
        <v>0</v>
      </c>
      <c r="C220" s="20">
        <f>'By time bin'!C243</f>
        <v>1</v>
      </c>
      <c r="D220" s="20">
        <f>'By time bin'!D243</f>
        <v>0</v>
      </c>
    </row>
    <row r="231" spans="1:4">
      <c r="A231" s="28"/>
      <c r="B231" s="28"/>
      <c r="C231" s="28"/>
      <c r="D231" s="28"/>
    </row>
    <row r="246" spans="1:4">
      <c r="A246" s="28"/>
      <c r="B246" s="28"/>
      <c r="C246" s="28"/>
      <c r="D246" s="28"/>
    </row>
  </sheetData>
  <mergeCells count="15">
    <mergeCell ref="A1:D1"/>
    <mergeCell ref="A20:D20"/>
    <mergeCell ref="I20:L20"/>
    <mergeCell ref="I42:N44"/>
    <mergeCell ref="A39:D39"/>
    <mergeCell ref="A161:D161"/>
    <mergeCell ref="A231:D231"/>
    <mergeCell ref="A246:D246"/>
    <mergeCell ref="A184:D184"/>
    <mergeCell ref="A203:D203"/>
    <mergeCell ref="A62:D62"/>
    <mergeCell ref="A81:D81"/>
    <mergeCell ref="A100:D100"/>
    <mergeCell ref="A123:D123"/>
    <mergeCell ref="A142:D142"/>
  </mergeCells>
  <pageMargins left="0.7" right="0.7" top="0.75" bottom="0.75" header="0.3" footer="0.3"/>
  <pageSetup scale="7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49"/>
  <sheetViews>
    <sheetView tabSelected="1" workbookViewId="0">
      <selection activeCell="J7" sqref="J7"/>
    </sheetView>
  </sheetViews>
  <sheetFormatPr defaultRowHeight="14.5"/>
  <cols>
    <col min="1" max="1" width="15.26953125" customWidth="1"/>
    <col min="2" max="2" width="8.81640625" style="20" customWidth="1"/>
    <col min="3" max="3" width="16" style="20" customWidth="1"/>
    <col min="4" max="4" width="11" style="20" customWidth="1"/>
    <col min="5" max="6" width="25.54296875" customWidth="1"/>
    <col min="7" max="7" width="18" customWidth="1"/>
    <col min="8" max="8" width="4.8164062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7" t="s">
        <v>1</v>
      </c>
      <c r="B1" s="27"/>
      <c r="C1" s="27"/>
      <c r="D1" s="27"/>
    </row>
    <row r="2" spans="1:12">
      <c r="B2" s="20" t="s">
        <v>104</v>
      </c>
      <c r="C2" s="20" t="s">
        <v>107</v>
      </c>
      <c r="D2" s="20" t="s">
        <v>106</v>
      </c>
      <c r="I2" s="1" t="s">
        <v>110</v>
      </c>
      <c r="J2" s="1" t="s">
        <v>111</v>
      </c>
      <c r="K2" s="1"/>
      <c r="L2" s="1"/>
    </row>
    <row r="3" spans="1:12">
      <c r="A3" t="s">
        <v>88</v>
      </c>
      <c r="B3" s="20">
        <v>6</v>
      </c>
      <c r="C3" s="20">
        <f>D3-B3</f>
        <v>14</v>
      </c>
      <c r="D3" s="20">
        <f>SUM('By taxon'!B3:C3)</f>
        <v>20</v>
      </c>
      <c r="I3">
        <v>8</v>
      </c>
      <c r="J3">
        <f>IF(D3&gt;15,0,15-D3)</f>
        <v>0</v>
      </c>
    </row>
    <row r="4" spans="1:12">
      <c r="A4" t="s">
        <v>89</v>
      </c>
      <c r="B4" s="20">
        <v>7</v>
      </c>
      <c r="C4" s="20">
        <f t="shared" ref="C4:C18" si="0">D4-B4</f>
        <v>13</v>
      </c>
      <c r="D4" s="20">
        <f>SUM('By taxon'!B4:C4)</f>
        <v>20</v>
      </c>
      <c r="I4">
        <v>6</v>
      </c>
      <c r="J4">
        <f t="shared" ref="J4:J14" si="1">IF(D4&gt;15,0,15-D4)</f>
        <v>0</v>
      </c>
    </row>
    <row r="5" spans="1:12">
      <c r="A5" t="s">
        <v>90</v>
      </c>
      <c r="C5" s="20">
        <f t="shared" si="0"/>
        <v>21</v>
      </c>
      <c r="D5" s="20">
        <f>SUM('By taxon'!B5:C5)</f>
        <v>21</v>
      </c>
      <c r="I5">
        <f t="shared" ref="I5:I14" si="2">IF(B5&gt;15,0,15-B5)</f>
        <v>15</v>
      </c>
      <c r="J5">
        <f t="shared" si="1"/>
        <v>0</v>
      </c>
    </row>
    <row r="6" spans="1:12">
      <c r="A6" t="s">
        <v>91</v>
      </c>
      <c r="B6" s="20">
        <v>5</v>
      </c>
      <c r="C6" s="20">
        <f t="shared" si="0"/>
        <v>16</v>
      </c>
      <c r="D6" s="20">
        <f>SUM('By taxon'!B6:C6)</f>
        <v>21</v>
      </c>
      <c r="I6">
        <f t="shared" si="2"/>
        <v>10</v>
      </c>
      <c r="J6">
        <f t="shared" si="1"/>
        <v>0</v>
      </c>
    </row>
    <row r="7" spans="1:12">
      <c r="A7" t="s">
        <v>92</v>
      </c>
      <c r="B7" s="20">
        <v>3</v>
      </c>
      <c r="C7" s="20">
        <f t="shared" si="0"/>
        <v>18</v>
      </c>
      <c r="D7" s="20">
        <f>SUM('By taxon'!B7:C7)</f>
        <v>21</v>
      </c>
      <c r="I7">
        <f t="shared" si="2"/>
        <v>12</v>
      </c>
      <c r="J7">
        <f t="shared" si="1"/>
        <v>0</v>
      </c>
    </row>
    <row r="8" spans="1:12">
      <c r="A8" t="s">
        <v>93</v>
      </c>
      <c r="C8" s="20">
        <f t="shared" si="0"/>
        <v>21</v>
      </c>
      <c r="D8" s="20">
        <f>SUM('By taxon'!B8:C8)</f>
        <v>21</v>
      </c>
      <c r="I8">
        <f t="shared" si="2"/>
        <v>15</v>
      </c>
      <c r="J8">
        <f t="shared" si="1"/>
        <v>0</v>
      </c>
    </row>
    <row r="9" spans="1:12">
      <c r="A9" t="s">
        <v>94</v>
      </c>
      <c r="B9" s="20">
        <v>1</v>
      </c>
      <c r="C9" s="20">
        <f t="shared" si="0"/>
        <v>20</v>
      </c>
      <c r="D9" s="20">
        <f>SUM('By taxon'!B9:C9)</f>
        <v>21</v>
      </c>
      <c r="I9">
        <f t="shared" si="2"/>
        <v>14</v>
      </c>
      <c r="J9">
        <f t="shared" si="1"/>
        <v>0</v>
      </c>
    </row>
    <row r="10" spans="1:12">
      <c r="A10" t="s">
        <v>95</v>
      </c>
      <c r="B10" s="20">
        <v>17</v>
      </c>
      <c r="C10" s="20">
        <f t="shared" si="0"/>
        <v>4</v>
      </c>
      <c r="D10" s="20">
        <f>SUM('By taxon'!B10:C10)</f>
        <v>21</v>
      </c>
      <c r="I10">
        <f t="shared" si="2"/>
        <v>0</v>
      </c>
      <c r="J10">
        <f t="shared" si="1"/>
        <v>0</v>
      </c>
    </row>
    <row r="11" spans="1:12">
      <c r="A11" t="s">
        <v>96</v>
      </c>
      <c r="B11" s="20">
        <v>1</v>
      </c>
      <c r="C11" s="20">
        <f t="shared" si="0"/>
        <v>20</v>
      </c>
      <c r="D11" s="20">
        <f>SUM('By taxon'!B11:C11)</f>
        <v>21</v>
      </c>
      <c r="I11">
        <f t="shared" si="2"/>
        <v>14</v>
      </c>
      <c r="J11">
        <f t="shared" si="1"/>
        <v>0</v>
      </c>
    </row>
    <row r="12" spans="1:12">
      <c r="A12" t="s">
        <v>97</v>
      </c>
      <c r="C12" s="20">
        <f t="shared" si="0"/>
        <v>15</v>
      </c>
      <c r="D12" s="20">
        <f>SUM('By taxon'!B12:C12)</f>
        <v>15</v>
      </c>
      <c r="I12">
        <f t="shared" si="2"/>
        <v>15</v>
      </c>
      <c r="J12">
        <f t="shared" si="1"/>
        <v>0</v>
      </c>
    </row>
    <row r="13" spans="1:12">
      <c r="A13" t="s">
        <v>98</v>
      </c>
      <c r="B13" s="20">
        <v>3</v>
      </c>
      <c r="C13" s="20">
        <f t="shared" si="0"/>
        <v>18</v>
      </c>
      <c r="D13" s="20">
        <f>SUM('By taxon'!B13:C13)</f>
        <v>21</v>
      </c>
      <c r="I13">
        <f>IF(B13&gt;15,0,15-B13)</f>
        <v>12</v>
      </c>
      <c r="J13">
        <f t="shared" si="1"/>
        <v>0</v>
      </c>
    </row>
    <row r="14" spans="1:12">
      <c r="A14" t="s">
        <v>99</v>
      </c>
      <c r="B14" s="20">
        <v>5</v>
      </c>
      <c r="C14" s="20">
        <f t="shared" si="0"/>
        <v>10</v>
      </c>
      <c r="D14" s="20">
        <f>SUM('By taxon'!B14:C14)</f>
        <v>15</v>
      </c>
      <c r="I14">
        <f t="shared" si="2"/>
        <v>10</v>
      </c>
      <c r="J14">
        <f t="shared" si="1"/>
        <v>0</v>
      </c>
    </row>
    <row r="15" spans="1:12">
      <c r="A15" t="s">
        <v>100</v>
      </c>
      <c r="C15" s="20">
        <f t="shared" si="0"/>
        <v>2</v>
      </c>
      <c r="D15" s="20">
        <f>SUM('By taxon'!B15:C15)</f>
        <v>2</v>
      </c>
      <c r="I15">
        <v>2</v>
      </c>
      <c r="J15">
        <v>0</v>
      </c>
    </row>
    <row r="16" spans="1:12">
      <c r="A16" t="s">
        <v>105</v>
      </c>
      <c r="B16" s="20">
        <v>1</v>
      </c>
      <c r="C16" s="20">
        <f t="shared" si="0"/>
        <v>1</v>
      </c>
      <c r="D16" s="20">
        <f>SUM('By taxon'!B16:C16)</f>
        <v>2</v>
      </c>
      <c r="I16">
        <v>1</v>
      </c>
      <c r="J16">
        <v>0</v>
      </c>
    </row>
    <row r="17" spans="1:12" ht="15" thickBot="1">
      <c r="A17" t="s">
        <v>102</v>
      </c>
      <c r="C17" s="20">
        <f t="shared" si="0"/>
        <v>1</v>
      </c>
      <c r="D17" s="20">
        <f>SUM('By taxon'!B17:C17)</f>
        <v>1</v>
      </c>
      <c r="E17" s="29" t="s">
        <v>113</v>
      </c>
      <c r="F17" s="30"/>
      <c r="G17" s="22">
        <f>SUM(I3:I18)</f>
        <v>140</v>
      </c>
      <c r="I17">
        <v>1</v>
      </c>
      <c r="J17">
        <v>0</v>
      </c>
    </row>
    <row r="18" spans="1:12" ht="15" thickBot="1">
      <c r="A18" t="s">
        <v>103</v>
      </c>
      <c r="C18" s="20">
        <f t="shared" si="0"/>
        <v>5</v>
      </c>
      <c r="D18" s="20">
        <f>SUM('By taxon'!B18:C18)</f>
        <v>5</v>
      </c>
      <c r="E18" s="31" t="s">
        <v>114</v>
      </c>
      <c r="F18" s="32"/>
      <c r="G18" s="23">
        <f>SUM(J3:J18)</f>
        <v>0</v>
      </c>
      <c r="I18">
        <v>5</v>
      </c>
      <c r="J18">
        <v>0</v>
      </c>
    </row>
    <row r="19" spans="1:12">
      <c r="A19" t="s">
        <v>108</v>
      </c>
      <c r="B19" s="20">
        <f>SUM(B3:B18)</f>
        <v>49</v>
      </c>
      <c r="C19" s="20">
        <f>SUM(C3:C18)</f>
        <v>199</v>
      </c>
      <c r="D19" s="20">
        <f>SUM(D3:D18)</f>
        <v>248</v>
      </c>
    </row>
    <row r="20" spans="1:12">
      <c r="A20" s="27" t="s">
        <v>5</v>
      </c>
      <c r="B20" s="27"/>
      <c r="C20" s="27"/>
      <c r="D20" s="27"/>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taxon'!B22:C22)</f>
        <v>0</v>
      </c>
      <c r="I22">
        <v>0</v>
      </c>
      <c r="J22">
        <v>0</v>
      </c>
    </row>
    <row r="23" spans="1:12">
      <c r="A23" t="s">
        <v>89</v>
      </c>
      <c r="C23" s="20">
        <f t="shared" ref="C23:C37" si="3">D23-B23</f>
        <v>0</v>
      </c>
      <c r="D23" s="20">
        <f>SUM('By taxon'!B23:C23)</f>
        <v>0</v>
      </c>
      <c r="I23">
        <v>0</v>
      </c>
      <c r="J23">
        <v>0</v>
      </c>
    </row>
    <row r="24" spans="1:12">
      <c r="A24" t="s">
        <v>90</v>
      </c>
      <c r="C24" s="20">
        <f t="shared" si="3"/>
        <v>0</v>
      </c>
      <c r="D24" s="20">
        <f>SUM('By taxon'!B24:C24)</f>
        <v>0</v>
      </c>
      <c r="I24">
        <v>0</v>
      </c>
      <c r="J24">
        <v>0</v>
      </c>
    </row>
    <row r="25" spans="1:12">
      <c r="A25" t="s">
        <v>91</v>
      </c>
      <c r="C25" s="20">
        <f t="shared" si="3"/>
        <v>0</v>
      </c>
      <c r="D25" s="20">
        <f>SUM('By taxon'!B25:C25)</f>
        <v>0</v>
      </c>
      <c r="I25">
        <v>0</v>
      </c>
      <c r="J25">
        <v>0</v>
      </c>
    </row>
    <row r="26" spans="1:12">
      <c r="A26" t="s">
        <v>92</v>
      </c>
      <c r="C26" s="20">
        <f t="shared" si="3"/>
        <v>0</v>
      </c>
      <c r="D26" s="20">
        <f>SUM('By taxon'!B26:C26)</f>
        <v>0</v>
      </c>
      <c r="I26">
        <v>0</v>
      </c>
      <c r="J26">
        <v>0</v>
      </c>
    </row>
    <row r="27" spans="1:12">
      <c r="A27" t="s">
        <v>93</v>
      </c>
      <c r="C27" s="20">
        <f t="shared" si="3"/>
        <v>5</v>
      </c>
      <c r="D27" s="20">
        <f>SUM('By taxon'!B27:C27)</f>
        <v>5</v>
      </c>
      <c r="I27">
        <v>0</v>
      </c>
      <c r="J27">
        <v>0</v>
      </c>
    </row>
    <row r="28" spans="1:12">
      <c r="A28" t="s">
        <v>94</v>
      </c>
      <c r="B28" s="20">
        <v>1</v>
      </c>
      <c r="C28" s="20">
        <f t="shared" si="3"/>
        <v>2</v>
      </c>
      <c r="D28" s="20">
        <f>SUM('By taxon'!B28:C28)</f>
        <v>3</v>
      </c>
      <c r="I28">
        <f t="shared" ref="I28:I36" si="4">IF(B28&gt;15,0,15-B28)</f>
        <v>14</v>
      </c>
      <c r="J28">
        <f t="shared" ref="J28:J36" si="5">IF(D28&gt;15,0,15-D28)</f>
        <v>12</v>
      </c>
    </row>
    <row r="29" spans="1:12">
      <c r="A29" t="s">
        <v>95</v>
      </c>
      <c r="C29" s="20">
        <f t="shared" si="3"/>
        <v>11</v>
      </c>
      <c r="D29" s="20">
        <f>SUM('By taxon'!B29:C29)</f>
        <v>11</v>
      </c>
      <c r="I29">
        <f t="shared" si="4"/>
        <v>15</v>
      </c>
      <c r="J29">
        <f t="shared" si="5"/>
        <v>4</v>
      </c>
    </row>
    <row r="30" spans="1:12">
      <c r="A30" t="s">
        <v>96</v>
      </c>
      <c r="C30" s="20">
        <f t="shared" si="3"/>
        <v>12</v>
      </c>
      <c r="D30" s="20">
        <f>SUM('By taxon'!B30:C30)</f>
        <v>12</v>
      </c>
      <c r="I30">
        <f t="shared" si="4"/>
        <v>15</v>
      </c>
      <c r="J30">
        <f t="shared" si="5"/>
        <v>3</v>
      </c>
    </row>
    <row r="31" spans="1:12">
      <c r="A31" t="s">
        <v>97</v>
      </c>
      <c r="C31" s="20">
        <f t="shared" si="3"/>
        <v>1</v>
      </c>
      <c r="D31" s="20">
        <f>SUM('By taxon'!B31:C31)</f>
        <v>1</v>
      </c>
      <c r="I31">
        <f>IF(B31&gt;15,0,15-B31)</f>
        <v>15</v>
      </c>
      <c r="J31">
        <f t="shared" si="5"/>
        <v>14</v>
      </c>
    </row>
    <row r="32" spans="1:12">
      <c r="A32" t="s">
        <v>98</v>
      </c>
      <c r="C32" s="20">
        <f t="shared" si="3"/>
        <v>12</v>
      </c>
      <c r="D32" s="20">
        <f>SUM('By taxon'!B32:C32)</f>
        <v>12</v>
      </c>
      <c r="I32">
        <f t="shared" si="4"/>
        <v>15</v>
      </c>
      <c r="J32">
        <f t="shared" si="5"/>
        <v>3</v>
      </c>
    </row>
    <row r="33" spans="1:14">
      <c r="A33" t="s">
        <v>99</v>
      </c>
      <c r="C33" s="20">
        <f t="shared" si="3"/>
        <v>0</v>
      </c>
      <c r="D33" s="20">
        <f>SUM('By taxon'!B33:C33)</f>
        <v>0</v>
      </c>
      <c r="I33">
        <f t="shared" si="4"/>
        <v>15</v>
      </c>
      <c r="J33">
        <f t="shared" si="5"/>
        <v>15</v>
      </c>
    </row>
    <row r="34" spans="1:14">
      <c r="A34" t="s">
        <v>100</v>
      </c>
      <c r="C34" s="20">
        <f t="shared" si="3"/>
        <v>0</v>
      </c>
      <c r="D34" s="20">
        <f>SUM('By taxon'!B34:C34)</f>
        <v>0</v>
      </c>
      <c r="I34">
        <f t="shared" si="4"/>
        <v>15</v>
      </c>
      <c r="J34">
        <f t="shared" si="5"/>
        <v>15</v>
      </c>
    </row>
    <row r="35" spans="1:14">
      <c r="A35" t="s">
        <v>105</v>
      </c>
      <c r="C35" s="20">
        <f t="shared" si="3"/>
        <v>0</v>
      </c>
      <c r="D35" s="20">
        <f>SUM('By taxon'!B35:C35)</f>
        <v>0</v>
      </c>
      <c r="I35">
        <f t="shared" si="4"/>
        <v>15</v>
      </c>
      <c r="J35">
        <f t="shared" si="5"/>
        <v>15</v>
      </c>
    </row>
    <row r="36" spans="1:14" ht="15" thickBot="1">
      <c r="A36" t="s">
        <v>102</v>
      </c>
      <c r="C36" s="20">
        <f t="shared" si="3"/>
        <v>0</v>
      </c>
      <c r="D36" s="20">
        <f>SUM('By taxon'!B36:C36)</f>
        <v>0</v>
      </c>
      <c r="E36" s="29" t="s">
        <v>113</v>
      </c>
      <c r="F36" s="30"/>
      <c r="G36" s="22">
        <f>SUM(I22:I37)</f>
        <v>134</v>
      </c>
      <c r="I36">
        <f t="shared" si="4"/>
        <v>15</v>
      </c>
      <c r="J36">
        <f t="shared" si="5"/>
        <v>15</v>
      </c>
    </row>
    <row r="37" spans="1:14" ht="15" thickBot="1">
      <c r="A37" t="s">
        <v>103</v>
      </c>
      <c r="C37" s="20">
        <f t="shared" si="3"/>
        <v>0</v>
      </c>
      <c r="D37" s="20">
        <f>SUM('By taxon'!B37:C37)</f>
        <v>0</v>
      </c>
      <c r="E37" s="31" t="s">
        <v>114</v>
      </c>
      <c r="F37" s="32"/>
      <c r="G37" s="23">
        <f>SUM(J22:J37)</f>
        <v>96</v>
      </c>
    </row>
    <row r="38" spans="1:14">
      <c r="A38" t="s">
        <v>109</v>
      </c>
      <c r="B38" s="20">
        <f>SUM(B22:B37)</f>
        <v>1</v>
      </c>
      <c r="C38" s="20">
        <f>SUM(C22:C37)</f>
        <v>43</v>
      </c>
      <c r="D38" s="20">
        <f>SUM(D22:D37)</f>
        <v>44</v>
      </c>
    </row>
    <row r="39" spans="1:14">
      <c r="A39" s="27" t="s">
        <v>6</v>
      </c>
      <c r="B39" s="28"/>
      <c r="C39" s="28"/>
      <c r="D39" s="28"/>
    </row>
    <row r="40" spans="1:14">
      <c r="B40" s="20" t="s">
        <v>104</v>
      </c>
      <c r="C40" s="20" t="s">
        <v>107</v>
      </c>
      <c r="D40" s="20" t="s">
        <v>106</v>
      </c>
      <c r="I40" s="1" t="s">
        <v>110</v>
      </c>
      <c r="J40" s="1" t="s">
        <v>111</v>
      </c>
    </row>
    <row r="41" spans="1:14">
      <c r="A41" t="s">
        <v>88</v>
      </c>
      <c r="B41" s="20">
        <v>1</v>
      </c>
      <c r="C41" s="20">
        <f>D41-B41</f>
        <v>19</v>
      </c>
      <c r="D41" s="20">
        <f>SUM('By taxon'!B41:C41)</f>
        <v>20</v>
      </c>
      <c r="I41">
        <f>IF(B41&gt;15,0,15-B41)</f>
        <v>14</v>
      </c>
      <c r="J41">
        <f>IF(D41&gt;15,0,15-D41)</f>
        <v>0</v>
      </c>
    </row>
    <row r="42" spans="1:14" ht="21.75" customHeight="1">
      <c r="A42" t="s">
        <v>89</v>
      </c>
      <c r="B42" s="20">
        <v>1</v>
      </c>
      <c r="C42" s="20">
        <f t="shared" ref="C42:C56" si="6">D42-B42</f>
        <v>19</v>
      </c>
      <c r="D42" s="20">
        <f>SUM('By taxon'!B42:C42)</f>
        <v>20</v>
      </c>
      <c r="I42">
        <f>IF(B42&gt;15,0,15-B42)</f>
        <v>14</v>
      </c>
      <c r="J42">
        <f>IF(D42&gt;15,0,15-D42)</f>
        <v>0</v>
      </c>
      <c r="K42" s="24"/>
      <c r="L42" s="24"/>
      <c r="M42" s="24"/>
      <c r="N42" s="24"/>
    </row>
    <row r="43" spans="1:14">
      <c r="A43" t="s">
        <v>90</v>
      </c>
      <c r="C43" s="20">
        <f t="shared" si="6"/>
        <v>16</v>
      </c>
      <c r="D43" s="20">
        <f>SUM('By taxon'!B43:C43)</f>
        <v>16</v>
      </c>
      <c r="I43">
        <f t="shared" ref="I43:I50" si="7">IF(B43&gt;15,0,15-B43)</f>
        <v>15</v>
      </c>
      <c r="J43">
        <f t="shared" ref="J43:J55" si="8">IF(D43&gt;15,0,15-D43)</f>
        <v>0</v>
      </c>
      <c r="K43" s="24"/>
      <c r="L43" s="24"/>
      <c r="M43" s="24"/>
      <c r="N43" s="24"/>
    </row>
    <row r="44" spans="1:14">
      <c r="A44" t="s">
        <v>91</v>
      </c>
      <c r="C44" s="20">
        <f t="shared" si="6"/>
        <v>21</v>
      </c>
      <c r="D44" s="20">
        <f>SUM('By taxon'!B44:C44)</f>
        <v>21</v>
      </c>
      <c r="I44">
        <f t="shared" si="7"/>
        <v>15</v>
      </c>
      <c r="J44">
        <f t="shared" si="8"/>
        <v>0</v>
      </c>
      <c r="K44" s="24"/>
      <c r="L44" s="24"/>
      <c r="M44" s="24"/>
      <c r="N44" s="24"/>
    </row>
    <row r="45" spans="1:14">
      <c r="A45" t="s">
        <v>92</v>
      </c>
      <c r="C45" s="20">
        <f t="shared" si="6"/>
        <v>21</v>
      </c>
      <c r="D45" s="20">
        <f>SUM('By taxon'!B45:C45)</f>
        <v>21</v>
      </c>
      <c r="I45">
        <f t="shared" si="7"/>
        <v>15</v>
      </c>
      <c r="J45">
        <f t="shared" si="8"/>
        <v>0</v>
      </c>
    </row>
    <row r="46" spans="1:14">
      <c r="A46" t="s">
        <v>93</v>
      </c>
      <c r="C46" s="20">
        <f t="shared" si="6"/>
        <v>21</v>
      </c>
      <c r="D46" s="20">
        <f>SUM('By taxon'!B46:C46)</f>
        <v>21</v>
      </c>
      <c r="I46">
        <f t="shared" si="7"/>
        <v>15</v>
      </c>
      <c r="J46">
        <f t="shared" si="8"/>
        <v>0</v>
      </c>
    </row>
    <row r="47" spans="1:14" ht="15" customHeight="1">
      <c r="A47" t="s">
        <v>94</v>
      </c>
      <c r="C47" s="20">
        <f t="shared" si="6"/>
        <v>21</v>
      </c>
      <c r="D47" s="20">
        <f>SUM('By taxon'!B47:C47)</f>
        <v>21</v>
      </c>
      <c r="I47">
        <f t="shared" si="7"/>
        <v>15</v>
      </c>
      <c r="J47">
        <f t="shared" si="8"/>
        <v>0</v>
      </c>
    </row>
    <row r="48" spans="1:14">
      <c r="A48" t="s">
        <v>95</v>
      </c>
      <c r="B48" s="20">
        <v>17</v>
      </c>
      <c r="C48" s="20">
        <f t="shared" si="6"/>
        <v>4</v>
      </c>
      <c r="D48" s="20">
        <f>SUM('By taxon'!B48:C48)</f>
        <v>21</v>
      </c>
      <c r="I48">
        <f t="shared" si="7"/>
        <v>0</v>
      </c>
      <c r="J48">
        <f t="shared" si="8"/>
        <v>0</v>
      </c>
    </row>
    <row r="49" spans="1:10">
      <c r="A49" t="s">
        <v>96</v>
      </c>
      <c r="C49" s="20">
        <f t="shared" si="6"/>
        <v>21</v>
      </c>
      <c r="D49" s="20">
        <f>SUM('By taxon'!B49:C49)</f>
        <v>21</v>
      </c>
      <c r="I49">
        <f t="shared" si="7"/>
        <v>15</v>
      </c>
      <c r="J49">
        <f t="shared" si="8"/>
        <v>0</v>
      </c>
    </row>
    <row r="50" spans="1:10">
      <c r="A50" t="s">
        <v>97</v>
      </c>
      <c r="C50" s="20">
        <f t="shared" si="6"/>
        <v>21</v>
      </c>
      <c r="D50" s="20">
        <f>SUM('By taxon'!B50:C50)</f>
        <v>21</v>
      </c>
      <c r="I50">
        <f t="shared" si="7"/>
        <v>15</v>
      </c>
      <c r="J50">
        <f t="shared" si="8"/>
        <v>0</v>
      </c>
    </row>
    <row r="51" spans="1:10">
      <c r="A51" t="s">
        <v>98</v>
      </c>
      <c r="C51" s="20">
        <f t="shared" si="6"/>
        <v>21</v>
      </c>
      <c r="D51" s="20">
        <f>SUM('By taxon'!B51:C51)</f>
        <v>21</v>
      </c>
      <c r="I51">
        <f>IF(B51&gt;15,0,15-B51)</f>
        <v>15</v>
      </c>
      <c r="J51">
        <f t="shared" si="8"/>
        <v>0</v>
      </c>
    </row>
    <row r="52" spans="1:10">
      <c r="A52" t="s">
        <v>99</v>
      </c>
      <c r="B52" s="20">
        <v>3</v>
      </c>
      <c r="C52" s="20">
        <f t="shared" si="6"/>
        <v>18</v>
      </c>
      <c r="D52" s="20">
        <f>SUM('By taxon'!B52:C52)</f>
        <v>21</v>
      </c>
      <c r="I52">
        <f t="shared" ref="I52:I55" si="9">IF(B52&gt;15,0,15-B52)</f>
        <v>12</v>
      </c>
      <c r="J52">
        <f t="shared" si="8"/>
        <v>0</v>
      </c>
    </row>
    <row r="53" spans="1:10">
      <c r="A53" t="s">
        <v>100</v>
      </c>
      <c r="B53" s="20">
        <v>8</v>
      </c>
      <c r="C53" s="20">
        <f t="shared" si="6"/>
        <v>11</v>
      </c>
      <c r="D53" s="20">
        <f>SUM('By taxon'!B53:C53)</f>
        <v>19</v>
      </c>
      <c r="I53">
        <f t="shared" si="9"/>
        <v>7</v>
      </c>
      <c r="J53">
        <f t="shared" si="8"/>
        <v>0</v>
      </c>
    </row>
    <row r="54" spans="1:10">
      <c r="A54" t="s">
        <v>105</v>
      </c>
      <c r="C54" s="20">
        <f t="shared" si="6"/>
        <v>8</v>
      </c>
      <c r="D54" s="20">
        <f>SUM('By taxon'!B54:C54)</f>
        <v>8</v>
      </c>
      <c r="I54">
        <v>8</v>
      </c>
      <c r="J54">
        <v>0</v>
      </c>
    </row>
    <row r="55" spans="1:10" ht="15" thickBot="1">
      <c r="A55" t="s">
        <v>102</v>
      </c>
      <c r="B55" s="20">
        <v>9</v>
      </c>
      <c r="C55" s="20">
        <f t="shared" si="6"/>
        <v>8</v>
      </c>
      <c r="D55" s="20">
        <f>SUM('By taxon'!B55:C55)</f>
        <v>17</v>
      </c>
      <c r="E55" s="29" t="s">
        <v>113</v>
      </c>
      <c r="F55" s="30"/>
      <c r="G55" s="22">
        <f>SUM(I41:I56)</f>
        <v>181</v>
      </c>
      <c r="I55">
        <f t="shared" si="9"/>
        <v>6</v>
      </c>
      <c r="J55">
        <f t="shared" si="8"/>
        <v>0</v>
      </c>
    </row>
    <row r="56" spans="1:10" ht="15" thickBot="1">
      <c r="A56" t="s">
        <v>103</v>
      </c>
      <c r="B56" s="20">
        <v>3</v>
      </c>
      <c r="C56" s="20">
        <f t="shared" si="6"/>
        <v>0</v>
      </c>
      <c r="D56" s="20">
        <v>3</v>
      </c>
      <c r="E56" s="31" t="s">
        <v>114</v>
      </c>
      <c r="F56" s="32"/>
      <c r="G56" s="23">
        <f>SUM(J41:J56)</f>
        <v>0</v>
      </c>
      <c r="I56">
        <v>0</v>
      </c>
      <c r="J56">
        <v>0</v>
      </c>
    </row>
    <row r="57" spans="1:10">
      <c r="A57" t="s">
        <v>108</v>
      </c>
      <c r="B57" s="20">
        <f>SUM(B41:B56)</f>
        <v>42</v>
      </c>
      <c r="C57" s="20">
        <f>SUM(C41:C56)</f>
        <v>250</v>
      </c>
      <c r="D57" s="20">
        <f>SUM(D41:D56)</f>
        <v>292</v>
      </c>
    </row>
    <row r="62" spans="1:10">
      <c r="A62" s="27" t="s">
        <v>7</v>
      </c>
      <c r="B62" s="27"/>
      <c r="C62" s="27"/>
      <c r="D62" s="27"/>
    </row>
    <row r="63" spans="1:10">
      <c r="B63" s="20" t="s">
        <v>104</v>
      </c>
      <c r="C63" s="20" t="s">
        <v>107</v>
      </c>
      <c r="D63" s="20" t="s">
        <v>106</v>
      </c>
      <c r="I63" s="1" t="s">
        <v>110</v>
      </c>
      <c r="J63" s="1" t="s">
        <v>111</v>
      </c>
    </row>
    <row r="64" spans="1:10">
      <c r="A64" t="s">
        <v>88</v>
      </c>
      <c r="C64" s="20">
        <f>D64-B64</f>
        <v>21</v>
      </c>
      <c r="D64" s="20">
        <f>SUM('By taxon'!B64:C64)</f>
        <v>21</v>
      </c>
      <c r="I64">
        <f>IF(B64&gt;15,0,15-B64)</f>
        <v>15</v>
      </c>
      <c r="J64">
        <f>IF(D64&gt;15,0,15-D64)</f>
        <v>0</v>
      </c>
    </row>
    <row r="65" spans="1:10">
      <c r="A65" t="s">
        <v>89</v>
      </c>
      <c r="B65" s="20">
        <v>1</v>
      </c>
      <c r="C65" s="20">
        <f t="shared" ref="C65:C79" si="10">D65-B65</f>
        <v>15</v>
      </c>
      <c r="D65" s="20">
        <f>SUM('By taxon'!B65:C65)</f>
        <v>16</v>
      </c>
      <c r="I65">
        <f>IF(B65&gt;15,0,15-B65)</f>
        <v>14</v>
      </c>
      <c r="J65">
        <f>IF(D65&gt;15,0,15-D65)</f>
        <v>0</v>
      </c>
    </row>
    <row r="66" spans="1:10">
      <c r="A66" t="s">
        <v>90</v>
      </c>
      <c r="C66" s="20">
        <f t="shared" si="10"/>
        <v>17</v>
      </c>
      <c r="D66" s="20">
        <f>SUM('By taxon'!B66:C66)</f>
        <v>17</v>
      </c>
      <c r="I66">
        <f t="shared" ref="I66:I73" si="11">IF(B66&gt;15,0,15-B66)</f>
        <v>15</v>
      </c>
      <c r="J66">
        <f t="shared" ref="J66:J75" si="12">IF(D66&gt;15,0,15-D66)</f>
        <v>0</v>
      </c>
    </row>
    <row r="67" spans="1:10">
      <c r="A67" t="s">
        <v>91</v>
      </c>
      <c r="C67" s="20">
        <f t="shared" si="10"/>
        <v>21</v>
      </c>
      <c r="D67" s="20">
        <f>SUM('By taxon'!B67:C67)</f>
        <v>21</v>
      </c>
      <c r="I67">
        <f t="shared" si="11"/>
        <v>15</v>
      </c>
      <c r="J67">
        <f t="shared" si="12"/>
        <v>0</v>
      </c>
    </row>
    <row r="68" spans="1:10">
      <c r="A68" t="s">
        <v>92</v>
      </c>
      <c r="C68" s="20">
        <f t="shared" si="10"/>
        <v>21</v>
      </c>
      <c r="D68" s="20">
        <f>SUM('By taxon'!B68:C68)</f>
        <v>21</v>
      </c>
      <c r="I68">
        <f t="shared" si="11"/>
        <v>15</v>
      </c>
      <c r="J68">
        <f t="shared" si="12"/>
        <v>0</v>
      </c>
    </row>
    <row r="69" spans="1:10">
      <c r="A69" t="s">
        <v>93</v>
      </c>
      <c r="C69" s="20">
        <f t="shared" si="10"/>
        <v>21</v>
      </c>
      <c r="D69" s="20">
        <f>SUM('By taxon'!B69:C69)</f>
        <v>21</v>
      </c>
      <c r="I69">
        <f t="shared" si="11"/>
        <v>15</v>
      </c>
      <c r="J69">
        <f t="shared" si="12"/>
        <v>0</v>
      </c>
    </row>
    <row r="70" spans="1:10">
      <c r="A70" t="s">
        <v>94</v>
      </c>
      <c r="B70" s="20">
        <v>1</v>
      </c>
      <c r="C70" s="20">
        <f t="shared" si="10"/>
        <v>20</v>
      </c>
      <c r="D70" s="20">
        <f>SUM('By taxon'!B70:C70)</f>
        <v>21</v>
      </c>
      <c r="I70">
        <f t="shared" si="11"/>
        <v>14</v>
      </c>
      <c r="J70">
        <f t="shared" si="12"/>
        <v>0</v>
      </c>
    </row>
    <row r="71" spans="1:10">
      <c r="A71" t="s">
        <v>95</v>
      </c>
      <c r="B71" s="20">
        <v>10</v>
      </c>
      <c r="C71" s="20">
        <f t="shared" si="10"/>
        <v>11</v>
      </c>
      <c r="D71" s="20">
        <f>SUM('By taxon'!B71:C71)</f>
        <v>21</v>
      </c>
      <c r="I71">
        <f t="shared" si="11"/>
        <v>5</v>
      </c>
      <c r="J71">
        <f t="shared" si="12"/>
        <v>0</v>
      </c>
    </row>
    <row r="72" spans="1:10">
      <c r="A72" t="s">
        <v>96</v>
      </c>
      <c r="C72" s="20">
        <f t="shared" si="10"/>
        <v>11</v>
      </c>
      <c r="D72" s="20">
        <f>SUM('By taxon'!B72:C72)</f>
        <v>11</v>
      </c>
      <c r="I72">
        <v>11</v>
      </c>
      <c r="J72">
        <v>0</v>
      </c>
    </row>
    <row r="73" spans="1:10">
      <c r="A73" t="s">
        <v>97</v>
      </c>
      <c r="C73" s="20">
        <f t="shared" si="10"/>
        <v>16</v>
      </c>
      <c r="D73" s="20">
        <f>SUM('By taxon'!B73:C73)</f>
        <v>16</v>
      </c>
      <c r="I73">
        <f t="shared" si="11"/>
        <v>15</v>
      </c>
      <c r="J73">
        <f t="shared" si="12"/>
        <v>0</v>
      </c>
    </row>
    <row r="74" spans="1:10">
      <c r="A74" t="s">
        <v>98</v>
      </c>
      <c r="B74" s="20">
        <v>4</v>
      </c>
      <c r="C74" s="20">
        <f t="shared" si="10"/>
        <v>17</v>
      </c>
      <c r="D74" s="20">
        <f>SUM('By taxon'!B74:C74)</f>
        <v>21</v>
      </c>
      <c r="I74">
        <f>IF(B74&gt;15,0,15-B74)</f>
        <v>11</v>
      </c>
      <c r="J74">
        <f t="shared" si="12"/>
        <v>0</v>
      </c>
    </row>
    <row r="75" spans="1:10">
      <c r="A75" t="s">
        <v>99</v>
      </c>
      <c r="B75" s="20">
        <v>5</v>
      </c>
      <c r="C75" s="20">
        <f t="shared" si="10"/>
        <v>11</v>
      </c>
      <c r="D75" s="20">
        <f>SUM('By taxon'!B75:C75)</f>
        <v>16</v>
      </c>
      <c r="I75">
        <f t="shared" ref="I75" si="13">IF(B75&gt;15,0,15-B75)</f>
        <v>10</v>
      </c>
      <c r="J75">
        <f t="shared" si="12"/>
        <v>0</v>
      </c>
    </row>
    <row r="76" spans="1:10">
      <c r="A76" t="s">
        <v>100</v>
      </c>
      <c r="C76" s="20">
        <f t="shared" si="10"/>
        <v>3</v>
      </c>
      <c r="D76" s="20">
        <f>SUM('By taxon'!B76:C76)</f>
        <v>3</v>
      </c>
      <c r="I76">
        <v>3</v>
      </c>
      <c r="J76">
        <v>0</v>
      </c>
    </row>
    <row r="77" spans="1:10" ht="15" thickBot="1">
      <c r="A77" t="s">
        <v>105</v>
      </c>
      <c r="C77" s="20">
        <f t="shared" si="10"/>
        <v>0</v>
      </c>
      <c r="D77" s="20">
        <f>SUM('By taxon'!B77:C77)</f>
        <v>0</v>
      </c>
      <c r="I77">
        <v>0</v>
      </c>
      <c r="J77">
        <v>0</v>
      </c>
    </row>
    <row r="78" spans="1:10" ht="15" thickBot="1">
      <c r="A78" t="s">
        <v>102</v>
      </c>
      <c r="B78" s="20">
        <v>2</v>
      </c>
      <c r="C78" s="20">
        <f t="shared" si="10"/>
        <v>4</v>
      </c>
      <c r="D78" s="20">
        <f>SUM('By taxon'!B78:C78)</f>
        <v>6</v>
      </c>
      <c r="E78" s="29" t="s">
        <v>113</v>
      </c>
      <c r="F78" s="30"/>
      <c r="G78" s="22">
        <f>SUM(I64:I79)</f>
        <v>163</v>
      </c>
      <c r="I78">
        <v>4</v>
      </c>
      <c r="J78">
        <v>0</v>
      </c>
    </row>
    <row r="79" spans="1:10" ht="15" thickBot="1">
      <c r="A79" t="s">
        <v>103</v>
      </c>
      <c r="C79" s="20">
        <f t="shared" si="10"/>
        <v>1</v>
      </c>
      <c r="D79" s="20">
        <f>SUM('By taxon'!B79:C79)</f>
        <v>1</v>
      </c>
      <c r="E79" s="31" t="s">
        <v>114</v>
      </c>
      <c r="F79" s="32"/>
      <c r="G79" s="23">
        <f>SUM(J64:J79)</f>
        <v>0</v>
      </c>
      <c r="I79">
        <v>1</v>
      </c>
      <c r="J79">
        <v>0</v>
      </c>
    </row>
    <row r="80" spans="1:10">
      <c r="A80" t="s">
        <v>109</v>
      </c>
      <c r="B80" s="20">
        <f>SUM(B64:B79)</f>
        <v>23</v>
      </c>
      <c r="C80" s="20">
        <f>SUM(C64:C79)</f>
        <v>210</v>
      </c>
      <c r="D80" s="20">
        <f>SUM(D64:D79)</f>
        <v>233</v>
      </c>
    </row>
    <row r="81" spans="1:10">
      <c r="A81" s="27" t="s">
        <v>8</v>
      </c>
      <c r="B81" s="27"/>
      <c r="C81" s="27"/>
      <c r="D81" s="27"/>
    </row>
    <row r="82" spans="1:10">
      <c r="B82" s="20" t="s">
        <v>104</v>
      </c>
      <c r="C82" s="20" t="s">
        <v>107</v>
      </c>
      <c r="D82" s="20" t="s">
        <v>106</v>
      </c>
      <c r="I82" s="1" t="s">
        <v>110</v>
      </c>
      <c r="J82" s="1" t="s">
        <v>111</v>
      </c>
    </row>
    <row r="83" spans="1:10">
      <c r="A83" t="s">
        <v>88</v>
      </c>
      <c r="B83" s="20">
        <v>1</v>
      </c>
      <c r="C83" s="20">
        <f>D83-B83</f>
        <v>9</v>
      </c>
      <c r="D83" s="20">
        <f>SUM('By taxon'!B83:C83)</f>
        <v>10</v>
      </c>
      <c r="I83">
        <v>10</v>
      </c>
      <c r="J83">
        <v>0</v>
      </c>
    </row>
    <row r="84" spans="1:10">
      <c r="A84" t="s">
        <v>89</v>
      </c>
      <c r="C84" s="20">
        <f t="shared" ref="C84:C98" si="14">D84-B84</f>
        <v>15</v>
      </c>
      <c r="D84" s="20">
        <f>SUM('By taxon'!B84:C84)</f>
        <v>15</v>
      </c>
      <c r="I84">
        <f>IF(B84&gt;15,0,15-B84)</f>
        <v>15</v>
      </c>
      <c r="J84">
        <f>IF(D84&gt;15,0,15-D84)</f>
        <v>0</v>
      </c>
    </row>
    <row r="85" spans="1:10">
      <c r="A85" t="s">
        <v>90</v>
      </c>
      <c r="B85" s="20">
        <v>2</v>
      </c>
      <c r="C85" s="20">
        <f t="shared" si="14"/>
        <v>8</v>
      </c>
      <c r="D85" s="20">
        <v>10</v>
      </c>
      <c r="I85">
        <v>8</v>
      </c>
      <c r="J85">
        <v>0</v>
      </c>
    </row>
    <row r="86" spans="1:10">
      <c r="A86" t="s">
        <v>91</v>
      </c>
      <c r="B86" s="20">
        <v>8</v>
      </c>
      <c r="C86" s="20">
        <f t="shared" si="14"/>
        <v>11</v>
      </c>
      <c r="D86" s="20">
        <f>SUM('By taxon'!B86:C86)</f>
        <v>19</v>
      </c>
      <c r="I86">
        <f t="shared" ref="I86:I91" si="15">IF(B86&gt;15,0,15-B86)</f>
        <v>7</v>
      </c>
      <c r="J86">
        <f t="shared" ref="J86:J94" si="16">IF(D86&gt;15,0,15-D86)</f>
        <v>0</v>
      </c>
    </row>
    <row r="87" spans="1:10">
      <c r="A87" t="s">
        <v>92</v>
      </c>
      <c r="B87" s="20">
        <v>10</v>
      </c>
      <c r="C87" s="20">
        <f t="shared" si="14"/>
        <v>8</v>
      </c>
      <c r="D87" s="20">
        <f>SUM('By taxon'!B87:C87)</f>
        <v>18</v>
      </c>
      <c r="I87">
        <f t="shared" si="15"/>
        <v>5</v>
      </c>
      <c r="J87">
        <f t="shared" si="16"/>
        <v>0</v>
      </c>
    </row>
    <row r="88" spans="1:10">
      <c r="A88" t="s">
        <v>93</v>
      </c>
      <c r="B88" s="20">
        <v>1</v>
      </c>
      <c r="C88" s="20">
        <f t="shared" si="14"/>
        <v>20</v>
      </c>
      <c r="D88" s="20">
        <f>SUM('By taxon'!B88:C88)</f>
        <v>21</v>
      </c>
      <c r="I88">
        <f t="shared" si="15"/>
        <v>14</v>
      </c>
      <c r="J88">
        <f t="shared" si="16"/>
        <v>0</v>
      </c>
    </row>
    <row r="89" spans="1:10">
      <c r="A89" t="s">
        <v>94</v>
      </c>
      <c r="B89" s="20">
        <v>28</v>
      </c>
      <c r="C89" s="20">
        <f t="shared" si="14"/>
        <v>0</v>
      </c>
      <c r="D89" s="20">
        <v>28</v>
      </c>
      <c r="I89">
        <f t="shared" si="15"/>
        <v>0</v>
      </c>
      <c r="J89">
        <f t="shared" si="16"/>
        <v>0</v>
      </c>
    </row>
    <row r="90" spans="1:10">
      <c r="A90" t="s">
        <v>95</v>
      </c>
      <c r="B90" s="20">
        <v>41</v>
      </c>
      <c r="C90" s="20">
        <f t="shared" si="14"/>
        <v>-20</v>
      </c>
      <c r="D90" s="20">
        <f>SUM('By taxon'!B90:C90)</f>
        <v>21</v>
      </c>
      <c r="I90">
        <f t="shared" si="15"/>
        <v>0</v>
      </c>
      <c r="J90">
        <f t="shared" si="16"/>
        <v>0</v>
      </c>
    </row>
    <row r="91" spans="1:10">
      <c r="A91" t="s">
        <v>96</v>
      </c>
      <c r="B91" s="20">
        <v>4</v>
      </c>
      <c r="C91" s="20">
        <f t="shared" si="14"/>
        <v>11</v>
      </c>
      <c r="D91" s="20">
        <f>SUM('By taxon'!B91:C91)</f>
        <v>15</v>
      </c>
      <c r="I91">
        <f t="shared" si="15"/>
        <v>11</v>
      </c>
      <c r="J91">
        <f t="shared" si="16"/>
        <v>0</v>
      </c>
    </row>
    <row r="92" spans="1:10">
      <c r="A92" t="s">
        <v>97</v>
      </c>
      <c r="B92" s="20">
        <v>3</v>
      </c>
      <c r="C92" s="20">
        <f t="shared" si="14"/>
        <v>7</v>
      </c>
      <c r="D92" s="20">
        <v>10</v>
      </c>
      <c r="I92">
        <v>7</v>
      </c>
      <c r="J92">
        <v>0</v>
      </c>
    </row>
    <row r="93" spans="1:10">
      <c r="A93" t="s">
        <v>98</v>
      </c>
      <c r="B93" s="20">
        <v>2</v>
      </c>
      <c r="C93" s="20">
        <f t="shared" si="14"/>
        <v>15</v>
      </c>
      <c r="D93" s="20">
        <f>SUM('By taxon'!B93:C93)</f>
        <v>17</v>
      </c>
      <c r="I93">
        <f>IF(B93&gt;15,0,15-B93)</f>
        <v>13</v>
      </c>
      <c r="J93">
        <f t="shared" si="16"/>
        <v>0</v>
      </c>
    </row>
    <row r="94" spans="1:10">
      <c r="A94" t="s">
        <v>99</v>
      </c>
      <c r="B94" s="20">
        <v>1</v>
      </c>
      <c r="C94" s="20">
        <f t="shared" si="14"/>
        <v>14</v>
      </c>
      <c r="D94" s="20">
        <f>SUM('By taxon'!B94:C94)</f>
        <v>15</v>
      </c>
      <c r="I94">
        <f t="shared" ref="I94" si="17">IF(B94&gt;15,0,15-B94)</f>
        <v>14</v>
      </c>
      <c r="J94">
        <f t="shared" si="16"/>
        <v>0</v>
      </c>
    </row>
    <row r="95" spans="1:10">
      <c r="A95" t="s">
        <v>100</v>
      </c>
      <c r="C95" s="20">
        <f t="shared" si="14"/>
        <v>0</v>
      </c>
      <c r="D95" s="20">
        <f>SUM('By taxon'!B95:C95)</f>
        <v>0</v>
      </c>
      <c r="I95">
        <v>0</v>
      </c>
      <c r="J95">
        <v>0</v>
      </c>
    </row>
    <row r="96" spans="1:10" ht="15" thickBot="1">
      <c r="A96" t="s">
        <v>105</v>
      </c>
      <c r="C96" s="20">
        <f t="shared" si="14"/>
        <v>0</v>
      </c>
      <c r="D96" s="20">
        <f>SUM('By taxon'!B96:C96)</f>
        <v>0</v>
      </c>
      <c r="I96">
        <v>0</v>
      </c>
      <c r="J96">
        <v>0</v>
      </c>
    </row>
    <row r="97" spans="1:10" ht="15" thickBot="1">
      <c r="A97" t="s">
        <v>102</v>
      </c>
      <c r="C97" s="20">
        <f t="shared" si="14"/>
        <v>1</v>
      </c>
      <c r="D97" s="20">
        <f>SUM('By taxon'!B97:C97)</f>
        <v>1</v>
      </c>
      <c r="E97" s="29" t="s">
        <v>113</v>
      </c>
      <c r="F97" s="30"/>
      <c r="G97" s="22">
        <f>SUM(I83:I98)</f>
        <v>105</v>
      </c>
      <c r="I97">
        <v>1</v>
      </c>
      <c r="J97">
        <v>0</v>
      </c>
    </row>
    <row r="98" spans="1:10" ht="15" thickBot="1">
      <c r="A98" t="s">
        <v>103</v>
      </c>
      <c r="C98" s="20">
        <f t="shared" si="14"/>
        <v>0</v>
      </c>
      <c r="D98" s="20">
        <f>SUM('By taxon'!B98:C98)</f>
        <v>0</v>
      </c>
      <c r="E98" s="31" t="s">
        <v>114</v>
      </c>
      <c r="F98" s="32"/>
      <c r="G98" s="23">
        <f>SUM(J83:J98)</f>
        <v>0</v>
      </c>
      <c r="I98">
        <v>0</v>
      </c>
      <c r="J98">
        <v>0</v>
      </c>
    </row>
    <row r="99" spans="1:10">
      <c r="A99" t="s">
        <v>109</v>
      </c>
      <c r="B99" s="20">
        <f>SUM(B83:B98)</f>
        <v>101</v>
      </c>
      <c r="C99" s="20">
        <f t="shared" ref="C99:D99" si="18">SUM(C83:C98)</f>
        <v>99</v>
      </c>
      <c r="D99" s="20">
        <f t="shared" si="18"/>
        <v>200</v>
      </c>
    </row>
    <row r="100" spans="1:10">
      <c r="A100" s="27" t="s">
        <v>66</v>
      </c>
      <c r="B100" s="28"/>
      <c r="C100" s="28"/>
      <c r="D100" s="28"/>
    </row>
    <row r="101" spans="1:10">
      <c r="B101" s="20" t="s">
        <v>104</v>
      </c>
      <c r="C101" s="20" t="s">
        <v>107</v>
      </c>
      <c r="D101" s="20" t="s">
        <v>106</v>
      </c>
      <c r="I101" s="1" t="s">
        <v>110</v>
      </c>
      <c r="J101" s="1" t="s">
        <v>111</v>
      </c>
    </row>
    <row r="102" spans="1:10">
      <c r="A102" t="s">
        <v>88</v>
      </c>
      <c r="B102" s="20">
        <v>4</v>
      </c>
      <c r="C102" s="20">
        <f>D102-B102</f>
        <v>15</v>
      </c>
      <c r="D102" s="20">
        <f>SUM('By taxon'!B102:C102)</f>
        <v>19</v>
      </c>
      <c r="I102">
        <f t="shared" ref="I102:I103" si="19">IF(B102&gt;15,0,15-B102)</f>
        <v>11</v>
      </c>
      <c r="J102">
        <f t="shared" ref="J102:J103" si="20">IF(D102&gt;15,0,15-D102)</f>
        <v>0</v>
      </c>
    </row>
    <row r="103" spans="1:10">
      <c r="A103" t="s">
        <v>89</v>
      </c>
      <c r="B103" s="20">
        <v>6</v>
      </c>
      <c r="C103" s="20">
        <f t="shared" ref="C103:C117" si="21">D103-B103</f>
        <v>11</v>
      </c>
      <c r="D103" s="20">
        <f>SUM('By taxon'!B103:C103)</f>
        <v>17</v>
      </c>
      <c r="I103">
        <f t="shared" si="19"/>
        <v>9</v>
      </c>
      <c r="J103">
        <f t="shared" si="20"/>
        <v>0</v>
      </c>
    </row>
    <row r="104" spans="1:10">
      <c r="A104" t="s">
        <v>90</v>
      </c>
      <c r="C104" s="20">
        <f t="shared" si="21"/>
        <v>19</v>
      </c>
      <c r="D104" s="20">
        <f>SUM('By taxon'!B104:C104)</f>
        <v>19</v>
      </c>
      <c r="I104">
        <f t="shared" ref="I104:I111" si="22">IF(B104&gt;15,0,15-B104)</f>
        <v>15</v>
      </c>
      <c r="J104">
        <f t="shared" ref="J104:J111" si="23">IF(D104&gt;15,0,15-D104)</f>
        <v>0</v>
      </c>
    </row>
    <row r="105" spans="1:10">
      <c r="A105" t="s">
        <v>91</v>
      </c>
      <c r="B105" s="20">
        <v>1</v>
      </c>
      <c r="C105" s="20">
        <f t="shared" si="21"/>
        <v>20</v>
      </c>
      <c r="D105" s="20">
        <f>SUM('By taxon'!B105:C105)</f>
        <v>21</v>
      </c>
      <c r="I105">
        <f t="shared" si="22"/>
        <v>14</v>
      </c>
      <c r="J105">
        <f t="shared" si="23"/>
        <v>0</v>
      </c>
    </row>
    <row r="106" spans="1:10">
      <c r="A106" t="s">
        <v>92</v>
      </c>
      <c r="B106" s="20">
        <v>10</v>
      </c>
      <c r="C106" s="20">
        <f t="shared" si="21"/>
        <v>11</v>
      </c>
      <c r="D106" s="20">
        <f>SUM('By taxon'!B106:C106)</f>
        <v>21</v>
      </c>
      <c r="I106">
        <f t="shared" si="22"/>
        <v>5</v>
      </c>
      <c r="J106">
        <f t="shared" si="23"/>
        <v>0</v>
      </c>
    </row>
    <row r="107" spans="1:10">
      <c r="A107" t="s">
        <v>93</v>
      </c>
      <c r="C107" s="20">
        <f t="shared" si="21"/>
        <v>21</v>
      </c>
      <c r="D107" s="20">
        <f>SUM('By taxon'!B107:C107)</f>
        <v>21</v>
      </c>
      <c r="I107">
        <f t="shared" si="22"/>
        <v>15</v>
      </c>
      <c r="J107">
        <f t="shared" si="23"/>
        <v>0</v>
      </c>
    </row>
    <row r="108" spans="1:10">
      <c r="A108" t="s">
        <v>94</v>
      </c>
      <c r="B108" s="20">
        <v>11</v>
      </c>
      <c r="C108" s="20">
        <f t="shared" si="21"/>
        <v>11</v>
      </c>
      <c r="D108" s="20">
        <f>SUM('By taxon'!B108:C108)</f>
        <v>22</v>
      </c>
      <c r="I108">
        <f t="shared" si="22"/>
        <v>4</v>
      </c>
      <c r="J108">
        <f t="shared" si="23"/>
        <v>0</v>
      </c>
    </row>
    <row r="109" spans="1:10">
      <c r="A109" t="s">
        <v>95</v>
      </c>
      <c r="B109" s="20">
        <v>15</v>
      </c>
      <c r="C109" s="20">
        <f t="shared" si="21"/>
        <v>6</v>
      </c>
      <c r="D109" s="20">
        <f>SUM('By taxon'!B109:C109)</f>
        <v>21</v>
      </c>
      <c r="I109">
        <f t="shared" si="22"/>
        <v>0</v>
      </c>
      <c r="J109">
        <f t="shared" si="23"/>
        <v>0</v>
      </c>
    </row>
    <row r="110" spans="1:10">
      <c r="A110" t="s">
        <v>96</v>
      </c>
      <c r="C110" s="20">
        <f t="shared" si="21"/>
        <v>21</v>
      </c>
      <c r="D110" s="20">
        <f>SUM('By taxon'!B110:C110)</f>
        <v>21</v>
      </c>
      <c r="I110">
        <f t="shared" si="22"/>
        <v>15</v>
      </c>
      <c r="J110">
        <f t="shared" si="23"/>
        <v>0</v>
      </c>
    </row>
    <row r="111" spans="1:10">
      <c r="A111" t="s">
        <v>97</v>
      </c>
      <c r="C111" s="20">
        <f t="shared" si="21"/>
        <v>21</v>
      </c>
      <c r="D111" s="20">
        <f>SUM('By taxon'!B111:C111)</f>
        <v>21</v>
      </c>
      <c r="I111">
        <f t="shared" si="22"/>
        <v>15</v>
      </c>
      <c r="J111">
        <f t="shared" si="23"/>
        <v>0</v>
      </c>
    </row>
    <row r="112" spans="1:10">
      <c r="A112" t="s">
        <v>98</v>
      </c>
      <c r="C112" s="20">
        <f t="shared" si="21"/>
        <v>5</v>
      </c>
      <c r="D112" s="20">
        <f>SUM('By taxon'!B112:C112)</f>
        <v>5</v>
      </c>
      <c r="I112">
        <v>5</v>
      </c>
      <c r="J112">
        <v>0</v>
      </c>
    </row>
    <row r="113" spans="1:10">
      <c r="A113" t="s">
        <v>99</v>
      </c>
      <c r="C113" s="20">
        <f t="shared" si="21"/>
        <v>7</v>
      </c>
      <c r="D113" s="20">
        <f>SUM('By taxon'!B113:C113)</f>
        <v>7</v>
      </c>
      <c r="I113">
        <v>3</v>
      </c>
      <c r="J113">
        <v>0</v>
      </c>
    </row>
    <row r="114" spans="1:10">
      <c r="A114" t="s">
        <v>100</v>
      </c>
      <c r="C114" s="20">
        <f t="shared" si="21"/>
        <v>0</v>
      </c>
      <c r="D114" s="20">
        <f>SUM('By taxon'!B114:C114)</f>
        <v>0</v>
      </c>
      <c r="I114">
        <v>0</v>
      </c>
      <c r="J114">
        <v>0</v>
      </c>
    </row>
    <row r="115" spans="1:10" ht="15" thickBot="1">
      <c r="A115" t="s">
        <v>105</v>
      </c>
      <c r="C115" s="20">
        <f t="shared" si="21"/>
        <v>0</v>
      </c>
      <c r="D115" s="20">
        <f>SUM('By taxon'!B115:C115)</f>
        <v>0</v>
      </c>
      <c r="I115">
        <v>0</v>
      </c>
      <c r="J115">
        <v>0</v>
      </c>
    </row>
    <row r="116" spans="1:10" ht="15" thickBot="1">
      <c r="A116" t="s">
        <v>102</v>
      </c>
      <c r="C116" s="20">
        <f t="shared" si="21"/>
        <v>1</v>
      </c>
      <c r="D116" s="20">
        <f>SUM('By taxon'!B116:C116)</f>
        <v>1</v>
      </c>
      <c r="E116" s="29" t="s">
        <v>113</v>
      </c>
      <c r="F116" s="30"/>
      <c r="G116" s="22">
        <f>SUM(I102:I117)</f>
        <v>112</v>
      </c>
      <c r="I116">
        <v>1</v>
      </c>
      <c r="J116">
        <v>0</v>
      </c>
    </row>
    <row r="117" spans="1:10" ht="15" thickBot="1">
      <c r="A117" t="s">
        <v>103</v>
      </c>
      <c r="C117" s="20">
        <f t="shared" si="21"/>
        <v>0</v>
      </c>
      <c r="D117" s="20">
        <f>SUM('By taxon'!B117:C117)</f>
        <v>0</v>
      </c>
      <c r="E117" s="31" t="s">
        <v>114</v>
      </c>
      <c r="F117" s="32"/>
      <c r="G117" s="23">
        <f>SUM(J102:J117)</f>
        <v>0</v>
      </c>
      <c r="I117">
        <v>0</v>
      </c>
      <c r="J117">
        <v>0</v>
      </c>
    </row>
    <row r="118" spans="1:10">
      <c r="A118" t="s">
        <v>108</v>
      </c>
      <c r="B118" s="20">
        <f>SUM(B102:B117)</f>
        <v>47</v>
      </c>
      <c r="C118" s="20">
        <f>SUM(C102:C117)</f>
        <v>169</v>
      </c>
      <c r="D118" s="20">
        <f>SUM(D102:D117)</f>
        <v>216</v>
      </c>
    </row>
    <row r="125" spans="1:10">
      <c r="A125" s="27" t="s">
        <v>10</v>
      </c>
      <c r="B125" s="27"/>
      <c r="C125" s="27"/>
      <c r="D125" s="27"/>
    </row>
    <row r="126" spans="1:10">
      <c r="B126" s="20" t="s">
        <v>104</v>
      </c>
      <c r="C126" s="20" t="s">
        <v>107</v>
      </c>
      <c r="D126" s="20" t="s">
        <v>106</v>
      </c>
      <c r="I126" s="1" t="s">
        <v>110</v>
      </c>
      <c r="J126" s="1" t="s">
        <v>111</v>
      </c>
    </row>
    <row r="127" spans="1:10">
      <c r="A127" t="s">
        <v>88</v>
      </c>
      <c r="C127" s="20">
        <f>D127-B127</f>
        <v>4</v>
      </c>
      <c r="D127" s="20">
        <f>SUM('By taxon'!B125:C125)</f>
        <v>4</v>
      </c>
      <c r="I127">
        <v>4</v>
      </c>
      <c r="J127">
        <v>0</v>
      </c>
    </row>
    <row r="128" spans="1:10">
      <c r="A128" t="s">
        <v>89</v>
      </c>
      <c r="C128" s="20">
        <f t="shared" ref="C128:C142" si="24">D128-B128</f>
        <v>4</v>
      </c>
      <c r="D128" s="20">
        <f>SUM('By taxon'!B126:C126)</f>
        <v>4</v>
      </c>
      <c r="I128">
        <v>4</v>
      </c>
      <c r="J128">
        <v>0</v>
      </c>
    </row>
    <row r="129" spans="1:10">
      <c r="A129" t="s">
        <v>90</v>
      </c>
      <c r="C129" s="20">
        <f t="shared" si="24"/>
        <v>0</v>
      </c>
      <c r="D129" s="20">
        <f>SUM('By taxon'!B127:C127)</f>
        <v>0</v>
      </c>
      <c r="I129">
        <v>0</v>
      </c>
      <c r="J129">
        <v>0</v>
      </c>
    </row>
    <row r="130" spans="1:10">
      <c r="A130" t="s">
        <v>91</v>
      </c>
      <c r="C130" s="20">
        <f t="shared" si="24"/>
        <v>1</v>
      </c>
      <c r="D130" s="20">
        <f>SUM('By taxon'!B128:C128)</f>
        <v>1</v>
      </c>
      <c r="I130">
        <v>0</v>
      </c>
      <c r="J130">
        <v>13</v>
      </c>
    </row>
    <row r="131" spans="1:10">
      <c r="A131" t="s">
        <v>92</v>
      </c>
      <c r="C131" s="20">
        <f t="shared" si="24"/>
        <v>7</v>
      </c>
      <c r="D131" s="20">
        <f>SUM('By taxon'!B129:C129)</f>
        <v>7</v>
      </c>
      <c r="I131">
        <f>C131</f>
        <v>7</v>
      </c>
      <c r="J131">
        <v>0</v>
      </c>
    </row>
    <row r="132" spans="1:10">
      <c r="A132" t="s">
        <v>93</v>
      </c>
      <c r="C132" s="20">
        <f t="shared" si="24"/>
        <v>17</v>
      </c>
      <c r="D132" s="20">
        <f>SUM('By taxon'!B130:C130)</f>
        <v>17</v>
      </c>
      <c r="I132">
        <f t="shared" ref="I132:I136" si="25">IF(B132&gt;15,0,15-B132)</f>
        <v>15</v>
      </c>
      <c r="J132">
        <f t="shared" ref="J132:J138" si="26">IF(D132&gt;15,0,15-D132)</f>
        <v>0</v>
      </c>
    </row>
    <row r="133" spans="1:10">
      <c r="A133" t="s">
        <v>94</v>
      </c>
      <c r="C133" s="20">
        <f t="shared" si="24"/>
        <v>20</v>
      </c>
      <c r="D133" s="20">
        <f>SUM('By taxon'!B131:C131)</f>
        <v>20</v>
      </c>
      <c r="I133">
        <f t="shared" si="25"/>
        <v>15</v>
      </c>
      <c r="J133">
        <f t="shared" si="26"/>
        <v>0</v>
      </c>
    </row>
    <row r="134" spans="1:10">
      <c r="A134" t="s">
        <v>95</v>
      </c>
      <c r="B134" s="20">
        <v>5</v>
      </c>
      <c r="C134" s="20">
        <f t="shared" si="24"/>
        <v>15</v>
      </c>
      <c r="D134" s="20">
        <f>SUM('By taxon'!B132:C132)</f>
        <v>20</v>
      </c>
      <c r="I134">
        <f t="shared" si="25"/>
        <v>10</v>
      </c>
      <c r="J134">
        <f t="shared" si="26"/>
        <v>0</v>
      </c>
    </row>
    <row r="135" spans="1:10">
      <c r="A135" t="s">
        <v>96</v>
      </c>
      <c r="C135" s="20">
        <f t="shared" si="24"/>
        <v>19</v>
      </c>
      <c r="D135" s="20">
        <f>SUM('By taxon'!B133:C133)</f>
        <v>19</v>
      </c>
      <c r="I135">
        <f t="shared" si="25"/>
        <v>15</v>
      </c>
      <c r="J135">
        <f t="shared" si="26"/>
        <v>0</v>
      </c>
    </row>
    <row r="136" spans="1:10">
      <c r="A136" t="s">
        <v>97</v>
      </c>
      <c r="C136" s="20">
        <f t="shared" si="24"/>
        <v>21</v>
      </c>
      <c r="D136" s="20">
        <f>SUM('By taxon'!B134:C134)</f>
        <v>21</v>
      </c>
      <c r="I136">
        <f t="shared" si="25"/>
        <v>15</v>
      </c>
      <c r="J136">
        <f t="shared" si="26"/>
        <v>0</v>
      </c>
    </row>
    <row r="137" spans="1:10">
      <c r="A137" t="s">
        <v>98</v>
      </c>
      <c r="B137" s="20">
        <v>30</v>
      </c>
      <c r="C137" s="20">
        <f t="shared" si="24"/>
        <v>-9</v>
      </c>
      <c r="D137" s="20">
        <f>SUM('By taxon'!B135:C135)</f>
        <v>21</v>
      </c>
      <c r="I137">
        <f>IF(B137&gt;15,0,15-B137)</f>
        <v>0</v>
      </c>
      <c r="J137">
        <f t="shared" si="26"/>
        <v>0</v>
      </c>
    </row>
    <row r="138" spans="1:10">
      <c r="A138" t="s">
        <v>99</v>
      </c>
      <c r="B138" s="20">
        <v>23</v>
      </c>
      <c r="C138" s="20">
        <f t="shared" si="24"/>
        <v>-2</v>
      </c>
      <c r="D138" s="20">
        <f>SUM('By taxon'!B136:C136)</f>
        <v>21</v>
      </c>
      <c r="I138">
        <f t="shared" ref="I138" si="27">IF(B138&gt;15,0,15-B138)</f>
        <v>0</v>
      </c>
      <c r="J138">
        <f t="shared" si="26"/>
        <v>0</v>
      </c>
    </row>
    <row r="139" spans="1:10">
      <c r="A139" t="s">
        <v>100</v>
      </c>
      <c r="B139" s="20">
        <v>1</v>
      </c>
      <c r="C139" s="20">
        <f t="shared" si="24"/>
        <v>3</v>
      </c>
      <c r="D139" s="20">
        <f>SUM('By taxon'!B137:C137)</f>
        <v>4</v>
      </c>
      <c r="I139">
        <v>3</v>
      </c>
      <c r="J139">
        <v>0</v>
      </c>
    </row>
    <row r="140" spans="1:10" ht="15" thickBot="1">
      <c r="A140" t="s">
        <v>105</v>
      </c>
      <c r="B140" s="20">
        <v>6</v>
      </c>
      <c r="C140" s="20">
        <f t="shared" si="24"/>
        <v>3</v>
      </c>
      <c r="D140" s="20">
        <f>SUM('By taxon'!B138:C138)</f>
        <v>9</v>
      </c>
      <c r="I140">
        <v>3</v>
      </c>
      <c r="J140">
        <v>0</v>
      </c>
    </row>
    <row r="141" spans="1:10" ht="15" thickBot="1">
      <c r="A141" t="s">
        <v>102</v>
      </c>
      <c r="B141" s="20">
        <v>2</v>
      </c>
      <c r="C141" s="20">
        <f t="shared" si="24"/>
        <v>6</v>
      </c>
      <c r="D141" s="20">
        <f>SUM('By taxon'!B139:C139)</f>
        <v>8</v>
      </c>
      <c r="E141" s="29" t="s">
        <v>113</v>
      </c>
      <c r="F141" s="30"/>
      <c r="G141" s="22">
        <f>SUM(I127:I142)</f>
        <v>103</v>
      </c>
      <c r="I141">
        <v>6</v>
      </c>
      <c r="J141">
        <v>0</v>
      </c>
    </row>
    <row r="142" spans="1:10" ht="15" thickBot="1">
      <c r="A142" t="s">
        <v>103</v>
      </c>
      <c r="B142" s="20">
        <v>1</v>
      </c>
      <c r="C142" s="20">
        <f t="shared" si="24"/>
        <v>6</v>
      </c>
      <c r="D142" s="20">
        <f>SUM('By taxon'!B140:C140)</f>
        <v>7</v>
      </c>
      <c r="E142" s="31" t="s">
        <v>114</v>
      </c>
      <c r="F142" s="32"/>
      <c r="G142" s="23">
        <f>SUM(J127:J142)</f>
        <v>13</v>
      </c>
      <c r="I142">
        <v>6</v>
      </c>
      <c r="J142">
        <v>0</v>
      </c>
    </row>
    <row r="143" spans="1:10">
      <c r="A143" t="s">
        <v>109</v>
      </c>
      <c r="B143" s="20">
        <f>SUM(B127:B142)</f>
        <v>68</v>
      </c>
      <c r="C143" s="20">
        <f>SUM(C127:C136,C139:C142)</f>
        <v>126</v>
      </c>
      <c r="D143" s="20">
        <f t="shared" ref="D143" si="28">SUM(D127:D142)</f>
        <v>183</v>
      </c>
    </row>
    <row r="144" spans="1:10">
      <c r="A144" s="27" t="s">
        <v>11</v>
      </c>
      <c r="B144" s="27"/>
      <c r="C144" s="27"/>
      <c r="D144" s="27"/>
    </row>
    <row r="145" spans="1:10">
      <c r="B145" s="20" t="s">
        <v>104</v>
      </c>
      <c r="C145" s="20" t="s">
        <v>107</v>
      </c>
      <c r="D145" s="20" t="s">
        <v>106</v>
      </c>
      <c r="I145" s="1" t="s">
        <v>110</v>
      </c>
      <c r="J145" s="1" t="s">
        <v>111</v>
      </c>
    </row>
    <row r="146" spans="1:10">
      <c r="A146" t="s">
        <v>88</v>
      </c>
      <c r="B146" s="20">
        <v>29</v>
      </c>
      <c r="C146" s="20">
        <f>D146-B146</f>
        <v>-8</v>
      </c>
      <c r="D146" s="20">
        <f>SUM('By taxon'!B144:C144)</f>
        <v>21</v>
      </c>
      <c r="I146">
        <f t="shared" ref="I146" si="29">IF(B146&gt;15,0,15-B146)</f>
        <v>0</v>
      </c>
      <c r="J146">
        <f t="shared" ref="J146" si="30">IF(D146&gt;15,0,15-D146)</f>
        <v>0</v>
      </c>
    </row>
    <row r="147" spans="1:10">
      <c r="A147" t="s">
        <v>89</v>
      </c>
      <c r="B147" s="20">
        <v>9</v>
      </c>
      <c r="C147" s="20">
        <f t="shared" ref="C147:C161" si="31">D147-B147</f>
        <v>-3</v>
      </c>
      <c r="D147" s="20">
        <f>SUM('By taxon'!B145:C145)</f>
        <v>6</v>
      </c>
      <c r="I147">
        <v>0</v>
      </c>
      <c r="J147">
        <v>0</v>
      </c>
    </row>
    <row r="148" spans="1:10">
      <c r="A148" t="s">
        <v>90</v>
      </c>
      <c r="B148" s="20">
        <v>7</v>
      </c>
      <c r="C148" s="20">
        <f t="shared" si="31"/>
        <v>7</v>
      </c>
      <c r="D148" s="20">
        <f>SUM('By taxon'!B146:C146)</f>
        <v>14</v>
      </c>
      <c r="I148">
        <f t="shared" ref="I148:I153" si="32">IF(B148&gt;15,0,15-B148)</f>
        <v>8</v>
      </c>
      <c r="J148">
        <v>0</v>
      </c>
    </row>
    <row r="149" spans="1:10">
      <c r="A149" t="s">
        <v>91</v>
      </c>
      <c r="B149" s="20">
        <v>41</v>
      </c>
      <c r="C149" s="20">
        <f t="shared" si="31"/>
        <v>-20</v>
      </c>
      <c r="D149" s="20">
        <f>SUM('By taxon'!B147:C147)</f>
        <v>21</v>
      </c>
      <c r="I149">
        <f t="shared" si="32"/>
        <v>0</v>
      </c>
      <c r="J149">
        <f t="shared" ref="J149:J153" si="33">IF(D149&gt;15,0,15-D149)</f>
        <v>0</v>
      </c>
    </row>
    <row r="150" spans="1:10">
      <c r="A150" t="s">
        <v>92</v>
      </c>
      <c r="B150" s="20">
        <v>68</v>
      </c>
      <c r="C150" s="20">
        <f t="shared" si="31"/>
        <v>-47</v>
      </c>
      <c r="D150" s="20">
        <f>SUM('By taxon'!B148:C148)</f>
        <v>21</v>
      </c>
      <c r="I150">
        <f t="shared" si="32"/>
        <v>0</v>
      </c>
      <c r="J150">
        <f t="shared" si="33"/>
        <v>0</v>
      </c>
    </row>
    <row r="151" spans="1:10">
      <c r="A151" t="s">
        <v>93</v>
      </c>
      <c r="B151" s="20">
        <v>49</v>
      </c>
      <c r="C151" s="20">
        <f t="shared" si="31"/>
        <v>-28</v>
      </c>
      <c r="D151" s="20">
        <f>SUM('By taxon'!B149:C149)</f>
        <v>21</v>
      </c>
      <c r="I151">
        <f t="shared" si="32"/>
        <v>0</v>
      </c>
      <c r="J151">
        <f t="shared" si="33"/>
        <v>0</v>
      </c>
    </row>
    <row r="152" spans="1:10">
      <c r="A152" t="s">
        <v>94</v>
      </c>
      <c r="B152" s="20">
        <v>39</v>
      </c>
      <c r="C152" s="20">
        <f t="shared" si="31"/>
        <v>-18</v>
      </c>
      <c r="D152" s="20">
        <f>SUM('By taxon'!B150:C150)</f>
        <v>21</v>
      </c>
      <c r="I152">
        <f t="shared" si="32"/>
        <v>0</v>
      </c>
      <c r="J152">
        <f t="shared" si="33"/>
        <v>0</v>
      </c>
    </row>
    <row r="153" spans="1:10">
      <c r="A153" t="s">
        <v>95</v>
      </c>
      <c r="B153" s="20">
        <v>40</v>
      </c>
      <c r="C153" s="20">
        <f t="shared" si="31"/>
        <v>-19</v>
      </c>
      <c r="D153" s="20">
        <f>SUM('By taxon'!B151:C151)</f>
        <v>21</v>
      </c>
      <c r="I153">
        <f t="shared" si="32"/>
        <v>0</v>
      </c>
      <c r="J153">
        <f t="shared" si="33"/>
        <v>0</v>
      </c>
    </row>
    <row r="154" spans="1:10">
      <c r="A154" t="s">
        <v>96</v>
      </c>
      <c r="B154" s="20">
        <v>7</v>
      </c>
      <c r="C154" s="20">
        <f t="shared" si="31"/>
        <v>1</v>
      </c>
      <c r="D154" s="20">
        <f>SUM('By taxon'!B152:C152)</f>
        <v>8</v>
      </c>
      <c r="I154">
        <v>1</v>
      </c>
      <c r="J154">
        <v>0</v>
      </c>
    </row>
    <row r="155" spans="1:10">
      <c r="A155" t="s">
        <v>97</v>
      </c>
      <c r="B155" s="20">
        <v>14</v>
      </c>
      <c r="C155" s="20">
        <f>D155-B155</f>
        <v>-6</v>
      </c>
      <c r="D155" s="20">
        <f>SUM('By taxon'!B153:C153)</f>
        <v>8</v>
      </c>
      <c r="I155">
        <v>0</v>
      </c>
      <c r="J155">
        <v>0</v>
      </c>
    </row>
    <row r="156" spans="1:10">
      <c r="A156" t="s">
        <v>98</v>
      </c>
      <c r="B156" s="20">
        <v>2</v>
      </c>
      <c r="C156" s="20">
        <f t="shared" si="31"/>
        <v>0</v>
      </c>
      <c r="D156" s="20">
        <f>SUM('By taxon'!B154:C154)</f>
        <v>2</v>
      </c>
      <c r="I156">
        <v>2</v>
      </c>
      <c r="J156">
        <v>0</v>
      </c>
    </row>
    <row r="157" spans="1:10">
      <c r="A157" t="s">
        <v>99</v>
      </c>
      <c r="C157" s="20">
        <f t="shared" si="31"/>
        <v>1</v>
      </c>
      <c r="D157" s="20">
        <f>SUM('By taxon'!B155:C155)</f>
        <v>1</v>
      </c>
      <c r="I157">
        <v>1</v>
      </c>
      <c r="J157">
        <v>0</v>
      </c>
    </row>
    <row r="158" spans="1:10">
      <c r="A158" t="s">
        <v>100</v>
      </c>
      <c r="C158" s="20">
        <f t="shared" si="31"/>
        <v>0</v>
      </c>
      <c r="D158" s="20">
        <f>SUM('By taxon'!B156:C156)</f>
        <v>0</v>
      </c>
      <c r="I158">
        <v>0</v>
      </c>
      <c r="J158">
        <v>0</v>
      </c>
    </row>
    <row r="159" spans="1:10" ht="15" thickBot="1">
      <c r="A159" t="s">
        <v>105</v>
      </c>
      <c r="C159" s="20">
        <f t="shared" si="31"/>
        <v>0</v>
      </c>
      <c r="D159" s="20">
        <f>SUM('By taxon'!B157:C157)</f>
        <v>0</v>
      </c>
      <c r="I159">
        <v>0</v>
      </c>
      <c r="J159">
        <v>0</v>
      </c>
    </row>
    <row r="160" spans="1:10" ht="15" thickBot="1">
      <c r="A160" t="s">
        <v>102</v>
      </c>
      <c r="C160" s="20">
        <f t="shared" si="31"/>
        <v>0</v>
      </c>
      <c r="D160" s="20">
        <f>SUM('By taxon'!B158:C158)</f>
        <v>0</v>
      </c>
      <c r="E160" s="29" t="s">
        <v>113</v>
      </c>
      <c r="F160" s="30"/>
      <c r="G160" s="22">
        <f>SUM(I146:I161)</f>
        <v>12</v>
      </c>
      <c r="I160">
        <v>0</v>
      </c>
      <c r="J160">
        <v>0</v>
      </c>
    </row>
    <row r="161" spans="1:10" ht="15" thickBot="1">
      <c r="A161" t="s">
        <v>103</v>
      </c>
      <c r="C161" s="20">
        <f t="shared" si="31"/>
        <v>0</v>
      </c>
      <c r="D161" s="20">
        <f>SUM('By taxon'!B159:C159)</f>
        <v>0</v>
      </c>
      <c r="E161" s="31" t="s">
        <v>114</v>
      </c>
      <c r="F161" s="32"/>
      <c r="G161" s="23">
        <f>SUM(J146:J161)</f>
        <v>0</v>
      </c>
      <c r="I161">
        <v>0</v>
      </c>
      <c r="J161">
        <v>0</v>
      </c>
    </row>
    <row r="162" spans="1:10">
      <c r="A162" t="s">
        <v>109</v>
      </c>
      <c r="B162" s="20">
        <f>SUM(B146:B161)</f>
        <v>305</v>
      </c>
      <c r="C162" s="20">
        <f>SUM(C148,C154,C155,C157)</f>
        <v>3</v>
      </c>
      <c r="D162" s="20">
        <f t="shared" ref="D162" si="34">SUM(D146:D161)</f>
        <v>165</v>
      </c>
    </row>
    <row r="163" spans="1:10">
      <c r="A163" s="27" t="s">
        <v>12</v>
      </c>
      <c r="B163" s="27"/>
      <c r="C163" s="27"/>
      <c r="D163" s="27"/>
    </row>
    <row r="164" spans="1:10">
      <c r="B164" s="20" t="s">
        <v>104</v>
      </c>
      <c r="C164" s="20" t="s">
        <v>107</v>
      </c>
      <c r="D164" s="20" t="s">
        <v>106</v>
      </c>
      <c r="I164" s="1" t="s">
        <v>110</v>
      </c>
      <c r="J164" s="1" t="s">
        <v>111</v>
      </c>
    </row>
    <row r="165" spans="1:10">
      <c r="A165" t="s">
        <v>88</v>
      </c>
      <c r="B165" s="20">
        <v>12</v>
      </c>
      <c r="C165" s="20">
        <f>D165-B165</f>
        <v>4</v>
      </c>
      <c r="D165" s="20">
        <f>SUM('By taxon'!B163:C163)</f>
        <v>16</v>
      </c>
      <c r="I165">
        <f t="shared" ref="I165:I166" si="35">IF(B165&gt;15,0,15-B165)</f>
        <v>3</v>
      </c>
      <c r="J165">
        <f t="shared" ref="J165:J166" si="36">IF(D165&gt;15,0,15-D165)</f>
        <v>0</v>
      </c>
    </row>
    <row r="166" spans="1:10">
      <c r="A166" t="s">
        <v>89</v>
      </c>
      <c r="B166" s="20">
        <v>15</v>
      </c>
      <c r="C166" s="20">
        <f t="shared" ref="C166:C180" si="37">D166-B166</f>
        <v>1</v>
      </c>
      <c r="D166" s="20">
        <f>SUM('By taxon'!B164:C164)</f>
        <v>16</v>
      </c>
      <c r="I166">
        <f t="shared" si="35"/>
        <v>0</v>
      </c>
      <c r="J166">
        <f t="shared" si="36"/>
        <v>0</v>
      </c>
    </row>
    <row r="167" spans="1:10">
      <c r="A167" t="s">
        <v>90</v>
      </c>
      <c r="B167" s="20">
        <v>43</v>
      </c>
      <c r="C167" s="20">
        <f t="shared" si="37"/>
        <v>-25</v>
      </c>
      <c r="D167" s="20">
        <f>SUM('By taxon'!B165:C165)</f>
        <v>18</v>
      </c>
      <c r="I167">
        <f t="shared" ref="I167:I174" si="38">IF(B167&gt;15,0,15-B167)</f>
        <v>0</v>
      </c>
      <c r="J167">
        <f t="shared" ref="J167:J175" si="39">IF(D167&gt;15,0,15-D167)</f>
        <v>0</v>
      </c>
    </row>
    <row r="168" spans="1:10">
      <c r="A168" t="s">
        <v>91</v>
      </c>
      <c r="B168" s="20">
        <v>56</v>
      </c>
      <c r="C168" s="20">
        <f t="shared" si="37"/>
        <v>-40</v>
      </c>
      <c r="D168" s="20">
        <f>SUM('By taxon'!B166:C166)</f>
        <v>16</v>
      </c>
      <c r="I168">
        <f t="shared" si="38"/>
        <v>0</v>
      </c>
      <c r="J168">
        <f t="shared" si="39"/>
        <v>0</v>
      </c>
    </row>
    <row r="169" spans="1:10">
      <c r="A169" t="s">
        <v>92</v>
      </c>
      <c r="B169" s="20">
        <v>54</v>
      </c>
      <c r="C169" s="20">
        <f t="shared" si="37"/>
        <v>-38</v>
      </c>
      <c r="D169" s="20">
        <f>SUM('By taxon'!B167:C167)</f>
        <v>16</v>
      </c>
      <c r="I169">
        <f t="shared" si="38"/>
        <v>0</v>
      </c>
      <c r="J169">
        <f t="shared" si="39"/>
        <v>0</v>
      </c>
    </row>
    <row r="170" spans="1:10">
      <c r="A170" t="s">
        <v>93</v>
      </c>
      <c r="B170" s="20">
        <v>40</v>
      </c>
      <c r="C170" s="20">
        <f t="shared" si="37"/>
        <v>-23</v>
      </c>
      <c r="D170" s="20">
        <f>SUM('By taxon'!B168:C168)</f>
        <v>17</v>
      </c>
      <c r="I170">
        <f t="shared" si="38"/>
        <v>0</v>
      </c>
      <c r="J170">
        <f t="shared" si="39"/>
        <v>0</v>
      </c>
    </row>
    <row r="171" spans="1:10">
      <c r="A171" t="s">
        <v>94</v>
      </c>
      <c r="B171" s="20">
        <v>31</v>
      </c>
      <c r="C171" s="20">
        <f t="shared" si="37"/>
        <v>-14</v>
      </c>
      <c r="D171" s="20">
        <f>SUM('By taxon'!B169:C169)</f>
        <v>17</v>
      </c>
      <c r="I171">
        <f t="shared" si="38"/>
        <v>0</v>
      </c>
      <c r="J171">
        <f t="shared" si="39"/>
        <v>0</v>
      </c>
    </row>
    <row r="172" spans="1:10">
      <c r="A172" t="s">
        <v>95</v>
      </c>
      <c r="B172" s="20">
        <v>62</v>
      </c>
      <c r="C172" s="20">
        <f t="shared" si="37"/>
        <v>-41</v>
      </c>
      <c r="D172" s="20">
        <f>SUM('By taxon'!B170:C170)</f>
        <v>21</v>
      </c>
      <c r="I172">
        <f t="shared" si="38"/>
        <v>0</v>
      </c>
      <c r="J172">
        <f t="shared" si="39"/>
        <v>0</v>
      </c>
    </row>
    <row r="173" spans="1:10">
      <c r="A173" t="s">
        <v>96</v>
      </c>
      <c r="B173" s="20">
        <v>11</v>
      </c>
      <c r="C173" s="21">
        <f t="shared" si="37"/>
        <v>1</v>
      </c>
      <c r="D173" s="20">
        <f>SUM('By taxon'!B171:C171)</f>
        <v>12</v>
      </c>
      <c r="I173">
        <v>1</v>
      </c>
      <c r="J173">
        <v>0</v>
      </c>
    </row>
    <row r="174" spans="1:10">
      <c r="A174" t="s">
        <v>97</v>
      </c>
      <c r="B174" s="20">
        <v>20</v>
      </c>
      <c r="C174" s="21">
        <f t="shared" si="37"/>
        <v>-5</v>
      </c>
      <c r="D174" s="20">
        <f>SUM('By taxon'!B172:C172)</f>
        <v>15</v>
      </c>
      <c r="I174">
        <f t="shared" si="38"/>
        <v>0</v>
      </c>
      <c r="J174">
        <f t="shared" si="39"/>
        <v>0</v>
      </c>
    </row>
    <row r="175" spans="1:10">
      <c r="A175" t="s">
        <v>98</v>
      </c>
      <c r="B175" s="20">
        <v>15</v>
      </c>
      <c r="C175" s="20">
        <f t="shared" si="37"/>
        <v>1</v>
      </c>
      <c r="D175" s="20">
        <f>SUM('By taxon'!B173:C173)</f>
        <v>16</v>
      </c>
      <c r="I175">
        <f>IF(B175&gt;15,0,15-B175)</f>
        <v>0</v>
      </c>
      <c r="J175">
        <f t="shared" si="39"/>
        <v>0</v>
      </c>
    </row>
    <row r="176" spans="1:10">
      <c r="A176" t="s">
        <v>99</v>
      </c>
      <c r="C176" s="20">
        <f t="shared" si="37"/>
        <v>6</v>
      </c>
      <c r="D176" s="20">
        <f>SUM('By taxon'!B174:C174)</f>
        <v>6</v>
      </c>
      <c r="I176">
        <v>6</v>
      </c>
      <c r="J176">
        <v>0</v>
      </c>
    </row>
    <row r="177" spans="1:10">
      <c r="A177" t="s">
        <v>100</v>
      </c>
      <c r="B177" s="20">
        <v>1</v>
      </c>
      <c r="C177" s="20">
        <f t="shared" si="37"/>
        <v>0</v>
      </c>
      <c r="D177" s="20">
        <f>SUM('By taxon'!B175:C175)</f>
        <v>1</v>
      </c>
      <c r="I177">
        <v>0</v>
      </c>
      <c r="J177">
        <v>0</v>
      </c>
    </row>
    <row r="178" spans="1:10" ht="15" thickBot="1">
      <c r="A178" t="s">
        <v>105</v>
      </c>
      <c r="C178" s="20">
        <f t="shared" si="37"/>
        <v>0</v>
      </c>
      <c r="D178" s="20">
        <f>SUM('By taxon'!B176:C176)</f>
        <v>0</v>
      </c>
      <c r="I178">
        <v>0</v>
      </c>
      <c r="J178">
        <v>0</v>
      </c>
    </row>
    <row r="179" spans="1:10" ht="15" thickBot="1">
      <c r="A179" t="s">
        <v>102</v>
      </c>
      <c r="C179" s="20">
        <f t="shared" si="37"/>
        <v>1</v>
      </c>
      <c r="D179" s="20">
        <f>SUM('By taxon'!B177:C177)</f>
        <v>1</v>
      </c>
      <c r="E179" s="29" t="s">
        <v>113</v>
      </c>
      <c r="F179" s="30"/>
      <c r="G179" s="22">
        <f>SUM(I165:I180)</f>
        <v>12</v>
      </c>
      <c r="I179">
        <v>1</v>
      </c>
      <c r="J179">
        <v>0</v>
      </c>
    </row>
    <row r="180" spans="1:10" ht="15" thickBot="1">
      <c r="A180" t="s">
        <v>103</v>
      </c>
      <c r="B180" s="20">
        <v>2</v>
      </c>
      <c r="C180" s="20">
        <f t="shared" si="37"/>
        <v>1</v>
      </c>
      <c r="D180" s="20">
        <f>SUM('By taxon'!B178:C178)</f>
        <v>3</v>
      </c>
      <c r="E180" s="31" t="s">
        <v>114</v>
      </c>
      <c r="F180" s="32"/>
      <c r="G180" s="23">
        <f>SUM(J165:J180)</f>
        <v>0</v>
      </c>
      <c r="I180">
        <v>1</v>
      </c>
      <c r="J180">
        <v>0</v>
      </c>
    </row>
    <row r="181" spans="1:10">
      <c r="A181" t="s">
        <v>109</v>
      </c>
      <c r="B181" s="20">
        <f>SUM(B165:B180)</f>
        <v>362</v>
      </c>
      <c r="C181" s="20">
        <f>SUM(C165:C166,C173,C175,C176,C180)</f>
        <v>14</v>
      </c>
      <c r="D181" s="20">
        <f t="shared" ref="D181" si="40">SUM(D165:D180)</f>
        <v>191</v>
      </c>
    </row>
    <row r="187" spans="1:10">
      <c r="A187" s="27" t="s">
        <v>13</v>
      </c>
      <c r="B187" s="27"/>
      <c r="C187" s="27"/>
      <c r="D187" s="27"/>
    </row>
    <row r="188" spans="1:10">
      <c r="B188" s="20" t="s">
        <v>104</v>
      </c>
      <c r="C188" s="20" t="s">
        <v>107</v>
      </c>
      <c r="D188" s="20" t="s">
        <v>106</v>
      </c>
      <c r="I188" s="1" t="s">
        <v>110</v>
      </c>
      <c r="J188" s="1" t="s">
        <v>111</v>
      </c>
    </row>
    <row r="189" spans="1:10">
      <c r="A189" t="s">
        <v>88</v>
      </c>
      <c r="C189" s="20">
        <f>D189-B189</f>
        <v>1</v>
      </c>
      <c r="D189" s="20">
        <f>SUM('By taxon'!B186:C186)</f>
        <v>1</v>
      </c>
      <c r="I189">
        <v>1</v>
      </c>
      <c r="J189">
        <v>0</v>
      </c>
    </row>
    <row r="190" spans="1:10">
      <c r="A190" t="s">
        <v>89</v>
      </c>
      <c r="C190" s="20">
        <f t="shared" ref="C190:C204" si="41">D190-B190</f>
        <v>3</v>
      </c>
      <c r="D190" s="20">
        <f>SUM('By taxon'!B187:C187)</f>
        <v>3</v>
      </c>
      <c r="I190">
        <v>3</v>
      </c>
      <c r="J190">
        <v>0</v>
      </c>
    </row>
    <row r="191" spans="1:10">
      <c r="A191" t="s">
        <v>90</v>
      </c>
      <c r="C191" s="20">
        <f t="shared" si="41"/>
        <v>6</v>
      </c>
      <c r="D191" s="20">
        <f>SUM('By taxon'!B188:C188)</f>
        <v>6</v>
      </c>
      <c r="I191">
        <v>6</v>
      </c>
      <c r="J191">
        <v>0</v>
      </c>
    </row>
    <row r="192" spans="1:10">
      <c r="A192" t="s">
        <v>91</v>
      </c>
      <c r="B192" s="20">
        <v>3</v>
      </c>
      <c r="C192" s="20">
        <f t="shared" si="41"/>
        <v>16</v>
      </c>
      <c r="D192" s="20">
        <f>SUM('By taxon'!B189:C189)</f>
        <v>19</v>
      </c>
      <c r="I192">
        <f t="shared" ref="I192:I196" si="42">IF(B192&gt;15,0,15-B192)</f>
        <v>12</v>
      </c>
      <c r="J192">
        <f t="shared" ref="J192:J196" si="43">IF(D192&gt;15,0,15-D192)</f>
        <v>0</v>
      </c>
    </row>
    <row r="193" spans="1:10">
      <c r="A193" t="s">
        <v>92</v>
      </c>
      <c r="C193" s="20">
        <f t="shared" si="41"/>
        <v>15</v>
      </c>
      <c r="D193" s="20">
        <f>SUM('By taxon'!B190:C190)</f>
        <v>15</v>
      </c>
      <c r="I193">
        <f t="shared" si="42"/>
        <v>15</v>
      </c>
      <c r="J193">
        <f t="shared" si="43"/>
        <v>0</v>
      </c>
    </row>
    <row r="194" spans="1:10">
      <c r="A194" t="s">
        <v>93</v>
      </c>
      <c r="B194" s="20">
        <v>1</v>
      </c>
      <c r="C194" s="20">
        <f t="shared" si="41"/>
        <v>2</v>
      </c>
      <c r="D194" s="20">
        <f>SUM('By taxon'!B191:C191)</f>
        <v>3</v>
      </c>
      <c r="I194">
        <f t="shared" si="42"/>
        <v>14</v>
      </c>
      <c r="J194">
        <v>0</v>
      </c>
    </row>
    <row r="195" spans="1:10">
      <c r="A195" t="s">
        <v>94</v>
      </c>
      <c r="C195" s="20">
        <f t="shared" si="41"/>
        <v>10</v>
      </c>
      <c r="D195" s="20">
        <f>SUM('By taxon'!B192:C192)</f>
        <v>10</v>
      </c>
      <c r="I195">
        <f t="shared" si="42"/>
        <v>15</v>
      </c>
      <c r="J195">
        <f t="shared" si="43"/>
        <v>5</v>
      </c>
    </row>
    <row r="196" spans="1:10">
      <c r="A196" t="s">
        <v>95</v>
      </c>
      <c r="C196" s="20">
        <f t="shared" si="41"/>
        <v>15</v>
      </c>
      <c r="D196" s="20">
        <f>SUM('By taxon'!B193:C193)</f>
        <v>15</v>
      </c>
      <c r="I196">
        <f t="shared" si="42"/>
        <v>15</v>
      </c>
      <c r="J196">
        <f t="shared" si="43"/>
        <v>0</v>
      </c>
    </row>
    <row r="197" spans="1:10">
      <c r="A197" t="s">
        <v>96</v>
      </c>
      <c r="B197" s="20">
        <v>1</v>
      </c>
      <c r="C197" s="20">
        <f t="shared" si="41"/>
        <v>0</v>
      </c>
      <c r="D197" s="20">
        <f>SUM('By taxon'!B194:C194)</f>
        <v>1</v>
      </c>
      <c r="I197">
        <v>1</v>
      </c>
      <c r="J197">
        <v>0</v>
      </c>
    </row>
    <row r="198" spans="1:10">
      <c r="A198" t="s">
        <v>97</v>
      </c>
      <c r="C198" s="20">
        <f t="shared" si="41"/>
        <v>2</v>
      </c>
      <c r="D198" s="20">
        <f>SUM('By taxon'!B195:C195)</f>
        <v>2</v>
      </c>
      <c r="I198">
        <v>2</v>
      </c>
      <c r="J198">
        <v>0</v>
      </c>
    </row>
    <row r="199" spans="1:10">
      <c r="A199" t="s">
        <v>98</v>
      </c>
      <c r="C199" s="20">
        <f t="shared" si="41"/>
        <v>5</v>
      </c>
      <c r="D199" s="20">
        <f>SUM('By taxon'!B196:C196)</f>
        <v>5</v>
      </c>
      <c r="I199">
        <v>5</v>
      </c>
      <c r="J199">
        <v>0</v>
      </c>
    </row>
    <row r="200" spans="1:10">
      <c r="A200" t="s">
        <v>99</v>
      </c>
      <c r="C200" s="20">
        <f t="shared" si="41"/>
        <v>0</v>
      </c>
      <c r="D200" s="20">
        <f>SUM('By taxon'!B197:C197)</f>
        <v>0</v>
      </c>
      <c r="I200">
        <v>0</v>
      </c>
      <c r="J200">
        <v>0</v>
      </c>
    </row>
    <row r="201" spans="1:10">
      <c r="A201" t="s">
        <v>100</v>
      </c>
      <c r="C201" s="20">
        <f t="shared" si="41"/>
        <v>0</v>
      </c>
      <c r="D201" s="20">
        <f>SUM('By taxon'!B198:C198)</f>
        <v>0</v>
      </c>
      <c r="I201">
        <v>0</v>
      </c>
      <c r="J201">
        <v>0</v>
      </c>
    </row>
    <row r="202" spans="1:10" ht="15" thickBot="1">
      <c r="A202" t="s">
        <v>105</v>
      </c>
      <c r="C202" s="20">
        <f t="shared" si="41"/>
        <v>0</v>
      </c>
      <c r="D202" s="20">
        <f>SUM('By taxon'!B199:C199)</f>
        <v>0</v>
      </c>
      <c r="I202">
        <v>0</v>
      </c>
      <c r="J202">
        <v>0</v>
      </c>
    </row>
    <row r="203" spans="1:10" ht="15" thickBot="1">
      <c r="A203" t="s">
        <v>102</v>
      </c>
      <c r="C203" s="20">
        <f t="shared" si="41"/>
        <v>0</v>
      </c>
      <c r="D203" s="20">
        <f>SUM('By taxon'!B200:C200)</f>
        <v>0</v>
      </c>
      <c r="E203" s="29" t="s">
        <v>113</v>
      </c>
      <c r="F203" s="30"/>
      <c r="G203" s="22">
        <f>SUM(I189:I204)</f>
        <v>89</v>
      </c>
      <c r="I203">
        <v>0</v>
      </c>
      <c r="J203">
        <v>0</v>
      </c>
    </row>
    <row r="204" spans="1:10" ht="15" thickBot="1">
      <c r="A204" t="s">
        <v>103</v>
      </c>
      <c r="C204" s="20">
        <f t="shared" si="41"/>
        <v>0</v>
      </c>
      <c r="D204" s="20">
        <f>SUM('By taxon'!B201:C201)</f>
        <v>0</v>
      </c>
      <c r="E204" s="31" t="s">
        <v>114</v>
      </c>
      <c r="F204" s="32"/>
      <c r="G204" s="23">
        <f>SUM(J189:J204)</f>
        <v>5</v>
      </c>
      <c r="I204">
        <v>0</v>
      </c>
      <c r="J204">
        <v>0</v>
      </c>
    </row>
    <row r="205" spans="1:10">
      <c r="A205" t="s">
        <v>109</v>
      </c>
      <c r="B205" s="20">
        <f>SUM(B189:B204)</f>
        <v>5</v>
      </c>
      <c r="C205" s="20">
        <f>SUM(C189:C204)</f>
        <v>75</v>
      </c>
      <c r="D205" s="20">
        <f t="shared" ref="D205" si="44">SUM(D189:D204)</f>
        <v>80</v>
      </c>
    </row>
    <row r="206" spans="1:10">
      <c r="A206" s="27" t="s">
        <v>14</v>
      </c>
      <c r="B206" s="27"/>
      <c r="C206" s="27"/>
      <c r="D206" s="27"/>
    </row>
    <row r="207" spans="1:10">
      <c r="B207" s="20" t="s">
        <v>104</v>
      </c>
      <c r="C207" s="20" t="s">
        <v>107</v>
      </c>
      <c r="D207" s="20" t="s">
        <v>106</v>
      </c>
      <c r="I207" s="1" t="s">
        <v>110</v>
      </c>
      <c r="J207" s="1" t="s">
        <v>111</v>
      </c>
    </row>
    <row r="208" spans="1:10">
      <c r="A208" t="s">
        <v>88</v>
      </c>
      <c r="C208" s="20">
        <f>D208-B208</f>
        <v>0</v>
      </c>
      <c r="D208" s="20">
        <f>SUM('By taxon'!B205:C205)</f>
        <v>0</v>
      </c>
      <c r="I208">
        <v>0</v>
      </c>
      <c r="J208">
        <v>0</v>
      </c>
    </row>
    <row r="209" spans="1:10">
      <c r="A209" t="s">
        <v>89</v>
      </c>
      <c r="C209" s="20">
        <f t="shared" ref="C209:C223" si="45">D209-B209</f>
        <v>0</v>
      </c>
      <c r="D209" s="20">
        <f>SUM('By taxon'!B206:C206)</f>
        <v>0</v>
      </c>
      <c r="I209">
        <v>0</v>
      </c>
      <c r="J209">
        <v>0</v>
      </c>
    </row>
    <row r="210" spans="1:10">
      <c r="A210" t="s">
        <v>90</v>
      </c>
      <c r="C210" s="20">
        <f t="shared" si="45"/>
        <v>1</v>
      </c>
      <c r="D210" s="20">
        <f>SUM('By taxon'!B207:C207)</f>
        <v>1</v>
      </c>
      <c r="I210">
        <v>1</v>
      </c>
      <c r="J210">
        <v>0</v>
      </c>
    </row>
    <row r="211" spans="1:10">
      <c r="A211" t="s">
        <v>91</v>
      </c>
      <c r="C211" s="20">
        <f t="shared" si="45"/>
        <v>6</v>
      </c>
      <c r="D211" s="20">
        <f>SUM('By taxon'!B208:C208)</f>
        <v>6</v>
      </c>
      <c r="I211">
        <f t="shared" ref="I211:I215" si="46">IF(B211&gt;15,0,15-B211)</f>
        <v>15</v>
      </c>
      <c r="J211">
        <v>0</v>
      </c>
    </row>
    <row r="212" spans="1:10">
      <c r="A212" t="s">
        <v>92</v>
      </c>
      <c r="B212" s="20">
        <v>1</v>
      </c>
      <c r="C212" s="20">
        <f t="shared" si="45"/>
        <v>16</v>
      </c>
      <c r="D212" s="20">
        <f>SUM('By taxon'!B209:C209)</f>
        <v>17</v>
      </c>
      <c r="I212">
        <f t="shared" si="46"/>
        <v>14</v>
      </c>
      <c r="J212">
        <f t="shared" ref="J212:J215" si="47">IF(D212&gt;15,0,15-D212)</f>
        <v>0</v>
      </c>
    </row>
    <row r="213" spans="1:10">
      <c r="A213" t="s">
        <v>93</v>
      </c>
      <c r="B213" s="20">
        <v>2</v>
      </c>
      <c r="C213" s="20">
        <f t="shared" si="45"/>
        <v>16</v>
      </c>
      <c r="D213" s="20">
        <f>SUM('By taxon'!B210:C210)</f>
        <v>18</v>
      </c>
      <c r="I213">
        <f t="shared" si="46"/>
        <v>13</v>
      </c>
      <c r="J213">
        <f t="shared" si="47"/>
        <v>0</v>
      </c>
    </row>
    <row r="214" spans="1:10">
      <c r="A214" t="s">
        <v>94</v>
      </c>
      <c r="C214" s="20">
        <f t="shared" si="45"/>
        <v>15</v>
      </c>
      <c r="D214" s="20">
        <f>SUM('By taxon'!B211:C211)</f>
        <v>15</v>
      </c>
      <c r="I214">
        <f t="shared" si="46"/>
        <v>15</v>
      </c>
      <c r="J214">
        <f t="shared" si="47"/>
        <v>0</v>
      </c>
    </row>
    <row r="215" spans="1:10">
      <c r="A215" t="s">
        <v>95</v>
      </c>
      <c r="B215" s="20">
        <v>2</v>
      </c>
      <c r="C215" s="20">
        <f t="shared" si="45"/>
        <v>15</v>
      </c>
      <c r="D215" s="20">
        <f>SUM('By taxon'!B212:C212)</f>
        <v>17</v>
      </c>
      <c r="I215">
        <f t="shared" si="46"/>
        <v>13</v>
      </c>
      <c r="J215">
        <f t="shared" si="47"/>
        <v>0</v>
      </c>
    </row>
    <row r="216" spans="1:10">
      <c r="A216" t="s">
        <v>96</v>
      </c>
      <c r="C216" s="20">
        <f t="shared" si="45"/>
        <v>2</v>
      </c>
      <c r="D216" s="20">
        <f>SUM('By taxon'!B213:C213)</f>
        <v>2</v>
      </c>
      <c r="I216">
        <v>2</v>
      </c>
      <c r="J216">
        <v>0</v>
      </c>
    </row>
    <row r="217" spans="1:10">
      <c r="A217" t="s">
        <v>97</v>
      </c>
      <c r="C217" s="20">
        <f t="shared" si="45"/>
        <v>4</v>
      </c>
      <c r="D217" s="20">
        <f>SUM('By taxon'!B214:C214)</f>
        <v>4</v>
      </c>
      <c r="I217">
        <v>4</v>
      </c>
      <c r="J217">
        <v>0</v>
      </c>
    </row>
    <row r="218" spans="1:10">
      <c r="A218" t="s">
        <v>98</v>
      </c>
      <c r="C218" s="20">
        <f t="shared" si="45"/>
        <v>12</v>
      </c>
      <c r="D218" s="20">
        <f>SUM('By taxon'!B215:C215)</f>
        <v>12</v>
      </c>
      <c r="I218">
        <v>12</v>
      </c>
      <c r="J218">
        <v>0</v>
      </c>
    </row>
    <row r="219" spans="1:10">
      <c r="A219" t="s">
        <v>99</v>
      </c>
      <c r="C219" s="20">
        <f t="shared" si="45"/>
        <v>13</v>
      </c>
      <c r="D219" s="20">
        <f>SUM('By taxon'!B216:C216)</f>
        <v>13</v>
      </c>
      <c r="I219">
        <v>13</v>
      </c>
      <c r="J219">
        <v>0</v>
      </c>
    </row>
    <row r="220" spans="1:10">
      <c r="A220" t="s">
        <v>100</v>
      </c>
      <c r="C220" s="20">
        <f t="shared" si="45"/>
        <v>0</v>
      </c>
      <c r="D220" s="20">
        <f>SUM('By taxon'!B217:C217)</f>
        <v>0</v>
      </c>
      <c r="I220">
        <v>0</v>
      </c>
      <c r="J220">
        <v>0</v>
      </c>
    </row>
    <row r="221" spans="1:10" ht="15" thickBot="1">
      <c r="A221" t="s">
        <v>105</v>
      </c>
      <c r="C221" s="20">
        <f t="shared" si="45"/>
        <v>2</v>
      </c>
      <c r="D221" s="20">
        <f>SUM('By taxon'!B218:C218)</f>
        <v>2</v>
      </c>
      <c r="I221">
        <v>2</v>
      </c>
      <c r="J221">
        <v>0</v>
      </c>
    </row>
    <row r="222" spans="1:10" ht="15" thickBot="1">
      <c r="A222" t="s">
        <v>102</v>
      </c>
      <c r="C222" s="20">
        <f t="shared" si="45"/>
        <v>0</v>
      </c>
      <c r="D222" s="20">
        <f>SUM('By taxon'!B219:C219)</f>
        <v>0</v>
      </c>
      <c r="E222" s="29" t="s">
        <v>113</v>
      </c>
      <c r="F222" s="30"/>
      <c r="G222" s="22">
        <f>SUM(I208:I223)</f>
        <v>105</v>
      </c>
      <c r="I222">
        <v>0</v>
      </c>
      <c r="J222">
        <v>0</v>
      </c>
    </row>
    <row r="223" spans="1:10" ht="15" thickBot="1">
      <c r="A223" t="s">
        <v>103</v>
      </c>
      <c r="C223" s="20">
        <f t="shared" si="45"/>
        <v>1</v>
      </c>
      <c r="D223" s="20">
        <f>SUM('By taxon'!B220:C220)</f>
        <v>1</v>
      </c>
      <c r="E223" s="31" t="s">
        <v>114</v>
      </c>
      <c r="F223" s="32"/>
      <c r="G223" s="23">
        <f>SUM(J208:J223)</f>
        <v>0</v>
      </c>
      <c r="I223">
        <v>1</v>
      </c>
      <c r="J223">
        <v>0</v>
      </c>
    </row>
    <row r="224" spans="1:10">
      <c r="A224" t="s">
        <v>109</v>
      </c>
      <c r="B224" s="20">
        <f>SUM(B208:B223)</f>
        <v>5</v>
      </c>
      <c r="C224" s="20">
        <f t="shared" ref="C224:D224" si="48">SUM(C208:C223)</f>
        <v>103</v>
      </c>
      <c r="D224" s="20">
        <f t="shared" si="48"/>
        <v>108</v>
      </c>
    </row>
    <row r="234" spans="1:4">
      <c r="A234" s="28"/>
      <c r="B234" s="28"/>
      <c r="C234" s="28"/>
      <c r="D234" s="28"/>
    </row>
    <row r="249" spans="1:4">
      <c r="A249" s="28"/>
      <c r="B249" s="28"/>
      <c r="C249" s="28"/>
      <c r="D249" s="28"/>
    </row>
  </sheetData>
  <autoFilter ref="A1:G57" xr:uid="{00000000-0009-0000-0000-000004000000}">
    <filterColumn colId="0" showButton="0"/>
    <filterColumn colId="1" showButton="0"/>
    <filterColumn colId="2" showButton="0"/>
  </autoFilter>
  <mergeCells count="35">
    <mergeCell ref="E223:F223"/>
    <mergeCell ref="E179:F179"/>
    <mergeCell ref="E180:F180"/>
    <mergeCell ref="E203:F203"/>
    <mergeCell ref="E204:F204"/>
    <mergeCell ref="E222:F222"/>
    <mergeCell ref="E117:F117"/>
    <mergeCell ref="E141:F141"/>
    <mergeCell ref="E142:F142"/>
    <mergeCell ref="E160:F160"/>
    <mergeCell ref="E161:F161"/>
    <mergeCell ref="E78:F78"/>
    <mergeCell ref="E79:F79"/>
    <mergeCell ref="E97:F97"/>
    <mergeCell ref="E98:F98"/>
    <mergeCell ref="E116:F116"/>
    <mergeCell ref="A206:D206"/>
    <mergeCell ref="A234:D234"/>
    <mergeCell ref="A249:D249"/>
    <mergeCell ref="A81:D81"/>
    <mergeCell ref="A100:D100"/>
    <mergeCell ref="A125:D125"/>
    <mergeCell ref="A144:D144"/>
    <mergeCell ref="A163:D163"/>
    <mergeCell ref="A187:D187"/>
    <mergeCell ref="A62:D62"/>
    <mergeCell ref="A1:D1"/>
    <mergeCell ref="A20:D20"/>
    <mergeCell ref="A39:D39"/>
    <mergeCell ref="E17:F17"/>
    <mergeCell ref="E18:F18"/>
    <mergeCell ref="E36:F36"/>
    <mergeCell ref="E37:F37"/>
    <mergeCell ref="E55:F55"/>
    <mergeCell ref="E56:F56"/>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Miracinonyx</cp:lastModifiedBy>
  <cp:lastPrinted>2020-02-28T00:09:29Z</cp:lastPrinted>
  <dcterms:created xsi:type="dcterms:W3CDTF">2019-09-25T01:04:06Z</dcterms:created>
  <dcterms:modified xsi:type="dcterms:W3CDTF">2020-03-05T17:33:22Z</dcterms:modified>
</cp:coreProperties>
</file>