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autoCompressPictures="0"/>
  <mc:AlternateContent xmlns:mc="http://schemas.openxmlformats.org/markup-compatibility/2006">
    <mc:Choice Requires="x15">
      <x15ac:absPath xmlns:x15ac="http://schemas.microsoft.com/office/spreadsheetml/2010/11/ac" url="/Users/FBug/Dropbox/Hall's Cave/HC-Project Data/Actual PROJECT DATA/ALL COMMUNITY/"/>
    </mc:Choice>
  </mc:AlternateContent>
  <xr:revisionPtr revIDLastSave="0" documentId="8_{9FD6822E-AD52-5145-91C1-0F1612532775}" xr6:coauthVersionLast="43" xr6:coauthVersionMax="43" xr10:uidLastSave="{00000000-0000-0000-0000-000000000000}"/>
  <bookViews>
    <workbookView xWindow="0" yWindow="460" windowWidth="33600" windowHeight="18500" tabRatio="500" xr2:uid="{00000000-000D-0000-FFFF-FFFF00000000}"/>
  </bookViews>
  <sheets>
    <sheet name="Raw data" sheetId="1" r:id="rId1"/>
    <sheet name="Sheet1" sheetId="5" r:id="rId2"/>
    <sheet name="BS Equations" sheetId="3" r:id="rId3"/>
    <sheet name="METADATA" sheetId="2" r:id="rId4"/>
    <sheet name="Caves Examined" sheetId="4" r:id="rId5"/>
    <sheet name="Mel's Canid data" sheetId="6"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 l="1"/>
  <c r="X1214" i="1"/>
  <c r="X1215" i="1"/>
  <c r="X1213" i="1"/>
  <c r="X1194" i="1"/>
  <c r="X1158" i="1"/>
  <c r="X991" i="1"/>
  <c r="X969" i="1"/>
  <c r="X968" i="1"/>
  <c r="X938" i="1"/>
  <c r="X758" i="1"/>
  <c r="X745" i="1"/>
  <c r="X748" i="1"/>
  <c r="X815" i="1"/>
  <c r="X918" i="1"/>
  <c r="X861" i="1"/>
  <c r="X751" i="1"/>
  <c r="X915" i="1"/>
  <c r="X919" i="1"/>
  <c r="X888" i="1"/>
  <c r="X885" i="1"/>
  <c r="X979" i="1"/>
  <c r="X977" i="1"/>
  <c r="X914" i="1"/>
  <c r="X893" i="1"/>
  <c r="X892" i="1"/>
  <c r="X862" i="1"/>
  <c r="X839" i="1"/>
  <c r="X773" i="1"/>
  <c r="X1000" i="1"/>
  <c r="X999" i="1"/>
  <c r="X998" i="1"/>
  <c r="X901" i="1"/>
  <c r="X900" i="1"/>
  <c r="X978" i="1"/>
  <c r="X973" i="1"/>
  <c r="X972" i="1"/>
  <c r="X961" i="1"/>
  <c r="X956" i="1"/>
  <c r="X866" i="1"/>
  <c r="X794" i="1"/>
  <c r="X785" i="1"/>
  <c r="X784" i="1"/>
  <c r="X943" i="1"/>
  <c r="X942" i="1"/>
  <c r="X850" i="1"/>
  <c r="X847" i="1"/>
  <c r="X844" i="1"/>
  <c r="X775" i="1"/>
  <c r="X1005" i="1"/>
  <c r="X1004" i="1"/>
  <c r="X792" i="1"/>
  <c r="X930" i="1"/>
  <c r="X753" i="1"/>
  <c r="X752" i="1"/>
  <c r="X749" i="1"/>
  <c r="X741" i="1"/>
  <c r="X754" i="1"/>
  <c r="L717" i="1"/>
  <c r="L716" i="1"/>
  <c r="L704" i="1"/>
  <c r="L705" i="1"/>
  <c r="L702" i="1"/>
  <c r="L703" i="1"/>
  <c r="L708" i="1"/>
  <c r="L707" i="1"/>
  <c r="L709" i="1"/>
  <c r="L706" i="1"/>
  <c r="L692" i="1"/>
  <c r="L634" i="1"/>
  <c r="L606" i="1"/>
  <c r="L607" i="1"/>
  <c r="L608" i="1"/>
  <c r="L609" i="1"/>
  <c r="L605" i="1"/>
  <c r="L491" i="1"/>
  <c r="L490" i="1"/>
  <c r="L488" i="1"/>
  <c r="L487" i="1"/>
  <c r="L482" i="1"/>
  <c r="L481" i="1"/>
  <c r="L485" i="1"/>
  <c r="L486" i="1"/>
  <c r="L489" i="1"/>
  <c r="L484" i="1"/>
  <c r="L483" i="1"/>
  <c r="L447" i="1"/>
  <c r="L401" i="1"/>
  <c r="L395" i="1"/>
  <c r="L399" i="1"/>
  <c r="L394" i="1"/>
  <c r="L398" i="1"/>
  <c r="L403" i="1"/>
  <c r="L396" i="1"/>
  <c r="L400" i="1"/>
  <c r="L402" i="1"/>
  <c r="L405" i="1"/>
  <c r="L397" i="1"/>
  <c r="L404" i="1"/>
  <c r="L627" i="1"/>
  <c r="L626" i="1"/>
  <c r="L625" i="1"/>
  <c r="L624" i="1"/>
  <c r="L603" i="1"/>
  <c r="M39" i="2"/>
</calcChain>
</file>

<file path=xl/sharedStrings.xml><?xml version="1.0" encoding="utf-8"?>
<sst xmlns="http://schemas.openxmlformats.org/spreadsheetml/2006/main" count="23466" uniqueCount="2270">
  <si>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</si>
  <si>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</si>
  <si>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</si>
  <si>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</si>
  <si>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</si>
  <si>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</si>
  <si>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</si>
  <si>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</si>
  <si>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</si>
  <si>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</si>
  <si>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</si>
  <si>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</si>
  <si>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</si>
  <si>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</si>
  <si>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</si>
  <si>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</si>
  <si>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</si>
  <si>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</si>
  <si>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</si>
  <si>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</si>
  <si>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</si>
  <si>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</si>
  <si>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</si>
  <si>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</si>
  <si>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</si>
  <si>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</si>
  <si>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</si>
  <si>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</si>
  <si>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</si>
  <si>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</si>
  <si>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</si>
  <si>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</si>
  <si>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</si>
  <si>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</si>
  <si>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</si>
  <si>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</si>
  <si>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</si>
  <si>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</si>
  <si>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</si>
  <si>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</si>
  <si>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</si>
  <si>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</si>
  <si>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</si>
  <si>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</si>
  <si>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</si>
  <si>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</si>
  <si>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</si>
  <si>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</si>
  <si>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</si>
  <si>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</si>
  <si>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</si>
  <si>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</si>
  <si>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</si>
  <si>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</si>
  <si>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</si>
  <si>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</si>
  <si>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</si>
  <si>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</si>
  <si>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</si>
  <si>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</si>
  <si>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</si>
  <si>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</si>
  <si>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</si>
  <si>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</si>
  <si>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</si>
  <si>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</si>
  <si>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</si>
  <si>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</si>
  <si>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</si>
  <si>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</si>
  <si>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</si>
  <si>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</si>
  <si>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</si>
  <si>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</si>
  <si>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</si>
  <si>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</si>
  <si>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</si>
  <si>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</si>
  <si>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</si>
  <si>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</si>
  <si>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</si>
  <si>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</si>
  <si>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</si>
  <si>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</si>
  <si>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</si>
  <si>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</si>
  <si>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</si>
  <si>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</si>
  <si>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</si>
  <si>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</si>
  <si>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</si>
  <si>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</si>
  <si>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</si>
  <si>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</si>
  <si>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</si>
  <si>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</si>
  <si>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</si>
  <si>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</si>
  <si>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</si>
  <si>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</si>
  <si>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</si>
  <si>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</si>
  <si>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</si>
  <si>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</si>
  <si>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</si>
  <si>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</si>
  <si>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</si>
  <si>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</si>
  <si>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</si>
  <si>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</si>
  <si>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</si>
  <si>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</si>
  <si>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</si>
  <si>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</si>
  <si>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</si>
  <si>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</si>
  <si>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</si>
  <si>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</si>
  <si>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</si>
  <si>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</si>
  <si>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</si>
  <si>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</si>
  <si>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</si>
  <si>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</si>
  <si>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</si>
  <si>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</si>
  <si>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</si>
  <si>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</si>
  <si>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</si>
  <si>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</si>
  <si>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</si>
  <si>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</si>
  <si>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</si>
  <si>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</si>
  <si>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</si>
  <si>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</si>
  <si>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</si>
  <si>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</si>
  <si>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</si>
  <si>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</si>
  <si>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</si>
  <si>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</si>
  <si>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</si>
  <si>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</si>
  <si>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</si>
  <si>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</si>
  <si>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</si>
  <si>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</si>
  <si>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</si>
  <si>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</si>
  <si>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</si>
  <si>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</si>
  <si>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</si>
  <si>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</si>
  <si>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</si>
  <si>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</si>
  <si>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</si>
  <si>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</si>
  <si>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</si>
  <si>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</si>
  <si>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</si>
  <si>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</si>
  <si>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</si>
  <si>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</si>
  <si>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</si>
  <si>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</si>
  <si>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</si>
  <si>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</si>
  <si>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</si>
  <si>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</si>
  <si>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</si>
  <si>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</si>
  <si>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</si>
  <si>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</si>
  <si>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</si>
  <si>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</si>
  <si>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</si>
  <si>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</si>
  <si>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</si>
  <si>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</si>
  <si>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</si>
  <si>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</si>
  <si>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</si>
  <si>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</si>
  <si>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</si>
  <si>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</si>
  <si>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</si>
  <si>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</si>
  <si>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</si>
  <si>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</si>
  <si>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</si>
  <si>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</si>
  <si>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</si>
  <si>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</si>
  <si>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</si>
  <si>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</si>
  <si>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</si>
  <si>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</si>
  <si>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</si>
  <si>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</si>
  <si>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</si>
  <si>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</si>
  <si>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</si>
  <si>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</si>
  <si>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</si>
  <si>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</si>
  <si>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</si>
  <si>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</si>
  <si>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</si>
  <si>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</si>
  <si>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</si>
  <si>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</si>
  <si>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</si>
  <si>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</si>
  <si>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</si>
  <si>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</si>
  <si>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</si>
  <si>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</si>
  <si>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</si>
  <si>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</si>
  <si>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</si>
  <si>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</si>
  <si>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</si>
  <si>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</si>
  <si>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</si>
  <si>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</si>
  <si>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</si>
  <si>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</si>
  <si>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</si>
  <si>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</si>
  <si>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</si>
  <si>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</si>
  <si>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</si>
  <si>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</si>
  <si>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</si>
  <si>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</si>
  <si>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</si>
  <si>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</si>
  <si>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</si>
  <si>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</si>
  <si>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</si>
  <si>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</si>
  <si>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</si>
  <si>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</si>
  <si>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</si>
  <si>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</si>
  <si>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</si>
  <si>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</si>
  <si>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</si>
  <si>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</si>
  <si>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</si>
  <si>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</si>
  <si>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</si>
  <si>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</si>
  <si>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</si>
  <si>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</si>
  <si>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</si>
  <si>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</si>
  <si>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</si>
  <si>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</si>
  <si>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</si>
  <si>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</si>
  <si>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</si>
  <si>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</si>
  <si>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</si>
  <si>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</si>
  <si>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</si>
  <si>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</si>
  <si>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</si>
  <si>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</si>
  <si>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</si>
  <si>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</si>
  <si>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</si>
  <si>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</si>
  <si>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</si>
  <si>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</si>
  <si>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</si>
  <si>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</si>
  <si>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</si>
  <si>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</si>
  <si>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</si>
  <si>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</si>
  <si>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</si>
  <si>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</si>
  <si>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</si>
  <si>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</si>
  <si>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</si>
  <si>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</si>
  <si>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</si>
  <si>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</si>
  <si>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</si>
  <si>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</si>
  <si>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</si>
  <si>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</si>
  <si>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</si>
  <si>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</si>
  <si>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</si>
  <si>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</si>
  <si>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</si>
  <si>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</si>
  <si>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</si>
  <si>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</si>
  <si>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</si>
  <si>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</si>
  <si>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</si>
  <si>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</si>
  <si>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</si>
  <si>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</si>
  <si>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</si>
  <si>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</si>
  <si>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</si>
  <si>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</si>
  <si>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</si>
  <si>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</si>
  <si>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</si>
  <si>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</si>
  <si>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</si>
  <si>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</si>
  <si>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</si>
  <si>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</si>
  <si>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</si>
  <si>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</si>
  <si>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</si>
  <si>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</si>
  <si>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</si>
  <si>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</si>
  <si>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</si>
  <si>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</si>
  <si>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</si>
  <si>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</si>
  <si>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</si>
  <si>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</si>
  <si>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</si>
  <si>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</si>
  <si>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</si>
  <si>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</si>
  <si>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</si>
  <si>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</si>
  <si>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</si>
  <si>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</si>
  <si>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</si>
  <si>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</si>
  <si>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</si>
  <si>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</si>
  <si>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</si>
  <si>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</si>
  <si>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</si>
  <si>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</si>
  <si>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</si>
  <si>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</si>
  <si>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</si>
  <si>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</si>
  <si>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</si>
  <si>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</si>
  <si>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</si>
  <si>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</si>
  <si>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</si>
  <si>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</si>
  <si>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</si>
  <si>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</si>
  <si>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</si>
  <si>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</si>
  <si>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</si>
  <si>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</si>
  <si>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</si>
  <si>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</si>
  <si>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</si>
  <si>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</si>
  <si>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</si>
  <si>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</si>
  <si>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</si>
  <si>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</si>
  <si>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</si>
  <si>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</si>
  <si>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</si>
  <si>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</si>
  <si>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</si>
  <si>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</si>
  <si>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</si>
  <si>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</si>
  <si>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</si>
  <si>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</si>
  <si>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</si>
  <si>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</si>
  <si>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</si>
  <si>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</si>
  <si>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</si>
  <si>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</si>
  <si>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</si>
  <si>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</si>
  <si>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</si>
  <si>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</si>
  <si>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</si>
  <si>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</si>
  <si>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</si>
  <si>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</si>
  <si>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</si>
  <si>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</si>
  <si>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</si>
  <si>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</si>
  <si>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</si>
  <si>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</si>
  <si>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</si>
  <si>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</si>
  <si>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</si>
  <si>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</si>
  <si>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</si>
  <si>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</si>
  <si>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</si>
  <si>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</si>
  <si>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</si>
  <si>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</si>
  <si>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</si>
  <si>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</si>
  <si>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</si>
  <si>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</si>
  <si>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</si>
  <si>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</si>
  <si>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</si>
  <si>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</si>
  <si>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</si>
  <si>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</si>
  <si>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</si>
  <si>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</si>
  <si>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</si>
  <si>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</si>
  <si>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</si>
  <si>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</si>
  <si>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</si>
  <si>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</si>
  <si>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</si>
  <si>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</si>
  <si>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</si>
  <si>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</si>
  <si>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</si>
  <si>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</si>
  <si>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</si>
  <si>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</si>
  <si>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</si>
  <si>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</si>
  <si>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</si>
  <si>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</si>
  <si>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</si>
  <si>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</si>
  <si>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</si>
  <si>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</si>
  <si>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</si>
  <si>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</si>
  <si>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</si>
  <si>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</si>
  <si>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</si>
  <si>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</si>
  <si>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</si>
  <si>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</si>
  <si>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</si>
  <si>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</si>
  <si>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</si>
  <si>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</si>
  <si>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</si>
  <si>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</si>
  <si>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</si>
  <si>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</si>
  <si>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</si>
  <si>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</si>
  <si>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</si>
  <si>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</si>
  <si>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</si>
  <si>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</si>
  <si>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</si>
  <si>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</si>
  <si>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</si>
  <si>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</si>
  <si>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</si>
  <si>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</si>
  <si>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</si>
  <si>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</si>
  <si>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</si>
  <si>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</si>
  <si>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</si>
  <si>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</si>
  <si>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</si>
  <si>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</si>
  <si>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</si>
  <si>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</si>
  <si>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</si>
  <si>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</si>
  <si>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</si>
  <si>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</si>
  <si>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</si>
  <si>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</si>
  <si>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</si>
  <si>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</si>
  <si>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</si>
  <si>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</si>
  <si>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</si>
  <si>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</si>
  <si>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</si>
  <si>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</si>
  <si>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</si>
  <si>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</si>
  <si>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</si>
  <si>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</si>
  <si>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</si>
  <si>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</si>
  <si>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</si>
  <si>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</si>
  <si>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</si>
  <si>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</si>
  <si>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</si>
  <si>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</si>
  <si>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</si>
  <si>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</si>
  <si>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</si>
  <si>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</si>
  <si>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</si>
  <si>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</si>
  <si>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</si>
  <si>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</si>
  <si>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</si>
  <si>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</si>
  <si>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</si>
  <si>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</si>
  <si>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</si>
  <si>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</si>
  <si>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</si>
  <si>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</si>
  <si>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</si>
  <si>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</si>
  <si>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</si>
  <si>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</si>
  <si>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</si>
  <si>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</si>
  <si>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</si>
  <si>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</si>
  <si>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</si>
  <si>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</si>
  <si>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</si>
  <si>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</si>
  <si>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</si>
  <si>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</si>
  <si>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</si>
  <si>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</si>
  <si>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</si>
  <si>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</si>
  <si>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</si>
  <si>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</si>
  <si>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</si>
  <si>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</si>
  <si>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</si>
  <si>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</si>
  <si>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</si>
  <si>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</si>
  <si>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</si>
  <si>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</si>
  <si>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</si>
  <si>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</si>
  <si>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</si>
  <si>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</si>
  <si>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</si>
  <si>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</si>
  <si>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</si>
  <si>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</si>
  <si>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</si>
  <si>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</si>
  <si>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</si>
  <si>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</si>
  <si>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</si>
  <si>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</si>
  <si>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</si>
  <si>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</si>
  <si>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</si>
  <si>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</si>
  <si>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</si>
  <si>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</si>
  <si>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</si>
  <si>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</si>
  <si>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</si>
  <si>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</si>
  <si>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</si>
  <si>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</si>
  <si>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</si>
  <si>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</si>
  <si>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</si>
  <si>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</si>
  <si>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</si>
  <si>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</si>
  <si>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</si>
  <si>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</si>
  <si>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</si>
  <si>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</si>
  <si>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</si>
  <si>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</si>
  <si>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</si>
  <si>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</si>
  <si>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</si>
  <si>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</si>
  <si>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</si>
  <si>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</si>
  <si>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</si>
  <si>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</si>
  <si>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</si>
  <si>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</si>
  <si>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</si>
  <si>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</si>
  <si>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</si>
  <si>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</si>
  <si>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</si>
  <si>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</si>
  <si>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</si>
  <si>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</si>
  <si>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</si>
  <si>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</si>
  <si>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</si>
  <si>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</si>
  <si>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</si>
  <si>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</si>
  <si>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</si>
  <si>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</si>
  <si>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</si>
  <si>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</si>
  <si>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</si>
  <si>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</si>
  <si>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</si>
  <si>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</si>
  <si>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</si>
  <si>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</si>
  <si>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</si>
  <si>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</si>
  <si>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</si>
  <si>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</si>
  <si>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</si>
  <si>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</si>
  <si>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</si>
  <si>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</si>
  <si>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</si>
  <si>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</si>
  <si>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</si>
  <si>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</si>
  <si>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</si>
  <si>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</si>
  <si>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</si>
  <si>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</si>
  <si>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</si>
  <si>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</si>
  <si>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</si>
  <si>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</si>
  <si>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</si>
  <si>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</si>
  <si>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</si>
  <si>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</si>
  <si>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</si>
  <si>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</si>
  <si>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</si>
  <si>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</si>
  <si>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</si>
  <si>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</si>
  <si>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</si>
  <si>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</si>
  <si>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</si>
  <si>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</si>
  <si>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</si>
  <si>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</si>
  <si>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</si>
  <si>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</si>
  <si>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</si>
  <si>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</si>
  <si>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</si>
  <si>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</si>
  <si>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</si>
  <si>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</si>
  <si>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</si>
  <si>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</si>
  <si>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</si>
  <si>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</si>
  <si>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</si>
  <si>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</si>
  <si>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</si>
  <si>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</si>
  <si>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</si>
  <si>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</si>
  <si>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</si>
  <si>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</si>
  <si>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</si>
  <si>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</si>
  <si>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</si>
  <si>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</si>
  <si>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</si>
  <si>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</si>
  <si>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</si>
  <si>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</si>
  <si>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</si>
  <si>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</si>
  <si>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</si>
  <si>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</si>
  <si>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</si>
  <si>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</si>
  <si>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</si>
  <si>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</si>
  <si>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</si>
  <si>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</si>
  <si>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</si>
  <si>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</si>
  <si>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</si>
  <si>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</si>
  <si>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</si>
  <si>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</si>
  <si>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</si>
  <si>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</si>
  <si>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</si>
  <si>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</si>
  <si>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</si>
  <si>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</si>
  <si>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</si>
  <si>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</si>
  <si>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</si>
  <si>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</si>
  <si>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</si>
  <si>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</si>
  <si>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</si>
  <si>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</si>
  <si>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</si>
  <si>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</si>
  <si>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</si>
  <si>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</si>
  <si>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</si>
  <si>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</si>
  <si>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</si>
  <si>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</si>
  <si>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</si>
  <si>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</si>
  <si>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</si>
  <si>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</si>
  <si>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</si>
  <si>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</si>
  <si>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</si>
  <si>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</si>
  <si>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</si>
  <si>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</si>
  <si>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</si>
  <si>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</si>
  <si>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</si>
  <si>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</si>
  <si>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</si>
  <si>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</si>
  <si>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</si>
  <si>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</si>
  <si>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</si>
  <si>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</si>
  <si>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</si>
  <si>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</si>
  <si>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</si>
  <si>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</si>
  <si>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</si>
  <si>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</si>
  <si>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</si>
  <si>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</si>
  <si>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</si>
  <si>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</si>
  <si>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</si>
  <si>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</si>
  <si>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</si>
  <si>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</si>
  <si>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</si>
  <si>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</si>
  <si>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</si>
  <si>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</si>
  <si>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</si>
  <si>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</si>
  <si>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</si>
  <si>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</si>
  <si>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</si>
  <si>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</si>
  <si>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</si>
  <si>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</si>
  <si>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</si>
  <si>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</si>
  <si>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</si>
  <si>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</si>
  <si>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</si>
  <si>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</si>
  <si>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</si>
  <si>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</si>
  <si>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</si>
  <si>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</si>
  <si>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</si>
  <si>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</si>
  <si>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</si>
  <si>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</si>
  <si>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</si>
  <si>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</si>
  <si>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</si>
  <si>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</si>
  <si>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</si>
  <si>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</si>
  <si>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</si>
  <si>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</si>
  <si>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</si>
  <si>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</si>
  <si>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</si>
  <si>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</si>
  <si>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</si>
  <si>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</si>
  <si>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</si>
  <si>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</si>
  <si>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</si>
  <si>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</si>
  <si>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</si>
  <si>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</si>
  <si>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</si>
  <si>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</si>
  <si>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</si>
  <si>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</si>
  <si>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</si>
  <si>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</si>
  <si>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</si>
  <si>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</si>
  <si>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</si>
  <si>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</si>
  <si>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</si>
  <si>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</si>
  <si>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</si>
  <si>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</si>
  <si>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</si>
  <si>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</si>
  <si>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</si>
  <si>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</si>
  <si>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</si>
  <si>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</si>
  <si>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</si>
  <si>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</si>
  <si>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</si>
  <si>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</si>
  <si>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</si>
  <si>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</si>
  <si>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</si>
  <si>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</si>
  <si>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</si>
  <si>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</si>
  <si>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</si>
  <si>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</si>
  <si>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</si>
  <si>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</si>
  <si>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</si>
  <si>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</si>
  <si>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</si>
  <si>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</si>
  <si>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</si>
  <si>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</si>
  <si>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</si>
  <si>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</si>
  <si>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</si>
  <si>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</si>
  <si>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</si>
  <si>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</si>
  <si>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</si>
  <si>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</si>
  <si>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</si>
  <si>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</si>
  <si>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</si>
  <si>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</si>
  <si>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</si>
  <si>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</si>
  <si>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</si>
  <si>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</si>
  <si>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</si>
  <si>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</si>
  <si>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</si>
  <si>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</si>
  <si>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</si>
  <si>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</si>
  <si>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</si>
  <si>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</si>
  <si>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</si>
  <si>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</si>
  <si>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</si>
  <si>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</si>
  <si>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</si>
  <si>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</si>
  <si>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</si>
  <si>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</si>
  <si>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</si>
  <si>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</si>
  <si>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</si>
  <si>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</si>
  <si>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</si>
  <si>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</si>
  <si>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</si>
  <si>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</si>
  <si>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</si>
  <si>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</si>
  <si>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</si>
  <si>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</si>
  <si>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</si>
  <si>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</si>
  <si>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</si>
  <si>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</si>
  <si>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</si>
  <si>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</si>
  <si>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</si>
  <si>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</si>
  <si>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</si>
  <si>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</si>
  <si>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</si>
  <si>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</si>
  <si>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</si>
  <si>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</si>
  <si>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</si>
  <si>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</si>
  <si>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</si>
  <si>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</si>
  <si>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</si>
  <si>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</si>
  <si>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</si>
  <si>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</si>
  <si>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</si>
  <si>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</si>
  <si>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</si>
  <si>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</si>
  <si>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</si>
  <si>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</si>
  <si>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</si>
  <si>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</si>
  <si>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</si>
  <si>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</si>
  <si>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</si>
  <si>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</si>
  <si>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</si>
  <si>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</si>
  <si>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</si>
  <si>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</si>
  <si>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</si>
  <si>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</si>
  <si>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</si>
  <si>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</si>
  <si>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</si>
  <si>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</si>
  <si>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</si>
  <si>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</si>
  <si>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</si>
  <si>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</si>
  <si>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</si>
  <si>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</si>
  <si>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</si>
  <si>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</si>
  <si>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</si>
  <si>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</si>
  <si>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</si>
  <si>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</si>
  <si>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</si>
  <si>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</si>
  <si>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</si>
  <si>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</si>
  <si>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</si>
  <si>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</si>
  <si>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</si>
  <si>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</si>
  <si>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</si>
  <si>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</si>
  <si>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</si>
  <si>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</si>
  <si>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</si>
  <si>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</si>
  <si>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</si>
  <si>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</si>
  <si>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</si>
  <si>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</si>
  <si>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</si>
  <si>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</si>
  <si>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</si>
  <si>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</si>
  <si>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</si>
  <si>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</si>
  <si>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</si>
  <si>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</si>
  <si>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</si>
  <si>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</si>
  <si>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</si>
  <si>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</si>
  <si>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</si>
  <si>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</si>
  <si>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</si>
  <si>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</si>
  <si>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</si>
  <si>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</si>
  <si>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</si>
  <si>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</si>
  <si>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</si>
  <si>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</si>
  <si>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</si>
  <si>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</si>
  <si>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</si>
  <si>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</si>
  <si>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</si>
  <si>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</si>
  <si>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</si>
  <si>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</si>
  <si>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</si>
  <si>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</si>
  <si>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</si>
  <si>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</si>
  <si>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</si>
  <si>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</si>
  <si>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</si>
  <si>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</si>
  <si>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</si>
  <si>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</si>
  <si>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</si>
  <si>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</si>
  <si>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</si>
  <si>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</si>
  <si>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</si>
  <si>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</si>
  <si>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</si>
  <si>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</si>
  <si>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</si>
  <si>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</si>
  <si>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</si>
  <si>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</si>
  <si>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</si>
  <si>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</si>
  <si>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</si>
  <si>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</si>
  <si>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</si>
  <si>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</si>
  <si>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</si>
  <si>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</si>
  <si>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</si>
  <si>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</si>
  <si>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</si>
  <si>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</si>
  <si>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</si>
  <si>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</si>
  <si>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</si>
  <si>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</si>
  <si>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</si>
  <si>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</si>
  <si>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</si>
  <si>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</si>
  <si>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</si>
  <si>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</si>
  <si>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</si>
  <si>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</si>
  <si>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</si>
  <si>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</si>
  <si>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</si>
  <si>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</si>
  <si>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</si>
  <si>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</si>
  <si>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</si>
  <si>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</si>
  <si>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</si>
  <si>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</si>
  <si>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</si>
  <si>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</si>
  <si>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</si>
  <si>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</si>
  <si>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</si>
  <si>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</si>
  <si>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</si>
  <si>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</si>
  <si>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</si>
  <si>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</si>
  <si>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</si>
  <si>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</si>
  <si>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</si>
  <si>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</si>
  <si>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</si>
  <si>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</si>
  <si>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</si>
  <si>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</si>
  <si>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</si>
  <si>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</si>
  <si>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</si>
  <si>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</si>
  <si>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</si>
  <si>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</si>
  <si>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</si>
  <si>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</si>
  <si>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</si>
  <si>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</si>
  <si>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</si>
  <si>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</si>
  <si>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</si>
  <si>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</si>
  <si>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</si>
  <si>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</si>
  <si>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</si>
  <si>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</si>
  <si>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</si>
  <si>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</si>
  <si>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</si>
  <si>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</si>
  <si>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</si>
  <si>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</si>
  <si>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</si>
  <si>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</si>
  <si>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</si>
  <si>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</si>
  <si>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</si>
  <si>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</si>
  <si>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</si>
  <si>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</si>
  <si>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</si>
  <si>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</si>
  <si>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</si>
  <si>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</si>
  <si>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</si>
  <si>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</si>
  <si>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</si>
  <si>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</si>
  <si>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</si>
  <si>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</si>
  <si>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</si>
  <si>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</si>
  <si>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</si>
  <si>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</si>
  <si>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</si>
  <si>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</si>
  <si>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</si>
  <si>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</si>
  <si>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</si>
  <si>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</si>
  <si>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</si>
  <si>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</si>
  <si>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</si>
  <si>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</si>
  <si>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</si>
  <si>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</si>
  <si>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</si>
  <si>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</si>
  <si>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</si>
  <si>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</si>
  <si>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</si>
  <si>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</si>
  <si>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</si>
  <si>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</si>
  <si>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</si>
  <si>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</si>
  <si>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</si>
  <si>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</si>
  <si>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</si>
  <si>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</si>
  <si>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</si>
  <si>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</si>
  <si>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</si>
  <si>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</si>
  <si>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</si>
  <si>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</si>
  <si>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</si>
  <si>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</si>
  <si>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</si>
  <si>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</si>
  <si>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</si>
  <si>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</si>
  <si>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</si>
  <si>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</si>
  <si>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</si>
  <si>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</si>
  <si>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</si>
  <si>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</si>
  <si>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</si>
  <si>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</si>
  <si>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</si>
  <si>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</si>
  <si>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</si>
  <si>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</si>
  <si>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</si>
  <si>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</si>
  <si>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</si>
  <si>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</si>
  <si>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</si>
  <si>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</si>
  <si>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</si>
  <si>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</si>
  <si>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</si>
  <si>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</si>
  <si>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</si>
  <si>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</si>
  <si>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</si>
  <si>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</si>
  <si>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</si>
  <si>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</si>
  <si>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</si>
  <si>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</si>
  <si>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</si>
  <si>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</si>
  <si>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</si>
  <si>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</si>
  <si>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</si>
  <si>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</si>
  <si>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</si>
  <si>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</si>
  <si>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</si>
  <si>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</si>
  <si>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</si>
  <si>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</si>
  <si>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</si>
  <si>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</si>
  <si>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</si>
  <si>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</si>
  <si>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</si>
  <si>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</si>
  <si>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</si>
  <si>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</si>
  <si>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</si>
  <si>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</si>
  <si>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</si>
  <si>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</si>
  <si>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</si>
  <si>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</si>
  <si>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</si>
  <si>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</si>
  <si>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</si>
  <si>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</si>
  <si>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</si>
  <si>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</si>
  <si>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</si>
  <si>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</si>
  <si>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</si>
  <si>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</si>
  <si>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</si>
  <si>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</si>
  <si>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</si>
  <si>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</si>
  <si>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</si>
  <si>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</si>
  <si>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</si>
  <si>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</si>
  <si>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</si>
  <si>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</si>
  <si>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</si>
  <si>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</si>
  <si>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</si>
  <si>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</si>
  <si>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</si>
  <si>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</si>
  <si>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</si>
  <si>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</si>
  <si>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</si>
  <si>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</si>
  <si>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</si>
  <si>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</si>
  <si>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</si>
  <si>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</si>
  <si>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</si>
  <si>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</si>
  <si>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</si>
  <si>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</si>
  <si>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</si>
  <si>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</si>
  <si>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</si>
  <si>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</si>
  <si>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</si>
  <si>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</si>
  <si>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</si>
  <si>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</si>
  <si>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</si>
  <si>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</si>
  <si>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</si>
  <si>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</si>
  <si>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</si>
  <si>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</si>
  <si>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</si>
  <si>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</si>
  <si>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</si>
  <si>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</si>
  <si>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</si>
  <si>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</si>
  <si>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</si>
  <si>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</si>
  <si>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</si>
  <si>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</si>
  <si>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</si>
  <si>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</si>
  <si>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</si>
  <si>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</si>
  <si>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</si>
  <si>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</si>
  <si>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</si>
  <si>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</si>
  <si>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</si>
  <si>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</si>
  <si>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</si>
  <si>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</si>
  <si>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</si>
  <si>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</si>
  <si>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</si>
  <si>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</si>
  <si>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</si>
  <si>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</si>
  <si>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</si>
  <si>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</si>
  <si>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</si>
  <si>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</si>
  <si>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</si>
  <si>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</si>
  <si>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</si>
  <si>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</si>
  <si>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</si>
  <si>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</si>
  <si>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</si>
  <si>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</si>
  <si>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</si>
  <si>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</si>
  <si>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</si>
  <si>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</si>
  <si>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</si>
  <si>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</si>
  <si>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</si>
  <si>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</si>
  <si>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</si>
  <si>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</si>
  <si>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</si>
  <si>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</si>
  <si>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</si>
  <si>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</si>
  <si>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</si>
  <si>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</si>
  <si>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</si>
  <si>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</si>
  <si>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</si>
  <si>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</si>
  <si>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</si>
  <si>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</si>
  <si>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</si>
  <si>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</si>
  <si>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</si>
  <si>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</si>
  <si>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</si>
  <si>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</si>
  <si>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</si>
  <si>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</si>
  <si>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</si>
  <si>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</si>
  <si>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</si>
  <si>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</si>
  <si>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</si>
  <si>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</si>
  <si>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</si>
  <si>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</si>
  <si>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</si>
  <si>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</si>
  <si>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</si>
  <si>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</si>
  <si>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</si>
  <si>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</si>
  <si>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</si>
  <si>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</si>
  <si>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</si>
  <si>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</si>
  <si>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</si>
  <si>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</si>
  <si>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</si>
  <si>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</si>
  <si>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</si>
  <si>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</si>
  <si>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</si>
  <si>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</si>
  <si>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</si>
  <si>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</si>
  <si>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</si>
  <si>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</si>
  <si>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</si>
  <si>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</si>
  <si>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</si>
  <si>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</si>
  <si>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</si>
  <si>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</si>
  <si>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</si>
  <si>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</si>
  <si>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</si>
  <si>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</si>
  <si>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</si>
  <si>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</si>
  <si>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</si>
  <si>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</si>
  <si>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</si>
  <si>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</si>
  <si>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</si>
  <si>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</si>
  <si>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</si>
  <si>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</si>
  <si>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</si>
  <si>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</si>
  <si>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</si>
  <si>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</si>
  <si>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</si>
  <si>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</si>
  <si>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</si>
  <si>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</si>
  <si>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</si>
  <si>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</si>
  <si>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</si>
  <si>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</si>
  <si>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</si>
  <si>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</si>
  <si>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</si>
  <si>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</si>
  <si>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</si>
  <si>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</si>
  <si>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</si>
  <si>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</si>
  <si>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</si>
  <si>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</si>
  <si>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</si>
  <si>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</si>
  <si>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</si>
  <si>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</si>
  <si>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</si>
  <si>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</si>
  <si>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</si>
  <si>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</si>
  <si>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</si>
  <si>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</si>
  <si>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</si>
  <si>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</si>
  <si>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</si>
  <si>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</si>
  <si>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</si>
  <si>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</si>
  <si>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</si>
  <si>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</si>
  <si>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</si>
  <si>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</si>
  <si>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</si>
  <si>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</si>
  <si>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</si>
  <si>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</si>
  <si>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</si>
  <si>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</si>
  <si>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</si>
  <si>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</si>
  <si>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</si>
  <si>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</si>
  <si>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</si>
  <si>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</si>
  <si>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</si>
  <si>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</si>
  <si>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</si>
  <si>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</si>
  <si>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</si>
  <si>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</si>
  <si>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</si>
  <si>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</si>
  <si>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</si>
  <si>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</si>
  <si>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</si>
  <si>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</si>
  <si>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</si>
  <si>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</si>
  <si>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</si>
  <si>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</si>
  <si>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</si>
  <si>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</si>
  <si>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</si>
  <si>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</si>
  <si>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</si>
  <si>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</si>
  <si>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</si>
  <si>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</si>
  <si>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</si>
  <si>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</si>
  <si>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</si>
  <si>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</si>
  <si>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</si>
  <si>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</si>
  <si>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</si>
  <si>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</si>
  <si>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</si>
  <si>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</si>
  <si>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</si>
  <si>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</si>
  <si>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</si>
  <si>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</si>
  <si>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</si>
  <si>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</si>
  <si>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</si>
  <si>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</si>
  <si>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</si>
  <si>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</si>
  <si>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</si>
  <si>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</si>
  <si>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</si>
  <si>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</si>
  <si>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</si>
  <si>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</si>
  <si>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</si>
  <si>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</si>
  <si>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</si>
  <si>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</si>
  <si>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</si>
  <si>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</si>
  <si>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</si>
  <si>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</si>
  <si>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</si>
  <si>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</si>
  <si>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</si>
  <si>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</si>
  <si>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</si>
  <si>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</si>
  <si>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</si>
  <si>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</si>
  <si>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</si>
  <si>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</si>
  <si>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</si>
  <si>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</si>
  <si>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</si>
  <si>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</si>
  <si>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</si>
  <si>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</si>
  <si>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</si>
  <si>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</si>
  <si>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</si>
  <si>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</si>
  <si>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</si>
  <si>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</si>
  <si>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</si>
  <si>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</si>
  <si>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</si>
  <si>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</si>
  <si>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</si>
  <si>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</si>
  <si>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</si>
  <si>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</si>
  <si>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</si>
  <si>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</si>
  <si>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</si>
  <si>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</si>
  <si>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</si>
  <si>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</si>
  <si>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</si>
  <si>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</si>
  <si>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</si>
  <si>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</si>
  <si>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</si>
  <si>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</si>
  <si>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</si>
  <si>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</si>
  <si>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</si>
  <si>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</si>
  <si>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</si>
  <si>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</si>
  <si>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</si>
  <si>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</si>
  <si>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</si>
  <si>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</si>
  <si>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</si>
  <si>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</si>
  <si>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</si>
  <si>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</si>
  <si>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</si>
  <si>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</si>
  <si>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</si>
  <si>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</si>
  <si>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</si>
  <si>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</si>
  <si>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</si>
  <si>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</si>
  <si>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</si>
  <si>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</si>
  <si>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</si>
  <si>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</si>
  <si>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</si>
  <si>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</si>
  <si>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</si>
  <si>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</si>
  <si>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</si>
  <si>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</si>
  <si>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</si>
  <si>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</si>
  <si>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</si>
  <si>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</si>
  <si>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</si>
  <si>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</si>
  <si>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</si>
  <si>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</si>
  <si>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</si>
  <si>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</si>
  <si>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</si>
  <si>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Artiodactyla</t>
  </si>
  <si>
    <t>entire dentary</t>
  </si>
  <si>
    <t>385-1</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</si>
  <si>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</si>
  <si>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</si>
  <si>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</si>
  <si>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</si>
  <si>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</si>
  <si>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</si>
  <si>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</si>
  <si>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</si>
  <si>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</si>
  <si>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</si>
  <si>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</si>
  <si>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</si>
  <si>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</si>
  <si>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</si>
  <si>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</si>
  <si>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</si>
  <si>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</si>
  <si>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</si>
  <si>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</si>
  <si>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</si>
  <si>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</si>
  <si>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</si>
  <si>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</si>
  <si>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</si>
  <si>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</si>
  <si>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</si>
  <si>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</si>
  <si>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</si>
  <si>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</si>
  <si>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</si>
  <si>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</si>
  <si>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</si>
  <si>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</si>
  <si>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</si>
  <si>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</si>
  <si>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</si>
  <si>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</si>
  <si>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</si>
  <si>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</si>
  <si>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</si>
  <si>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</si>
  <si>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</si>
  <si>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</si>
  <si>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</si>
  <si>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</si>
  <si>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</si>
  <si>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</si>
  <si>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</si>
  <si>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</si>
  <si>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</si>
  <si>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</si>
  <si>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</si>
  <si>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</si>
  <si>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</si>
  <si>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</si>
  <si>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</si>
  <si>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</si>
  <si>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</si>
  <si>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</si>
  <si>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</si>
  <si>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</si>
  <si>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</si>
  <si>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</si>
  <si>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</si>
  <si>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</si>
  <si>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</si>
  <si>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</si>
  <si>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</si>
  <si>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</si>
  <si>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</si>
  <si>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</si>
  <si>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</si>
  <si>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</si>
  <si>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</si>
  <si>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</si>
  <si>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</si>
  <si>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</si>
  <si>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</si>
  <si>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</si>
  <si>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</si>
  <si>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</si>
  <si>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</si>
  <si>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</si>
  <si>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</si>
  <si>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</si>
  <si>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</si>
  <si>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</si>
  <si>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</si>
  <si>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</si>
  <si>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</si>
  <si>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</si>
  <si>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</si>
  <si>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</si>
  <si>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Femur</t>
  </si>
  <si>
    <t>Femur-distal head</t>
  </si>
  <si>
    <t>broken, so may be an underestimate</t>
  </si>
  <si>
    <t>3L4</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</si>
  <si>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</si>
  <si>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</si>
  <si>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</si>
  <si>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</si>
  <si>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</si>
  <si>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</si>
  <si>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</si>
  <si>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</si>
  <si>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</si>
  <si>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</si>
  <si>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</si>
  <si>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</si>
  <si>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</si>
  <si>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</si>
  <si>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</si>
  <si>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</si>
  <si>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</si>
  <si>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</si>
  <si>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</si>
  <si>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</si>
  <si>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</si>
  <si>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</si>
  <si>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</si>
  <si>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</si>
  <si>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</si>
  <si>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</si>
  <si>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</si>
  <si>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</si>
  <si>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</si>
  <si>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</si>
  <si>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</si>
  <si>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</si>
  <si>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</si>
  <si>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</si>
  <si>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</si>
  <si>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</si>
  <si>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</si>
  <si>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</si>
  <si>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</si>
  <si>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</si>
  <si>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</si>
  <si>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</si>
  <si>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</si>
  <si>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</si>
  <si>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</si>
  <si>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</si>
  <si>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</si>
  <si>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</si>
  <si>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</si>
  <si>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</si>
  <si>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</si>
  <si>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</si>
  <si>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</si>
  <si>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</si>
  <si>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</si>
  <si>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</si>
  <si>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</si>
  <si>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</si>
  <si>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</si>
  <si>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</si>
  <si>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</si>
  <si>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</si>
  <si>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</si>
  <si>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</si>
  <si>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</si>
  <si>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</si>
  <si>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</si>
  <si>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</si>
  <si>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</si>
  <si>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</si>
  <si>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</si>
  <si>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</si>
  <si>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</si>
  <si>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</si>
  <si>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</si>
  <si>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</si>
  <si>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</si>
  <si>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</si>
  <si>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</si>
  <si>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</si>
  <si>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</si>
  <si>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</si>
  <si>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</si>
  <si>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</si>
  <si>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</si>
  <si>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</si>
  <si>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</si>
  <si>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</si>
  <si>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</si>
  <si>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</si>
  <si>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</si>
  <si>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</si>
  <si>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</si>
  <si>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</si>
  <si>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</si>
  <si>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</si>
  <si>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</si>
  <si>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</si>
  <si>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</si>
  <si>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</si>
  <si>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</si>
  <si>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</si>
  <si>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</si>
  <si>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</si>
  <si>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</si>
  <si>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</si>
  <si>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</si>
  <si>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</si>
  <si>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</si>
  <si>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</si>
  <si>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</si>
  <si>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</si>
  <si>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</si>
  <si>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</si>
  <si>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</si>
  <si>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</si>
  <si>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</si>
  <si>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</si>
  <si>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</si>
  <si>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</si>
  <si>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</si>
  <si>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</si>
  <si>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</si>
  <si>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</si>
  <si>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</si>
  <si>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</si>
  <si>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</si>
  <si>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</si>
  <si>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</si>
  <si>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</si>
  <si>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</si>
  <si>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</si>
  <si>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</si>
  <si>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</si>
  <si>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</si>
  <si>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</si>
  <si>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</si>
  <si>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</si>
  <si>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</si>
  <si>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</si>
  <si>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</si>
  <si>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</si>
  <si>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</si>
  <si>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</si>
  <si>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</si>
  <si>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</si>
  <si>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</si>
  <si>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</si>
  <si>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</si>
  <si>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</si>
  <si>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</si>
  <si>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</si>
  <si>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</si>
  <si>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</si>
  <si>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</si>
  <si>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</si>
  <si>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</si>
  <si>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</si>
  <si>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</si>
  <si>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Same individual as TMM 933-1962?, this is  TMM number for Hall's Cave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</si>
  <si>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</si>
  <si>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</si>
  <si>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</si>
  <si>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</si>
  <si>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</si>
  <si>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</si>
  <si>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</si>
  <si>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</si>
  <si>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</si>
  <si>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</si>
  <si>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</si>
  <si>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</si>
  <si>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</si>
  <si>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</si>
  <si>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</si>
  <si>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</si>
  <si>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c-1 =11,093 +993 cal</t>
  </si>
  <si>
    <t>Level B=4223 +293 cal</t>
  </si>
  <si>
    <t>Unit C-2 9.31 +0.3 (14C) or 10,535 +413, but older?</t>
  </si>
  <si>
    <t>Felis yagouaroundi present! Also really, a grizzly cub? How did horse and mammoth fragments get there? Didn't measure skunks or bunnies, but there are lots that could be measured. Mel got canids</t>
  </si>
  <si>
    <t>c-1 =11,093 +993 cal +2ka?</t>
  </si>
  <si>
    <t>5K-14</t>
  </si>
  <si>
    <t>5K-15</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</si>
  <si>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</si>
  <si>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</si>
  <si>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</si>
  <si>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</si>
  <si>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</si>
  <si>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</si>
  <si>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</si>
  <si>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</si>
  <si>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</si>
  <si>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</si>
  <si>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</si>
  <si>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</si>
  <si>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</si>
  <si>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</si>
  <si>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</si>
  <si>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</si>
  <si>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</si>
  <si>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</si>
  <si>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</si>
  <si>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</si>
  <si>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</si>
  <si>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</si>
  <si>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</si>
  <si>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</si>
  <si>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</si>
  <si>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</si>
  <si>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</si>
  <si>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</si>
  <si>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</si>
  <si>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</si>
  <si>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</si>
  <si>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</si>
  <si>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</si>
  <si>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</si>
  <si>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</si>
  <si>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</si>
  <si>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</si>
  <si>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</si>
  <si>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</si>
  <si>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</si>
  <si>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</si>
  <si>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</si>
  <si>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</si>
  <si>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</si>
  <si>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</si>
  <si>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</si>
  <si>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</si>
  <si>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</si>
  <si>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</si>
  <si>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</si>
  <si>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</si>
  <si>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</si>
  <si>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</si>
  <si>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</si>
  <si>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</si>
  <si>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</si>
  <si>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</si>
  <si>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Mammuthus?</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</si>
  <si>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</si>
  <si>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</si>
  <si>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</si>
  <si>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</si>
  <si>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</si>
  <si>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</si>
  <si>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</si>
  <si>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</si>
  <si>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</si>
  <si>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</si>
  <si>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</si>
  <si>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</si>
  <si>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</si>
  <si>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</si>
  <si>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</si>
  <si>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</si>
  <si>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</si>
  <si>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</si>
  <si>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</si>
  <si>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</si>
  <si>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</si>
  <si>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</si>
  <si>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</si>
  <si>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</si>
  <si>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</si>
  <si>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</si>
  <si>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</si>
  <si>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</si>
  <si>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</si>
  <si>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</si>
  <si>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</si>
  <si>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</si>
  <si>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</si>
  <si>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</si>
  <si>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</si>
  <si>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</si>
  <si>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</si>
  <si>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</si>
  <si>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</si>
  <si>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</si>
  <si>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</si>
  <si>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</si>
  <si>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</si>
  <si>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</si>
  <si>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</si>
  <si>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</si>
  <si>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</si>
  <si>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</si>
  <si>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</si>
  <si>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</si>
  <si>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</si>
  <si>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</si>
  <si>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</si>
  <si>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</si>
  <si>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</si>
  <si>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</si>
  <si>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</si>
  <si>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</si>
  <si>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</si>
  <si>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</si>
  <si>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</si>
  <si>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</si>
  <si>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</si>
  <si>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</si>
  <si>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</si>
  <si>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</si>
  <si>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</si>
  <si>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</si>
  <si>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</si>
  <si>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</si>
  <si>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</si>
  <si>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</si>
  <si>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</si>
  <si>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</si>
  <si>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</si>
  <si>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</si>
  <si>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</si>
  <si>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</si>
  <si>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</si>
  <si>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</si>
  <si>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</si>
  <si>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</si>
  <si>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</si>
  <si>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</si>
  <si>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</si>
  <si>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</si>
  <si>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</si>
  <si>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</si>
  <si>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</si>
  <si>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Taxon/Clade</t>
  </si>
  <si>
    <t>Element (mm)</t>
  </si>
  <si>
    <t>Slope</t>
  </si>
  <si>
    <t>Intercept</t>
  </si>
  <si>
    <t>Type</t>
  </si>
  <si>
    <t>Reference</t>
  </si>
  <si>
    <t xml:space="preserve"> Order</t>
  </si>
  <si>
    <t>Canids</t>
  </si>
  <si>
    <t>log-log</t>
  </si>
  <si>
    <t>Astragalus length (AsL)</t>
  </si>
  <si>
    <t>r2</t>
  </si>
  <si>
    <t>df</t>
  </si>
  <si>
    <t>Pardi 2016 phd</t>
  </si>
  <si>
    <t>Femur Length (FeL)</t>
  </si>
  <si>
    <t>Femur Breadth (distal; FeB)</t>
  </si>
  <si>
    <t>Femur min diameter (FeMLD)</t>
  </si>
  <si>
    <t>Humerus width of distal end (HuHTL)</t>
  </si>
  <si>
    <t>Humerus min diameter (HuMLD)</t>
  </si>
  <si>
    <t>Ulna length (UiL)</t>
  </si>
  <si>
    <t>a few other measures also available</t>
  </si>
  <si>
    <t>M1 length</t>
  </si>
  <si>
    <t>W in grams</t>
  </si>
  <si>
    <t>Rodent</t>
  </si>
  <si>
    <t xml:space="preserve"> Holocene</t>
  </si>
  <si>
    <t>???</t>
  </si>
  <si>
    <t>2 2351</t>
  </si>
  <si>
    <t>a-a</t>
  </si>
  <si>
    <t>TMM ID (if no id, use first letter of genus-abc …)</t>
  </si>
  <si>
    <t>madible left, P3-M1</t>
  </si>
  <si>
    <t>right mandible with P3-M1</t>
  </si>
  <si>
    <t>right mandible w/ P3-M1</t>
  </si>
  <si>
    <t>right mandible w/ Pr-M1</t>
  </si>
  <si>
    <t>right mandible w/ M1; broken. Some estimating went on.</t>
  </si>
  <si>
    <t>Canine</t>
  </si>
  <si>
    <t>leo</t>
  </si>
  <si>
    <t>mandilble, L, P3-M1, other specimens with P1 fragments not measured</t>
  </si>
  <si>
    <t>Bassariscus</t>
  </si>
  <si>
    <t>astutus</t>
  </si>
  <si>
    <t>mandible lft. With I3-P2, P3 and M1</t>
  </si>
  <si>
    <t>3Q6</t>
  </si>
  <si>
    <t>californicus</t>
  </si>
  <si>
    <t>left mandible, p4-m2</t>
  </si>
  <si>
    <t>Lm1</t>
  </si>
  <si>
    <t>left mandible, I-M3</t>
  </si>
  <si>
    <t>left mandible, p4-M1</t>
  </si>
  <si>
    <t>left mandible, P3-M2</t>
  </si>
  <si>
    <t>left mandible, P4-M1</t>
  </si>
  <si>
    <t>left mandible, M1-M2</t>
  </si>
  <si>
    <t>left mandible, P3 &amp; M1</t>
  </si>
  <si>
    <t>left mandible, p3-m1</t>
  </si>
  <si>
    <t>left mandible, m1</t>
  </si>
  <si>
    <t>left mandible, M1-2</t>
  </si>
  <si>
    <t>left mandible, p3-m3</t>
  </si>
  <si>
    <t>indet.</t>
  </si>
  <si>
    <t>Family</t>
  </si>
  <si>
    <t>tibia frags</t>
  </si>
  <si>
    <t>humeri frags</t>
  </si>
  <si>
    <t>26x</t>
  </si>
  <si>
    <t>duplicate number, but clearly not same animal - bone was grey</t>
  </si>
  <si>
    <t>28x</t>
  </si>
  <si>
    <t>duplicate number, but  not same animal, whiter bone</t>
  </si>
  <si>
    <t>jaw frag</t>
  </si>
  <si>
    <t>calcaneum</t>
  </si>
  <si>
    <t>leo atrox</t>
  </si>
  <si>
    <t>1R-25</t>
  </si>
  <si>
    <t>Wight Materials North (Bluntzer)</t>
  </si>
  <si>
    <t>Nueces River Terrace</t>
  </si>
  <si>
    <t>dentary with tooth (M1) right, horizontal raus portion (1)</t>
  </si>
  <si>
    <t>dentary with tooth (M1) left, horizontal raus portion (2)</t>
  </si>
  <si>
    <t>Mandryk, Carole A. S., Jon A. Baskin, Emily O. Matthews, and Ronny G. Thomas. 2005. Possibly human-modified mammoth tusk and bone from the Pleistocene of South Texas. Bull. Fla. Mus. Nat. History. 45(4): 537-546</t>
  </si>
  <si>
    <t>1R-29</t>
  </si>
  <si>
    <t>Nothrotheriops</t>
  </si>
  <si>
    <t>tibia - distal half</t>
  </si>
  <si>
    <t>Megalonyx</t>
  </si>
  <si>
    <t>tibia, right, proximal (1)</t>
  </si>
  <si>
    <t>1R-6 drawer down</t>
  </si>
  <si>
    <t>Paramylodon</t>
  </si>
  <si>
    <t>harlani</t>
  </si>
  <si>
    <t>Deweyville formation</t>
  </si>
  <si>
    <t>humerus minimum diameter</t>
  </si>
  <si>
    <t>humerus right, proximal half, end was broken</t>
  </si>
  <si>
    <t>PIlosa</t>
  </si>
  <si>
    <t>jeffersoni</t>
  </si>
  <si>
    <t>humerus left, proximal half, end was broken</t>
  </si>
  <si>
    <t>1R4</t>
  </si>
  <si>
    <t>deweyville formation</t>
  </si>
  <si>
    <t>humerus, left, distal medial portion (1)</t>
  </si>
  <si>
    <t>humerus distal end</t>
  </si>
  <si>
    <t>Wight Materials North</t>
  </si>
  <si>
    <t>humerus right, minimum diameter</t>
  </si>
  <si>
    <t>humerus, right, distal shaft(1) broken end.</t>
  </si>
  <si>
    <t>humerus-proximal end</t>
  </si>
  <si>
    <t>humerus, right, proximal end</t>
  </si>
  <si>
    <t>Holmesina</t>
  </si>
  <si>
    <t>septentrionalis</t>
  </si>
  <si>
    <t>humerus - no ends - minimum diameter</t>
  </si>
  <si>
    <t>humerus right, without proximal and distal ephiphyses</t>
  </si>
  <si>
    <t>humerus left (2 pieces)</t>
  </si>
  <si>
    <t>1R3</t>
  </si>
  <si>
    <t>femur proximal end</t>
  </si>
  <si>
    <t>femur right, proximal half (1)</t>
  </si>
  <si>
    <t>femur- distal end</t>
  </si>
  <si>
    <t>femur right, distal half (1)</t>
  </si>
  <si>
    <t>humerus - proximal end</t>
  </si>
  <si>
    <t>humerus right, proximal end (1)</t>
  </si>
  <si>
    <t>5O2</t>
  </si>
  <si>
    <t>Morhiss Mound</t>
  </si>
  <si>
    <t>WW-12 S57" D43" in brown sandy clay, other material renumbered - 109</t>
  </si>
  <si>
    <t>II-21 in clay at bottom - yellow, green, blue</t>
  </si>
  <si>
    <t>Tetrameryx</t>
  </si>
  <si>
    <t>horn core, proximal end</t>
  </si>
  <si>
    <t>VV-18 contact</t>
  </si>
  <si>
    <t>zz-17, s39", E36", D42" - 20" below occupational layer in consoloidated sandy, limey, clay</t>
  </si>
  <si>
    <t>XX-17, s12" E6" D46" in semi-consolidated light colored, sandy clay</t>
  </si>
  <si>
    <t>LM1 or M2</t>
  </si>
  <si>
    <t>RR-22 contact</t>
  </si>
  <si>
    <t>mandible left, central 2/3 w P3-M2</t>
  </si>
  <si>
    <t>BBB-17, s30" E42" D52" in consolidated clay</t>
  </si>
  <si>
    <t>not complicated</t>
  </si>
  <si>
    <t>5O3</t>
  </si>
  <si>
    <t>radius-entire length</t>
  </si>
  <si>
    <t>radius-prox end</t>
  </si>
  <si>
    <t>5P4</t>
  </si>
  <si>
    <t>mandible left, central 2/3 w P3-M1</t>
  </si>
  <si>
    <t>Cingulata</t>
  </si>
  <si>
    <t>Glyptotherium</t>
  </si>
  <si>
    <t>floridanum</t>
  </si>
  <si>
    <t>single tooth, other material renumbered - 148</t>
  </si>
  <si>
    <t>5P1</t>
  </si>
  <si>
    <t>Tapir</t>
  </si>
  <si>
    <t>Caldwell</t>
  </si>
  <si>
    <t>Burleson Co</t>
  </si>
  <si>
    <t>fragment of lower jaw</t>
  </si>
  <si>
    <t>5P2</t>
  </si>
  <si>
    <t>Gravel pit near Hearne TX, Williamson Francis collection gift, 1974</t>
  </si>
  <si>
    <t>tooth</t>
  </si>
  <si>
    <t>Brazos co.</t>
  </si>
  <si>
    <t>Brazos co. BR-2</t>
  </si>
  <si>
    <t>M or P</t>
  </si>
  <si>
    <t>17' vertical</t>
  </si>
  <si>
    <t>Rodentia</t>
  </si>
  <si>
    <t>o'Brian Ranch</t>
  </si>
  <si>
    <t>left mandible w/ 3 through 8 &amp; 2 scutes; field data: BL 6-37-40; reconstructed</t>
  </si>
  <si>
    <t>mandible, lt, w/ 4-8; Field data: BL-6-48-41</t>
  </si>
  <si>
    <t>LM8</t>
  </si>
  <si>
    <t>tooth, other material renumbered - 148</t>
  </si>
  <si>
    <t>5P5</t>
  </si>
  <si>
    <t>artiodactyla</t>
  </si>
  <si>
    <t>previously numbered - 122</t>
  </si>
  <si>
    <t>mandible, rt, w/M2-3, BL-6-10-40, weathered</t>
  </si>
  <si>
    <t>mandible, lt &amp; rt, w/ rt I, dP4-M2, subadult, field: BL-6-19-40</t>
  </si>
  <si>
    <t>mandible, rt W/P2-M3, field data: BL-6-16-40</t>
  </si>
  <si>
    <t>mandible, lt, w/ P4, M3, field data: BL-6-11-40, weathered, recontructed</t>
  </si>
  <si>
    <t>5P6</t>
  </si>
  <si>
    <t>3 teeth, all #86, measured largedt.</t>
  </si>
  <si>
    <t>Dentition, lt, lower P4-M1</t>
  </si>
  <si>
    <t>LM1or2</t>
  </si>
  <si>
    <t>Molar, lt lower 1 or 2</t>
  </si>
  <si>
    <t>LM or P</t>
  </si>
  <si>
    <t>Molar or premolar, lt lower; other material renumbered - 129</t>
  </si>
  <si>
    <t>5P7</t>
  </si>
  <si>
    <t>mandible, lt, w/ p4-M3</t>
  </si>
  <si>
    <t xml:space="preserve">mandible, lt, w/ p4-M3, M1 is broken </t>
  </si>
  <si>
    <t>antilocapridae</t>
  </si>
  <si>
    <t>gen</t>
  </si>
  <si>
    <t>dentition, lt &amp; rt lower M2-3, old adult, very worn</t>
  </si>
  <si>
    <t>?Capromeryx</t>
  </si>
  <si>
    <t>Molar, rt lower 3, field data: 17' vertical</t>
  </si>
  <si>
    <t>dentary with tooth (P3-M2), left rostral 2/3; field Number BL^</t>
  </si>
  <si>
    <t>unnamed Quaternary sediment</t>
  </si>
  <si>
    <t>molar, lt lower 3, previosuoly numbered - 98</t>
  </si>
  <si>
    <t>molar, rt lower 3</t>
  </si>
  <si>
    <t>Fas</t>
  </si>
  <si>
    <t>denitition, lt, upper M1-3; field data: Terrace 16' vertical, M3 broken</t>
  </si>
  <si>
    <t>molar, lt, lower 2, previously number 098</t>
  </si>
  <si>
    <t>calcaneum, lt, field data: base of terrace</t>
  </si>
  <si>
    <t>Molar, rt, lower 1, field data: bone yard passage 2/21/1987, manganese stained</t>
  </si>
  <si>
    <t>Molar or premolar, lt, lower d; field data: bone yard passage, 2/21/1987, juvenile, manganese stained</t>
  </si>
  <si>
    <t>bone yard passage, 2/21/1987</t>
  </si>
  <si>
    <t>Molar, Lt lower 1 or 2, manganese stained</t>
  </si>
  <si>
    <t>Antilocapridae</t>
  </si>
  <si>
    <t>LM1 or 2</t>
  </si>
  <si>
    <t>Molar, lt lower 1 or 2, manganese stained</t>
  </si>
  <si>
    <t>Molar, rt lower 3, manganese stained, could be same individual as #39. specimens have similar coloring.</t>
  </si>
  <si>
    <t>5G12</t>
  </si>
  <si>
    <t>unknown</t>
  </si>
  <si>
    <t>5H5</t>
  </si>
  <si>
    <t>no tag information, but from honey creek</t>
  </si>
  <si>
    <t>mandible, blackened, with P4-M1</t>
  </si>
  <si>
    <t>Camelidae</t>
  </si>
  <si>
    <t>Camelops?</t>
  </si>
  <si>
    <t>single tooth, no tag information.</t>
  </si>
  <si>
    <t>Big Cypress Creek, Big Dig</t>
  </si>
  <si>
    <t>has baby mastodon and horse teeth</t>
  </si>
  <si>
    <t>5G13</t>
  </si>
  <si>
    <t>5G15</t>
  </si>
  <si>
    <t>6N1</t>
  </si>
  <si>
    <t>molar and canine</t>
  </si>
  <si>
    <t>unnumbered teeth in a box</t>
  </si>
  <si>
    <t>6N3-6</t>
  </si>
  <si>
    <t>256-333</t>
  </si>
  <si>
    <t>unnumbered teeth in a box, most are R</t>
  </si>
  <si>
    <t>U orLM3</t>
  </si>
  <si>
    <t>Site #8</t>
  </si>
  <si>
    <t>SINGLE TOOTH</t>
  </si>
  <si>
    <t>dentary w/ tooth p4-m3, right</t>
  </si>
  <si>
    <t>SW-8-111-40</t>
  </si>
  <si>
    <t>dentaryw/ tooth p4-m2, right</t>
  </si>
  <si>
    <t>Manidble with P3-M1, broken some estimate</t>
  </si>
  <si>
    <t>mandible w/ P3-m2, M1 broken</t>
  </si>
  <si>
    <t>mandible w/P4-M1</t>
  </si>
  <si>
    <t>SW-8-40</t>
  </si>
  <si>
    <t>tooth, rt m1</t>
  </si>
  <si>
    <t>6q2</t>
  </si>
  <si>
    <t>6q1</t>
  </si>
  <si>
    <t>6q5</t>
  </si>
  <si>
    <t>6q6</t>
  </si>
  <si>
    <t>6q7</t>
  </si>
  <si>
    <t>site #8</t>
  </si>
  <si>
    <t>dentary P3-M2</t>
  </si>
  <si>
    <t>site 16A</t>
  </si>
  <si>
    <t>measured 1st y-shaped tooth. Need to combine mylodon, paramylodon, and Glossotherium into one sloth niche probably.</t>
  </si>
  <si>
    <t>right maxillary, middle 2/3 with 4-5 molars, but teeth are weird. Second after caniniform peg tooth is oval instead of y shaped.</t>
  </si>
  <si>
    <t>Hemiauchenia</t>
  </si>
  <si>
    <t>macrocephala</t>
  </si>
  <si>
    <t>stonewall</t>
  </si>
  <si>
    <t>left ramus, M1-3, M2=26.47x16.48</t>
  </si>
  <si>
    <t>SW-16A-389-40</t>
  </si>
  <si>
    <t>previously numbered - 70</t>
  </si>
  <si>
    <t>Site 16a</t>
  </si>
  <si>
    <t>two loose teeth M2 and M3</t>
  </si>
  <si>
    <t>Molar, lower 1 or 2, other material renumbered -98099</t>
  </si>
  <si>
    <t>site 16a</t>
  </si>
  <si>
    <t>mandible, lt, w/ P3-M1 and M3, reconstructed</t>
  </si>
  <si>
    <t>6R6</t>
  </si>
  <si>
    <t>mandible, p4-M2</t>
  </si>
  <si>
    <t xml:space="preserve">mandible, </t>
  </si>
  <si>
    <t>6R7</t>
  </si>
  <si>
    <t>Site 12</t>
  </si>
  <si>
    <t>mandible, P1-M3, rt, fully erupted teeth. (adult)</t>
  </si>
  <si>
    <t>mandible, M2-3, lt. portion of jaw</t>
  </si>
  <si>
    <t>mandible, rt, P2-M3</t>
  </si>
  <si>
    <t>STonewall</t>
  </si>
  <si>
    <t>complete mandible</t>
  </si>
  <si>
    <t>6R8</t>
  </si>
  <si>
    <t>Nothrotherium</t>
  </si>
  <si>
    <t>whole bone</t>
  </si>
  <si>
    <t>overall length</t>
  </si>
  <si>
    <t>mid shaft diam</t>
  </si>
  <si>
    <t>site 3</t>
  </si>
  <si>
    <t>very worn</t>
  </si>
  <si>
    <t>Lp4</t>
  </si>
  <si>
    <t>kind of degraded</t>
  </si>
  <si>
    <t>dentary with tooth (M1) left, fragmentary</t>
  </si>
  <si>
    <t>Up4</t>
  </si>
  <si>
    <t>skull and mandible</t>
  </si>
  <si>
    <t>Cicurina Cave Loc. 1</t>
  </si>
  <si>
    <t>Pit 1C; 200-205 cm</t>
  </si>
  <si>
    <t>mandible and mandibular symphysis, w/ lt P2-M3</t>
  </si>
  <si>
    <t>mandible frag</t>
  </si>
  <si>
    <t>LP3 or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</si>
</sst>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52" x14ac:knownFonts="1">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sz val="12"/>
      <color rgb="FF222222"/>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2"/>
      <color rgb="FF222222"/>
      <name val="Calibri"/>
      <family val="2"/>
      <scheme val="minor"/>
    </font>
    <font>
      <sz val="9"/>
      <color theme="1"/>
      <name val="Calibri"/>
      <family val="2"/>
      <scheme val="minor"/>
    </font>
    <font>
      <i/>
      <sz val="12"/>
      <color rgb="FFFF0000"/>
      <name val="Calibri"/>
      <family val="2"/>
      <scheme val="minor"/>
    </font>
    <font>
      <sz val="9"/>
      <color rgb="FFFF0000"/>
      <name val="Calibri"/>
      <family val="2"/>
      <scheme val="minor"/>
    </font>
    <font>
      <sz val="12"/>
      <color rgb="FF7030A0"/>
      <name val="Calibri"/>
      <family val="2"/>
      <scheme val="minor"/>
    </font>
    <font>
      <i/>
      <sz val="12"/>
      <color rgb="FF7030A0"/>
      <name val="Calibri"/>
      <family val="2"/>
      <scheme val="minor"/>
    </font>
    <font>
      <sz val="9"/>
      <color rgb="FF7030A0"/>
      <name val="Calibri"/>
      <family val="2"/>
      <scheme val="minor"/>
    </font>
    <font>
      <sz val="12"/>
      <color theme="5"/>
      <name val="Calibri"/>
      <family val="2"/>
      <scheme val="minor"/>
    </font>
    <font>
      <i/>
      <sz val="12"/>
      <color theme="5"/>
      <name val="Calibri"/>
      <family val="2"/>
      <scheme val="minor"/>
    </font>
    <font>
      <sz val="9"/>
      <color theme="5"/>
      <name val="Calibri"/>
      <family val="2"/>
      <scheme val="minor"/>
    </font>
    <font>
      <sz val="12"/>
      <color theme="9"/>
      <name val="Calibri"/>
      <family val="2"/>
      <scheme val="minor"/>
    </font>
    <font>
      <i/>
      <sz val="12"/>
      <color theme="9"/>
      <name val="Calibri"/>
      <family val="2"/>
      <scheme val="minor"/>
    </font>
    <font>
      <sz val="9"/>
      <color theme="9"/>
      <name val="Calibri"/>
      <family val="2"/>
      <scheme val="minor"/>
    </font>
    <font>
      <sz val="12"/>
      <color rgb="FF70AD47"/>
      <name val="Calibri"/>
      <family val="2"/>
      <scheme val="minor"/>
    </font>
    <font>
      <i/>
      <sz val="12"/>
      <color rgb="FF70AD47"/>
      <name val="Calibri"/>
      <family val="2"/>
      <scheme val="minor"/>
    </font>
    <font>
      <sz val="12"/>
      <color theme="7"/>
      <name val="Calibri"/>
      <family val="2"/>
      <scheme val="minor"/>
    </font>
    <font>
      <i/>
      <sz val="12"/>
      <color rgb="FFC00000"/>
      <name val="Calibri"/>
      <family val="2"/>
      <scheme val="minor"/>
    </font>
    <font>
      <sz val="9"/>
      <color rgb="FFC00000"/>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xf numFmtId="0" fontId="9" fillId="0" borderId="0"/>
    <xf numFmtId="43" fontId="9"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6">
    <xf numFmtId="0" fontId="0" fillId="0" borderId="0" xfId="0"/>
    <xf numFmtId="0" fontId="3" fillId="2" borderId="0" xfId="0" applyFont="1" applyFill="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4"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0" fillId="0" borderId="0" xfId="0" applyFont="1" applyFill="1" applyAlignment="1">
      <alignment horizontal="center" vertical="center" textRotation="90"/>
    </xf>
    <xf numFmtId="0" fontId="8"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2" fontId="3" fillId="2" borderId="0" xfId="27" applyNumberFormat="1" applyFont="1" applyFill="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8"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0" fontId="28" fillId="0" borderId="0" xfId="0" applyFont="1"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2" fontId="0" fillId="0" borderId="0" xfId="0" applyNumberFormat="1" applyFont="1" applyFill="1" applyAlignment="1">
      <alignment horizontal="center" vertical="center" textRotation="90"/>
    </xf>
    <xf numFmtId="2" fontId="8"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textRotation="90"/>
    </xf>
    <xf numFmtId="166" fontId="8" fillId="6" borderId="0" xfId="27" applyNumberFormat="1" applyFont="1" applyFill="1" applyAlignment="1">
      <alignment horizontal="center" vertical="center" wrapText="1"/>
    </xf>
    <xf numFmtId="0" fontId="9" fillId="0" borderId="0" xfId="46" applyAlignment="1">
      <alignment horizontal="center" vertical="center" wrapText="1"/>
    </xf>
    <xf numFmtId="164" fontId="7" fillId="2" borderId="0" xfId="46" applyNumberFormat="1" applyFont="1" applyFill="1" applyAlignment="1">
      <alignment horizontal="center" vertical="center" wrapText="1"/>
    </xf>
    <xf numFmtId="0" fontId="3" fillId="2" borderId="0" xfId="46" applyFont="1" applyFill="1" applyAlignment="1">
      <alignment horizontal="center" vertical="center" textRotation="90" wrapText="1"/>
    </xf>
    <xf numFmtId="0" fontId="3" fillId="2" borderId="0" xfId="46" applyFont="1" applyFill="1" applyAlignment="1">
      <alignment horizontal="center" vertical="center" wrapText="1"/>
    </xf>
    <xf numFmtId="2" fontId="3" fillId="2" borderId="0" xfId="47" applyNumberFormat="1" applyFont="1" applyFill="1" applyAlignment="1">
      <alignment horizontal="center" vertical="center" wrapText="1"/>
    </xf>
    <xf numFmtId="0" fontId="3" fillId="0" borderId="0" xfId="46" applyFont="1" applyAlignment="1">
      <alignment horizontal="center" vertical="center" wrapText="1"/>
    </xf>
    <xf numFmtId="0" fontId="3" fillId="0" borderId="0" xfId="46" applyFont="1" applyAlignment="1">
      <alignment horizontal="center" vertical="center" textRotation="90" wrapText="1"/>
    </xf>
    <xf numFmtId="0" fontId="9" fillId="0" borderId="0" xfId="46" applyAlignment="1">
      <alignment horizontal="center" vertical="center" textRotation="90" wrapText="1"/>
    </xf>
    <xf numFmtId="2" fontId="9" fillId="0" borderId="0" xfId="46" applyNumberFormat="1" applyAlignment="1">
      <alignment horizontal="center" vertical="center" wrapText="1"/>
    </xf>
    <xf numFmtId="165" fontId="9" fillId="0" borderId="0" xfId="46" applyNumberFormat="1" applyAlignment="1">
      <alignment horizontal="center" vertical="center" wrapText="1"/>
    </xf>
    <xf numFmtId="0" fontId="9" fillId="0" borderId="0" xfId="46"/>
    <xf numFmtId="0" fontId="9" fillId="0" borderId="0" xfId="46" applyAlignment="1">
      <alignment wrapText="1"/>
    </xf>
    <xf numFmtId="0" fontId="9" fillId="0" borderId="0" xfId="46" applyAlignment="1">
      <alignment horizontal="center"/>
    </xf>
    <xf numFmtId="2" fontId="9" fillId="0" borderId="0" xfId="46" applyNumberFormat="1"/>
    <xf numFmtId="165" fontId="9" fillId="0" borderId="0" xfId="46" applyNumberFormat="1" applyFill="1"/>
    <xf numFmtId="0" fontId="9" fillId="3" borderId="0" xfId="46" applyFill="1"/>
    <xf numFmtId="0" fontId="9" fillId="3" borderId="0" xfId="46" applyFill="1" applyAlignment="1">
      <alignment wrapText="1"/>
    </xf>
    <xf numFmtId="0" fontId="9" fillId="3" borderId="0" xfId="46" applyFill="1" applyAlignment="1">
      <alignment horizontal="center"/>
    </xf>
    <xf numFmtId="2" fontId="9" fillId="3" borderId="0" xfId="46" applyNumberFormat="1" applyFill="1"/>
    <xf numFmtId="165" fontId="9" fillId="0" borderId="0" xfId="46" applyNumberFormat="1"/>
    <xf numFmtId="0" fontId="9" fillId="0" borderId="0" xfId="46" applyFill="1"/>
    <xf numFmtId="165" fontId="29" fillId="0" borderId="0" xfId="46" applyNumberFormat="1" applyFont="1" applyFill="1"/>
    <xf numFmtId="165" fontId="29" fillId="0" borderId="0" xfId="46" applyNumberFormat="1" applyFont="1"/>
    <xf numFmtId="165" fontId="30" fillId="0" borderId="0" xfId="46" applyNumberFormat="1" applyFont="1"/>
    <xf numFmtId="165" fontId="31" fillId="0" borderId="0" xfId="46" applyNumberFormat="1" applyFont="1"/>
    <xf numFmtId="0" fontId="9" fillId="0" borderId="0" xfId="46" applyFill="1" applyAlignment="1">
      <alignment wrapText="1"/>
    </xf>
    <xf numFmtId="0" fontId="9" fillId="0" borderId="0" xfId="46" applyFill="1" applyAlignment="1">
      <alignment horizontal="center"/>
    </xf>
    <xf numFmtId="2" fontId="9" fillId="0" borderId="0" xfId="46" applyNumberFormat="1" applyFill="1"/>
    <xf numFmtId="165" fontId="31" fillId="0" borderId="0" xfId="46" applyNumberFormat="1" applyFont="1" applyFill="1"/>
    <xf numFmtId="165" fontId="32" fillId="0" borderId="0" xfId="46" applyNumberFormat="1" applyFont="1"/>
    <xf numFmtId="165" fontId="33" fillId="0" borderId="0" xfId="46" applyNumberFormat="1" applyFont="1"/>
    <xf numFmtId="165" fontId="30" fillId="0" borderId="0" xfId="46" applyNumberFormat="1" applyFont="1" applyFill="1"/>
    <xf numFmtId="166" fontId="0" fillId="0" borderId="0" xfId="27" applyNumberFormat="1" applyFont="1" applyFill="1" applyAlignment="1">
      <alignment horizontal="center" vertical="center" textRotation="90"/>
    </xf>
    <xf numFmtId="0" fontId="8" fillId="0" borderId="0" xfId="0" applyFont="1" applyFill="1" applyAlignment="1">
      <alignment horizontal="center" vertical="center"/>
    </xf>
    <xf numFmtId="0" fontId="2" fillId="0" borderId="0" xfId="0" applyFont="1" applyFill="1" applyAlignment="1">
      <alignment horizontal="center" vertical="center" wrapText="1"/>
    </xf>
    <xf numFmtId="0" fontId="34" fillId="0" borderId="0" xfId="0" applyFont="1" applyFill="1" applyAlignment="1">
      <alignment horizontal="center" vertical="center"/>
    </xf>
    <xf numFmtId="166" fontId="3" fillId="2" borderId="0" xfId="27" applyNumberFormat="1" applyFont="1" applyFill="1" applyAlignment="1">
      <alignment horizontal="center" vertical="center" textRotation="90" wrapText="1"/>
    </xf>
    <xf numFmtId="0" fontId="0" fillId="2" borderId="0" xfId="0" applyFill="1" applyAlignment="1">
      <alignment horizontal="center" vertical="center" wrapText="1"/>
    </xf>
    <xf numFmtId="0" fontId="35" fillId="2" borderId="0" xfId="0" applyFont="1" applyFill="1" applyAlignment="1">
      <alignment horizontal="center" vertical="center" wrapText="1"/>
    </xf>
    <xf numFmtId="0" fontId="35" fillId="0" borderId="0" xfId="0" applyFont="1" applyFill="1" applyAlignment="1">
      <alignment horizontal="center" vertical="center" wrapText="1"/>
    </xf>
    <xf numFmtId="11" fontId="35" fillId="0" borderId="0" xfId="0" applyNumberFormat="1" applyFont="1" applyFill="1" applyAlignment="1">
      <alignment horizontal="center" vertical="center" wrapText="1"/>
    </xf>
    <xf numFmtId="3" fontId="35" fillId="0" borderId="0" xfId="0" applyNumberFormat="1" applyFont="1" applyFill="1" applyAlignment="1">
      <alignment horizontal="center" vertical="center" wrapText="1"/>
    </xf>
    <xf numFmtId="49" fontId="35"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wrapText="1"/>
    </xf>
    <xf numFmtId="0" fontId="0" fillId="0" borderId="0" xfId="0" applyFill="1" applyAlignment="1">
      <alignment horizontal="center" vertical="center"/>
    </xf>
    <xf numFmtId="166" fontId="0" fillId="0" borderId="0" xfId="27" applyNumberFormat="1" applyFont="1" applyFill="1" applyAlignment="1">
      <alignment horizontal="center" vertical="center" wrapText="1"/>
    </xf>
    <xf numFmtId="2" fontId="10"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2" fontId="0" fillId="0" borderId="0" xfId="0" applyNumberFormat="1" applyFill="1" applyAlignment="1">
      <alignment horizontal="center" vertical="center"/>
    </xf>
    <xf numFmtId="0" fontId="9" fillId="0" borderId="0" xfId="0" applyFont="1" applyFill="1" applyAlignment="1">
      <alignment horizontal="center" vertical="center"/>
    </xf>
    <xf numFmtId="2" fontId="3" fillId="0" borderId="0" xfId="0" applyNumberFormat="1" applyFont="1" applyFill="1" applyAlignment="1">
      <alignment horizontal="center" vertical="center" textRotation="90" wrapText="1"/>
    </xf>
    <xf numFmtId="0" fontId="1" fillId="0" borderId="0" xfId="0" applyFont="1" applyFill="1" applyAlignment="1">
      <alignment horizontal="center" vertical="center" wrapText="1"/>
    </xf>
    <xf numFmtId="0" fontId="35"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xf>
    <xf numFmtId="0" fontId="0" fillId="2" borderId="0" xfId="0" applyFill="1" applyAlignment="1">
      <alignment horizontal="center" vertical="center"/>
    </xf>
    <xf numFmtId="0" fontId="0"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36" fillId="0" borderId="0" xfId="0" applyFont="1" applyAlignment="1">
      <alignment horizontal="center" vertical="center" wrapText="1"/>
    </xf>
    <xf numFmtId="0" fontId="37" fillId="0" borderId="0" xfId="0" applyFont="1" applyFill="1" applyAlignment="1">
      <alignment horizontal="center" vertical="center" wrapText="1"/>
    </xf>
    <xf numFmtId="164" fontId="2" fillId="0" borderId="0" xfId="0" applyNumberFormat="1" applyFont="1" applyFill="1" applyAlignment="1">
      <alignment horizontal="center" vertical="center" wrapText="1"/>
    </xf>
    <xf numFmtId="2"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Fill="1" applyAlignment="1">
      <alignment horizontal="center" vertical="center"/>
    </xf>
    <xf numFmtId="2" fontId="2" fillId="0" borderId="0" xfId="27" applyNumberFormat="1" applyFont="1" applyFill="1" applyAlignment="1">
      <alignment horizontal="center" vertical="center"/>
    </xf>
    <xf numFmtId="166" fontId="2" fillId="6" borderId="0" xfId="27"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0" fontId="2" fillId="0" borderId="0" xfId="0" applyFont="1" applyFill="1"/>
    <xf numFmtId="0" fontId="2" fillId="0" borderId="0" xfId="0" applyFont="1"/>
    <xf numFmtId="0" fontId="38" fillId="0" borderId="0" xfId="0" applyFont="1" applyFill="1" applyAlignment="1">
      <alignment horizontal="center" vertical="center" wrapText="1"/>
    </xf>
    <xf numFmtId="0" fontId="39" fillId="0" borderId="0" xfId="0" applyFont="1" applyFill="1" applyAlignment="1">
      <alignment horizontal="center" vertical="center" wrapText="1"/>
    </xf>
    <xf numFmtId="0" fontId="38" fillId="0" borderId="0" xfId="0" applyFont="1" applyAlignment="1">
      <alignment horizontal="center" vertical="center"/>
    </xf>
    <xf numFmtId="0" fontId="40" fillId="0" borderId="0" xfId="0" applyFont="1" applyFill="1" applyAlignment="1">
      <alignment horizontal="center" vertical="center" wrapText="1"/>
    </xf>
    <xf numFmtId="164" fontId="38" fillId="0" borderId="0" xfId="0" applyNumberFormat="1" applyFont="1" applyFill="1" applyAlignment="1">
      <alignment horizontal="center" vertical="center" wrapText="1"/>
    </xf>
    <xf numFmtId="0" fontId="38" fillId="0" borderId="0" xfId="0" applyFont="1" applyFill="1" applyAlignment="1">
      <alignment horizontal="center" vertical="center" textRotation="90" wrapText="1"/>
    </xf>
    <xf numFmtId="0" fontId="38" fillId="0" borderId="0" xfId="0" applyFont="1" applyFill="1" applyAlignment="1">
      <alignment horizontal="center" vertical="center"/>
    </xf>
    <xf numFmtId="0" fontId="38" fillId="0" borderId="0" xfId="0" applyFont="1" applyFill="1" applyAlignment="1">
      <alignment horizontal="center" vertical="center" textRotation="90"/>
    </xf>
    <xf numFmtId="2" fontId="38" fillId="0" borderId="0" xfId="0" applyNumberFormat="1" applyFont="1" applyFill="1" applyAlignment="1">
      <alignment horizontal="center" vertical="center"/>
    </xf>
    <xf numFmtId="166" fontId="38" fillId="6" borderId="0" xfId="27" applyNumberFormat="1" applyFont="1" applyFill="1" applyAlignment="1">
      <alignment horizontal="center" vertical="center" textRotation="90"/>
    </xf>
    <xf numFmtId="2" fontId="38" fillId="0" borderId="0" xfId="0" applyNumberFormat="1" applyFont="1" applyFill="1" applyAlignment="1">
      <alignment horizontal="center" vertical="center" textRotation="90"/>
    </xf>
    <xf numFmtId="0" fontId="38" fillId="0" borderId="0" xfId="0" applyFont="1" applyAlignment="1">
      <alignment horizontal="center" vertical="center" wrapText="1"/>
    </xf>
    <xf numFmtId="0" fontId="38" fillId="0" borderId="0" xfId="0" applyFont="1" applyFill="1"/>
    <xf numFmtId="0" fontId="38" fillId="0" borderId="0" xfId="0" applyFont="1"/>
    <xf numFmtId="0" fontId="39" fillId="0" borderId="0" xfId="0" applyFont="1" applyFill="1" applyAlignment="1">
      <alignment horizontal="center" vertical="center"/>
    </xf>
    <xf numFmtId="166" fontId="38" fillId="0" borderId="0" xfId="27" applyNumberFormat="1" applyFont="1" applyFill="1" applyAlignment="1">
      <alignment horizontal="center" vertical="center" textRotation="90"/>
    </xf>
    <xf numFmtId="0" fontId="39" fillId="0" borderId="0" xfId="0" applyFont="1" applyAlignment="1">
      <alignment horizontal="center" vertical="center" wrapText="1"/>
    </xf>
    <xf numFmtId="166" fontId="38" fillId="0" borderId="0" xfId="27" applyNumberFormat="1" applyFont="1" applyFill="1" applyAlignment="1">
      <alignment horizontal="center" vertical="center"/>
    </xf>
    <xf numFmtId="164" fontId="38" fillId="0" borderId="0" xfId="0" applyNumberFormat="1" applyFont="1" applyFill="1" applyAlignment="1">
      <alignment horizontal="center" vertical="center"/>
    </xf>
    <xf numFmtId="2" fontId="38" fillId="0" borderId="0" xfId="27" applyNumberFormat="1" applyFont="1" applyFill="1" applyAlignment="1">
      <alignment horizontal="center" vertical="center"/>
    </xf>
    <xf numFmtId="166" fontId="38" fillId="6" borderId="0" xfId="27" applyNumberFormat="1" applyFont="1" applyFill="1" applyAlignment="1">
      <alignment horizontal="center" vertical="center" wrapText="1"/>
    </xf>
    <xf numFmtId="2" fontId="38" fillId="0" borderId="0" xfId="0" applyNumberFormat="1" applyFont="1" applyFill="1" applyAlignment="1">
      <alignment horizontal="center" vertical="center" wrapText="1"/>
    </xf>
    <xf numFmtId="166" fontId="38" fillId="0" borderId="0" xfId="27" applyNumberFormat="1" applyFont="1" applyFill="1" applyAlignment="1">
      <alignment horizontal="center" vertical="center" wrapText="1"/>
    </xf>
    <xf numFmtId="2" fontId="2" fillId="0" borderId="0" xfId="0" applyNumberFormat="1" applyFont="1" applyFill="1" applyAlignment="1">
      <alignment horizontal="center" vertical="center"/>
    </xf>
    <xf numFmtId="0" fontId="38" fillId="3" borderId="0" xfId="0" applyFont="1" applyFill="1"/>
    <xf numFmtId="0" fontId="41" fillId="0" borderId="0" xfId="0" applyFont="1" applyFill="1" applyAlignment="1">
      <alignment horizontal="center" vertical="center" wrapText="1"/>
    </xf>
    <xf numFmtId="0" fontId="42" fillId="0" borderId="0" xfId="0" applyFont="1" applyFill="1" applyAlignment="1">
      <alignment horizontal="center" vertical="center" wrapText="1"/>
    </xf>
    <xf numFmtId="0" fontId="41" fillId="0" borderId="0" xfId="0" applyFont="1" applyAlignment="1">
      <alignment horizontal="center" vertical="center"/>
    </xf>
    <xf numFmtId="0" fontId="43" fillId="0" borderId="0" xfId="0" applyFont="1" applyFill="1" applyAlignment="1">
      <alignment horizontal="center" vertical="center" wrapText="1"/>
    </xf>
    <xf numFmtId="164" fontId="41" fillId="0" borderId="0" xfId="0" applyNumberFormat="1" applyFont="1" applyFill="1" applyAlignment="1">
      <alignment horizontal="center" vertical="center" wrapText="1"/>
    </xf>
    <xf numFmtId="2" fontId="41" fillId="0" borderId="0" xfId="0" applyNumberFormat="1" applyFont="1" applyFill="1" applyAlignment="1">
      <alignment horizontal="center" vertical="center"/>
    </xf>
    <xf numFmtId="0" fontId="41" fillId="0" borderId="0" xfId="0" applyFont="1" applyFill="1" applyAlignment="1">
      <alignment horizontal="center" vertical="center"/>
    </xf>
    <xf numFmtId="0" fontId="41" fillId="0" borderId="0" xfId="0" applyFont="1" applyFill="1" applyAlignment="1">
      <alignment horizontal="center" vertical="center" textRotation="90"/>
    </xf>
    <xf numFmtId="166" fontId="41" fillId="6" borderId="0" xfId="27" applyNumberFormat="1" applyFont="1" applyFill="1" applyAlignment="1">
      <alignment horizontal="center" vertical="center" textRotation="90"/>
    </xf>
    <xf numFmtId="2" fontId="41" fillId="0" borderId="0" xfId="0" applyNumberFormat="1" applyFont="1" applyFill="1" applyAlignment="1">
      <alignment horizontal="center" vertical="center" textRotation="90"/>
    </xf>
    <xf numFmtId="0" fontId="41" fillId="0" borderId="0" xfId="0" applyFont="1" applyFill="1"/>
    <xf numFmtId="0" fontId="41" fillId="0" borderId="0" xfId="0" applyFont="1"/>
    <xf numFmtId="0" fontId="41" fillId="3" borderId="0" xfId="0" applyFont="1" applyFill="1"/>
    <xf numFmtId="0" fontId="44" fillId="0" borderId="0" xfId="0" applyFont="1" applyFill="1" applyAlignment="1">
      <alignment horizontal="center" vertical="center" wrapText="1"/>
    </xf>
    <xf numFmtId="0" fontId="45" fillId="0" borderId="0" xfId="0" applyFont="1" applyFill="1" applyAlignment="1">
      <alignment horizontal="center" vertical="center" wrapText="1"/>
    </xf>
    <xf numFmtId="0" fontId="44" fillId="0" borderId="0" xfId="0" applyFont="1" applyAlignment="1">
      <alignment horizontal="center" vertical="center"/>
    </xf>
    <xf numFmtId="0" fontId="46" fillId="0" borderId="0" xfId="0" applyFont="1" applyFill="1" applyAlignment="1">
      <alignment horizontal="center" vertical="center" wrapText="1"/>
    </xf>
    <xf numFmtId="164" fontId="44" fillId="0" borderId="0" xfId="0" applyNumberFormat="1" applyFont="1" applyFill="1" applyAlignment="1">
      <alignment horizontal="center" vertical="center" wrapText="1"/>
    </xf>
    <xf numFmtId="2" fontId="44" fillId="0" borderId="0" xfId="0" applyNumberFormat="1" applyFont="1" applyFill="1" applyAlignment="1">
      <alignment horizontal="center" vertical="center"/>
    </xf>
    <xf numFmtId="0" fontId="44" fillId="0" borderId="0" xfId="0" applyFont="1" applyFill="1" applyAlignment="1">
      <alignment horizontal="center" vertical="center"/>
    </xf>
    <xf numFmtId="0" fontId="44" fillId="0" borderId="0" xfId="0" applyFont="1" applyFill="1" applyAlignment="1">
      <alignment horizontal="center" vertical="center" textRotation="90"/>
    </xf>
    <xf numFmtId="166" fontId="44" fillId="6" borderId="0" xfId="27" applyNumberFormat="1" applyFont="1" applyFill="1" applyAlignment="1">
      <alignment horizontal="center" vertical="center" textRotation="90"/>
    </xf>
    <xf numFmtId="2" fontId="44" fillId="0" borderId="0" xfId="0" applyNumberFormat="1" applyFont="1" applyFill="1" applyAlignment="1">
      <alignment horizontal="center" vertical="center" textRotation="90"/>
    </xf>
    <xf numFmtId="0" fontId="44" fillId="0" borderId="0" xfId="0" applyFont="1" applyFill="1"/>
    <xf numFmtId="0" fontId="44" fillId="0" borderId="0" xfId="0" applyFont="1"/>
    <xf numFmtId="0" fontId="47" fillId="0" borderId="0" xfId="0" applyFont="1" applyAlignment="1">
      <alignment horizontal="center" vertical="center" wrapText="1"/>
    </xf>
    <xf numFmtId="0" fontId="48" fillId="0" borderId="0" xfId="0" applyFont="1" applyAlignment="1">
      <alignment horizontal="center" vertical="center" wrapText="1"/>
    </xf>
    <xf numFmtId="0" fontId="49" fillId="0" borderId="0" xfId="0" applyFont="1"/>
    <xf numFmtId="0" fontId="44" fillId="3" borderId="0" xfId="0" applyFont="1" applyFill="1"/>
    <xf numFmtId="0" fontId="36" fillId="0" borderId="0" xfId="0" applyFont="1" applyFill="1" applyAlignment="1">
      <alignment horizontal="center" vertical="center"/>
    </xf>
    <xf numFmtId="166" fontId="2" fillId="0" borderId="0" xfId="27" applyNumberFormat="1" applyFont="1" applyFill="1" applyAlignment="1">
      <alignment horizontal="center" vertical="center"/>
    </xf>
    <xf numFmtId="0" fontId="25" fillId="0" borderId="0" xfId="0" applyFont="1" applyFill="1" applyAlignment="1">
      <alignment horizontal="center" vertical="center"/>
    </xf>
    <xf numFmtId="0" fontId="50" fillId="0" borderId="0" xfId="0" applyFont="1" applyFill="1" applyAlignment="1">
      <alignment horizontal="center" vertical="center"/>
    </xf>
    <xf numFmtId="0" fontId="25" fillId="0" borderId="0" xfId="0" applyFont="1" applyAlignment="1">
      <alignment horizontal="center" vertical="center"/>
    </xf>
    <xf numFmtId="0" fontId="25" fillId="0" borderId="0" xfId="0" applyFont="1" applyFill="1" applyAlignment="1">
      <alignment horizontal="center" vertical="center" wrapText="1"/>
    </xf>
    <xf numFmtId="0" fontId="51" fillId="0" borderId="0" xfId="0" applyFont="1" applyFill="1" applyAlignment="1">
      <alignment horizontal="center" vertical="center" wrapText="1"/>
    </xf>
    <xf numFmtId="164" fontId="25" fillId="0" borderId="0" xfId="0" applyNumberFormat="1" applyFont="1" applyFill="1" applyAlignment="1">
      <alignment horizontal="center" vertical="center" wrapText="1"/>
    </xf>
    <xf numFmtId="2" fontId="25" fillId="0" borderId="0" xfId="0" applyNumberFormat="1" applyFont="1" applyFill="1" applyAlignment="1">
      <alignment horizontal="center" vertical="center"/>
    </xf>
    <xf numFmtId="166" fontId="25" fillId="6" borderId="0" xfId="27" applyNumberFormat="1" applyFont="1" applyFill="1" applyAlignment="1">
      <alignment horizontal="center" vertical="center"/>
    </xf>
    <xf numFmtId="0" fontId="25" fillId="0" borderId="0" xfId="0" applyFont="1" applyFill="1"/>
    <xf numFmtId="0" fontId="25" fillId="3" borderId="0" xfId="0" applyFont="1" applyFill="1"/>
    <xf numFmtId="2" fontId="25" fillId="0" borderId="0" xfId="27" applyNumberFormat="1" applyFont="1" applyFill="1" applyAlignment="1">
      <alignment horizontal="center" vertical="center"/>
    </xf>
    <xf numFmtId="0" fontId="12" fillId="0" borderId="0" xfId="0" applyFont="1" applyAlignment="1">
      <alignment horizontal="center" vertical="center" wrapText="1"/>
    </xf>
  </cellXfs>
  <cellStyles count="50">
    <cellStyle name="Comma" xfId="27" builtinId="3"/>
    <cellStyle name="Comma 2" xfId="47"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8" builtinId="8" hidden="1"/>
    <cellStyle name="Normal" xfId="0" builtinId="0"/>
    <cellStyle name="Normal 2" xfId="46" xr:uid="{00000000-0005-0000-0000-00002F000000}"/>
    <cellStyle name="Normal_Sheet1" xfId="44" xr:uid="{00000000-0005-0000-0000-000030000000}"/>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Z1868"/>
  <sheetViews>
    <sheetView tabSelected="1" zoomScaleNormal="110" zoomScalePageLayoutView="108" workbookViewId="0">
      <pane ySplit="3680" topLeftCell="A1456" activePane="bottomLeft"/>
      <selection activeCell="J1" sqref="J1"/>
      <selection pane="bottomLeft" activeCell="F747" sqref="F747"/>
    </sheetView>
  </sheetViews>
  <sheetFormatPr baseColWidth="10" defaultRowHeight="16" x14ac:dyDescent="0.2"/>
  <cols>
    <col min="1" max="1" width="10.83203125" style="14" customWidth="1"/>
    <col min="2" max="2" width="12.83203125" style="13" customWidth="1"/>
    <col min="3" max="3" width="15.1640625" style="13" customWidth="1"/>
    <col min="4" max="4" width="14.1640625" style="2" customWidth="1"/>
    <col min="5" max="5" width="14.83203125" style="2" customWidth="1"/>
    <col min="6" max="6" width="11.83203125" style="8" customWidth="1"/>
    <col min="7" max="7" width="11.5" style="7" customWidth="1"/>
    <col min="8" max="8" width="19" style="8" customWidth="1"/>
    <col min="9" max="9" width="15" style="7" customWidth="1"/>
    <col min="10" max="10" width="13.6640625" style="76" customWidth="1"/>
    <col min="11" max="11" width="16.33203125" style="191" customWidth="1"/>
    <col min="12" max="12" width="10.5" style="143" customWidth="1"/>
    <col min="13" max="14" width="9.33203125" style="115" customWidth="1"/>
    <col min="15" max="15" width="10.33203125" style="57" customWidth="1"/>
    <col min="16" max="16" width="15.1640625" style="58" customWidth="1"/>
    <col min="17" max="17" width="6.33203125" style="57" customWidth="1"/>
    <col min="18" max="18" width="9.1640625" style="57" customWidth="1"/>
    <col min="19" max="19" width="7.1640625" style="57" customWidth="1"/>
    <col min="20" max="20" width="6.33203125" style="57" customWidth="1"/>
    <col min="21" max="22" width="7.83203125" style="117" customWidth="1"/>
    <col min="23" max="23" width="7.83203125" style="58" customWidth="1"/>
    <col min="24" max="24" width="15.5" style="195" customWidth="1"/>
    <col min="25" max="25" width="6.33203125" style="198" customWidth="1"/>
    <col min="26" max="26" width="6.33203125" style="8" customWidth="1"/>
    <col min="27" max="27" width="58.6640625" style="8" customWidth="1"/>
    <col min="28" max="28" width="18" style="54" customWidth="1"/>
    <col min="29" max="29" width="50.1640625" style="76" customWidth="1"/>
    <col min="30" max="30" width="18" style="76" customWidth="1"/>
    <col min="31" max="32" width="10.83203125" style="70"/>
    <col min="33" max="62" width="10.83203125" style="83"/>
    <col min="63" max="16384" width="10.83203125" style="15"/>
  </cols>
  <sheetData>
    <row r="1" spans="1:130" s="1" customFormat="1" ht="147" customHeight="1" x14ac:dyDescent="0.2">
      <c r="A1" s="1" t="s">
        <v>1258</v>
      </c>
      <c r="B1" s="1" t="s">
        <v>1578</v>
      </c>
      <c r="C1" s="1" t="s">
        <v>2063</v>
      </c>
      <c r="D1" s="1" t="s">
        <v>9</v>
      </c>
      <c r="E1" s="1" t="s">
        <v>481</v>
      </c>
      <c r="F1" s="1" t="s">
        <v>1975</v>
      </c>
      <c r="G1" s="1" t="s">
        <v>2036</v>
      </c>
      <c r="H1" s="1" t="s">
        <v>1</v>
      </c>
      <c r="I1" s="1" t="s">
        <v>26</v>
      </c>
      <c r="J1" s="1" t="s">
        <v>1259</v>
      </c>
      <c r="K1" s="190" t="s">
        <v>1824</v>
      </c>
      <c r="L1" s="142" t="s">
        <v>1869</v>
      </c>
      <c r="M1" s="3" t="s">
        <v>2</v>
      </c>
      <c r="N1" s="3" t="s">
        <v>3</v>
      </c>
      <c r="O1" s="1" t="s">
        <v>4</v>
      </c>
      <c r="P1" s="1" t="s">
        <v>5</v>
      </c>
      <c r="Q1" s="1" t="s">
        <v>166</v>
      </c>
      <c r="R1" s="3" t="s">
        <v>6</v>
      </c>
      <c r="S1" s="3" t="s">
        <v>1895</v>
      </c>
      <c r="T1" s="3" t="s">
        <v>1896</v>
      </c>
      <c r="U1" s="116" t="s">
        <v>7</v>
      </c>
      <c r="V1" s="116" t="s">
        <v>8</v>
      </c>
      <c r="W1" s="97" t="s">
        <v>482</v>
      </c>
      <c r="X1" s="188" t="s">
        <v>2006</v>
      </c>
      <c r="Y1" s="203" t="s">
        <v>1978</v>
      </c>
      <c r="Z1" s="3" t="s">
        <v>1261</v>
      </c>
      <c r="AA1" s="1" t="s">
        <v>577</v>
      </c>
      <c r="AB1" s="97"/>
      <c r="AC1" s="204" t="s">
        <v>1573</v>
      </c>
      <c r="AD1" s="204" t="s">
        <v>1574</v>
      </c>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189"/>
      <c r="BL1" s="189"/>
      <c r="BM1" s="189"/>
      <c r="BN1" s="189"/>
      <c r="BO1" s="189"/>
      <c r="BP1" s="189"/>
      <c r="BQ1" s="189"/>
      <c r="BR1" s="189"/>
      <c r="BS1" s="189"/>
      <c r="BT1" s="189"/>
      <c r="BU1" s="189"/>
      <c r="BV1" s="189"/>
      <c r="BW1" s="189"/>
      <c r="BX1" s="189"/>
      <c r="BY1" s="189"/>
      <c r="BZ1" s="189"/>
      <c r="CA1" s="189"/>
      <c r="CB1" s="189"/>
      <c r="CC1" s="189"/>
      <c r="CD1" s="189"/>
      <c r="CE1" s="189"/>
      <c r="CF1" s="189"/>
      <c r="CG1" s="189"/>
      <c r="CH1" s="189"/>
      <c r="CI1" s="189"/>
      <c r="CJ1" s="189"/>
      <c r="CK1" s="189"/>
      <c r="CL1" s="189"/>
      <c r="CM1" s="189"/>
      <c r="CN1" s="189"/>
      <c r="CO1" s="189"/>
      <c r="CP1" s="189"/>
      <c r="CQ1" s="189"/>
      <c r="CR1" s="189"/>
      <c r="CS1" s="189"/>
      <c r="CT1" s="189"/>
      <c r="CU1" s="189"/>
      <c r="CV1" s="189"/>
      <c r="CW1" s="189"/>
      <c r="CX1" s="189"/>
      <c r="CY1" s="189"/>
      <c r="CZ1" s="189"/>
      <c r="DA1" s="189"/>
      <c r="DB1" s="189"/>
      <c r="DC1" s="189"/>
      <c r="DD1" s="189"/>
      <c r="DE1" s="189"/>
      <c r="DF1" s="189"/>
      <c r="DG1" s="189"/>
      <c r="DH1" s="189"/>
      <c r="DI1" s="189"/>
      <c r="DJ1" s="189"/>
      <c r="DK1" s="189"/>
      <c r="DL1" s="189"/>
      <c r="DM1" s="189"/>
      <c r="DN1" s="189"/>
      <c r="DO1" s="189"/>
      <c r="DP1" s="189"/>
      <c r="DQ1" s="189"/>
      <c r="DR1" s="189"/>
      <c r="DS1" s="189"/>
      <c r="DT1" s="189"/>
      <c r="DU1" s="189"/>
      <c r="DV1" s="189"/>
      <c r="DW1" s="189"/>
      <c r="DX1" s="189"/>
      <c r="DY1" s="189"/>
      <c r="DZ1" s="189"/>
    </row>
    <row r="2" spans="1:130" ht="17" x14ac:dyDescent="0.2">
      <c r="A2" s="228" t="s">
        <v>2169</v>
      </c>
      <c r="B2" s="234" t="s">
        <v>2156</v>
      </c>
      <c r="C2" s="234"/>
      <c r="D2" s="242" t="s">
        <v>2175</v>
      </c>
      <c r="E2" s="242"/>
      <c r="F2" s="234">
        <v>31034</v>
      </c>
      <c r="G2" s="234">
        <v>123</v>
      </c>
      <c r="H2" s="234" t="s">
        <v>436</v>
      </c>
      <c r="I2" s="234" t="s">
        <v>222</v>
      </c>
      <c r="J2" s="234" t="s">
        <v>176</v>
      </c>
      <c r="K2" s="231"/>
      <c r="L2" s="234"/>
      <c r="M2" s="234"/>
      <c r="N2" s="234"/>
      <c r="O2" s="234"/>
      <c r="P2" s="234" t="s">
        <v>153</v>
      </c>
      <c r="Q2" s="234" t="s">
        <v>167</v>
      </c>
      <c r="R2" s="234" t="s">
        <v>13</v>
      </c>
      <c r="S2" s="234"/>
      <c r="T2" s="234"/>
      <c r="U2" s="234">
        <v>12.12</v>
      </c>
      <c r="V2" s="234">
        <v>4.42</v>
      </c>
      <c r="W2" s="234"/>
      <c r="X2" s="245"/>
      <c r="Y2" s="236"/>
      <c r="Z2" s="234"/>
      <c r="AA2" s="228" t="s">
        <v>2176</v>
      </c>
      <c r="AB2" s="228"/>
      <c r="AC2" s="228"/>
      <c r="AD2" s="228"/>
      <c r="AE2" s="234"/>
      <c r="AF2" s="234"/>
      <c r="AG2" s="240"/>
      <c r="AH2" s="240"/>
      <c r="AI2" s="240"/>
      <c r="AJ2" s="240"/>
      <c r="AK2" s="240"/>
      <c r="AL2" s="240"/>
      <c r="AM2" s="240"/>
      <c r="AN2" s="240"/>
      <c r="AO2" s="240"/>
      <c r="AP2" s="240"/>
      <c r="AQ2" s="240"/>
      <c r="AR2" s="240"/>
      <c r="AS2" s="240"/>
      <c r="AT2" s="240"/>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0"/>
      <c r="BS2" s="240"/>
      <c r="BT2" s="240"/>
      <c r="BU2" s="240"/>
      <c r="BV2" s="240"/>
      <c r="BW2" s="240"/>
      <c r="BX2" s="240"/>
      <c r="BY2" s="240"/>
      <c r="BZ2" s="240"/>
      <c r="CA2" s="240"/>
      <c r="CB2" s="240"/>
      <c r="CC2" s="240"/>
      <c r="CD2" s="240"/>
      <c r="CE2" s="240"/>
      <c r="CF2" s="240"/>
      <c r="CG2" s="240"/>
      <c r="CH2" s="240"/>
      <c r="CI2" s="240"/>
      <c r="CJ2" s="240"/>
      <c r="CK2" s="240"/>
      <c r="CL2" s="240"/>
      <c r="CM2" s="240"/>
      <c r="CN2" s="240"/>
      <c r="CO2" s="240"/>
      <c r="CP2" s="240"/>
      <c r="CQ2" s="240"/>
      <c r="CR2" s="240"/>
      <c r="CS2" s="240"/>
      <c r="CT2" s="240"/>
      <c r="CU2" s="240"/>
      <c r="CV2" s="240"/>
      <c r="CW2" s="240"/>
      <c r="CX2" s="240"/>
      <c r="CY2" s="240"/>
      <c r="CZ2" s="240"/>
      <c r="DA2" s="240"/>
      <c r="DB2" s="240"/>
      <c r="DC2" s="240"/>
      <c r="DD2" s="240"/>
      <c r="DE2" s="240"/>
      <c r="DF2" s="240"/>
      <c r="DG2" s="240"/>
      <c r="DH2" s="240"/>
      <c r="DI2" s="240"/>
      <c r="DJ2" s="240"/>
      <c r="DK2" s="240"/>
      <c r="DL2" s="240"/>
      <c r="DM2" s="240"/>
      <c r="DN2" s="240"/>
      <c r="DO2" s="240"/>
      <c r="DP2" s="240"/>
      <c r="DQ2" s="240"/>
      <c r="DR2" s="240"/>
      <c r="DS2" s="240"/>
      <c r="DT2" s="240"/>
      <c r="DU2" s="240"/>
      <c r="DV2" s="240"/>
      <c r="DW2" s="240"/>
      <c r="DX2" s="240"/>
      <c r="DY2" s="240"/>
      <c r="DZ2" s="240"/>
    </row>
    <row r="3" spans="1:130" ht="26" x14ac:dyDescent="0.2">
      <c r="A3" s="76"/>
      <c r="B3" s="70" t="s">
        <v>1579</v>
      </c>
      <c r="C3" s="70"/>
      <c r="D3" s="113" t="s">
        <v>60</v>
      </c>
      <c r="E3" s="113" t="s">
        <v>56</v>
      </c>
      <c r="F3" s="58">
        <v>908</v>
      </c>
      <c r="G3" s="57">
        <v>3829</v>
      </c>
      <c r="H3" s="58" t="s">
        <v>101</v>
      </c>
      <c r="I3" s="57" t="s">
        <v>395</v>
      </c>
      <c r="J3" s="70" t="s">
        <v>1230</v>
      </c>
      <c r="K3" s="191" t="s">
        <v>1819</v>
      </c>
      <c r="L3" s="106"/>
      <c r="M3" s="68">
        <v>29.366667</v>
      </c>
      <c r="N3" s="68">
        <v>-99.466667000000001</v>
      </c>
      <c r="O3" s="106">
        <v>85.268902538297496</v>
      </c>
      <c r="P3" s="58" t="s">
        <v>1820</v>
      </c>
      <c r="Q3" s="57" t="s">
        <v>172</v>
      </c>
      <c r="R3" s="57" t="s">
        <v>13</v>
      </c>
      <c r="U3" s="117">
        <v>29.59</v>
      </c>
      <c r="V3" s="117">
        <v>23.19</v>
      </c>
      <c r="Z3" s="58"/>
      <c r="AA3" s="58"/>
    </row>
    <row r="4" spans="1:130" ht="17" x14ac:dyDescent="0.2">
      <c r="B4" s="13" t="s">
        <v>1579</v>
      </c>
      <c r="D4" s="2" t="s">
        <v>60</v>
      </c>
      <c r="E4" s="2" t="s">
        <v>56</v>
      </c>
      <c r="F4" s="8">
        <v>908</v>
      </c>
      <c r="G4" s="7">
        <v>4187</v>
      </c>
      <c r="H4" s="8" t="s">
        <v>101</v>
      </c>
      <c r="I4" s="7" t="s">
        <v>395</v>
      </c>
      <c r="J4" s="76" t="s">
        <v>475</v>
      </c>
      <c r="K4" s="191" t="s">
        <v>114</v>
      </c>
      <c r="L4" s="106"/>
      <c r="M4" s="68">
        <v>29.366667</v>
      </c>
      <c r="N4" s="68">
        <v>-99.466667000000001</v>
      </c>
      <c r="O4" s="106">
        <v>85.268902538297496</v>
      </c>
      <c r="P4" s="58" t="s">
        <v>112</v>
      </c>
      <c r="Q4" s="57" t="s">
        <v>339</v>
      </c>
      <c r="R4" s="57" t="s">
        <v>13</v>
      </c>
      <c r="U4" s="117">
        <v>34.409999999999997</v>
      </c>
      <c r="V4" s="117">
        <v>20.28</v>
      </c>
    </row>
    <row r="5" spans="1:130" s="91" customFormat="1" ht="17" x14ac:dyDescent="0.2">
      <c r="A5" s="14"/>
      <c r="B5" s="13" t="s">
        <v>1579</v>
      </c>
      <c r="C5" s="13"/>
      <c r="D5" s="2" t="s">
        <v>60</v>
      </c>
      <c r="E5" s="2" t="s">
        <v>56</v>
      </c>
      <c r="F5" s="8">
        <v>908</v>
      </c>
      <c r="G5" s="7">
        <v>4188</v>
      </c>
      <c r="H5" s="8" t="s">
        <v>101</v>
      </c>
      <c r="I5" s="7" t="s">
        <v>395</v>
      </c>
      <c r="J5" s="76" t="s">
        <v>475</v>
      </c>
      <c r="K5" s="191" t="s">
        <v>114</v>
      </c>
      <c r="L5" s="106"/>
      <c r="M5" s="68">
        <v>29.366667</v>
      </c>
      <c r="N5" s="68">
        <v>-99.466667000000001</v>
      </c>
      <c r="O5" s="106">
        <v>85.268902538297496</v>
      </c>
      <c r="P5" s="58" t="s">
        <v>112</v>
      </c>
      <c r="Q5" s="57" t="s">
        <v>339</v>
      </c>
      <c r="R5" s="57" t="s">
        <v>13</v>
      </c>
      <c r="S5" s="57"/>
      <c r="T5" s="57"/>
      <c r="U5" s="117">
        <v>34.76</v>
      </c>
      <c r="V5" s="117">
        <v>21.12</v>
      </c>
      <c r="W5" s="58"/>
      <c r="X5" s="195"/>
      <c r="Y5" s="198"/>
      <c r="Z5" s="8"/>
      <c r="AA5" s="8"/>
      <c r="AB5" s="54"/>
      <c r="AC5" s="76"/>
      <c r="AD5" s="76"/>
      <c r="AE5" s="70"/>
      <c r="AF5" s="70"/>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row>
    <row r="6" spans="1:130" ht="17" x14ac:dyDescent="0.2">
      <c r="B6" s="13" t="s">
        <v>1579</v>
      </c>
      <c r="D6" s="2" t="s">
        <v>60</v>
      </c>
      <c r="E6" s="2" t="s">
        <v>56</v>
      </c>
      <c r="F6" s="8">
        <v>908</v>
      </c>
      <c r="G6" s="7">
        <v>4189</v>
      </c>
      <c r="H6" s="8" t="s">
        <v>101</v>
      </c>
      <c r="I6" s="7" t="s">
        <v>395</v>
      </c>
      <c r="J6" s="76" t="s">
        <v>475</v>
      </c>
      <c r="K6" s="191" t="s">
        <v>114</v>
      </c>
      <c r="L6" s="106"/>
      <c r="M6" s="68">
        <v>29.366667</v>
      </c>
      <c r="N6" s="68">
        <v>-99.466667000000001</v>
      </c>
      <c r="O6" s="106">
        <v>85.268902538297496</v>
      </c>
      <c r="P6" s="58" t="s">
        <v>112</v>
      </c>
      <c r="Q6" s="57" t="s">
        <v>339</v>
      </c>
      <c r="R6" s="57" t="s">
        <v>13</v>
      </c>
      <c r="U6" s="117">
        <v>34.85</v>
      </c>
      <c r="V6" s="117">
        <v>19.23</v>
      </c>
    </row>
    <row r="7" spans="1:130" ht="17" x14ac:dyDescent="0.2">
      <c r="B7" s="13" t="s">
        <v>1579</v>
      </c>
      <c r="D7" s="2" t="s">
        <v>60</v>
      </c>
      <c r="E7" s="2" t="s">
        <v>56</v>
      </c>
      <c r="F7" s="8">
        <v>998</v>
      </c>
      <c r="G7" s="7">
        <v>40</v>
      </c>
      <c r="H7" s="8" t="s">
        <v>326</v>
      </c>
      <c r="I7" s="7" t="s">
        <v>327</v>
      </c>
      <c r="J7" s="76" t="s">
        <v>176</v>
      </c>
      <c r="P7" s="58" t="s">
        <v>24</v>
      </c>
      <c r="Q7" s="57" t="s">
        <v>167</v>
      </c>
      <c r="R7" s="57" t="s">
        <v>13</v>
      </c>
      <c r="U7" s="117">
        <v>22.01</v>
      </c>
      <c r="V7" s="117">
        <v>7</v>
      </c>
      <c r="AA7" s="8" t="s">
        <v>331</v>
      </c>
    </row>
    <row r="8" spans="1:130" ht="17" x14ac:dyDescent="0.2">
      <c r="A8" s="76" t="s">
        <v>1610</v>
      </c>
      <c r="B8" s="13" t="s">
        <v>1579</v>
      </c>
      <c r="D8" s="2" t="s">
        <v>60</v>
      </c>
      <c r="E8" s="113" t="s">
        <v>56</v>
      </c>
      <c r="F8" s="76">
        <v>40541</v>
      </c>
      <c r="G8" s="76">
        <v>101</v>
      </c>
      <c r="H8" s="76" t="s">
        <v>1239</v>
      </c>
      <c r="I8" s="70" t="s">
        <v>1240</v>
      </c>
      <c r="J8" s="76" t="s">
        <v>475</v>
      </c>
      <c r="L8" s="106"/>
      <c r="M8" s="114"/>
      <c r="N8" s="114"/>
      <c r="O8" s="76"/>
      <c r="P8" s="76" t="s">
        <v>381</v>
      </c>
      <c r="Q8" s="76" t="s">
        <v>172</v>
      </c>
      <c r="R8" s="70" t="s">
        <v>13</v>
      </c>
      <c r="S8" s="70"/>
      <c r="T8" s="112"/>
      <c r="U8" s="68">
        <v>10.3</v>
      </c>
      <c r="V8" s="68">
        <v>6.51</v>
      </c>
      <c r="W8" s="70"/>
      <c r="X8" s="150"/>
      <c r="Y8" s="148"/>
      <c r="Z8" s="112"/>
      <c r="AA8" s="76" t="s">
        <v>1611</v>
      </c>
      <c r="AB8" s="76"/>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c r="DL8" s="91"/>
      <c r="DM8" s="91"/>
      <c r="DN8" s="91"/>
      <c r="DO8" s="91"/>
      <c r="DP8" s="91"/>
      <c r="DQ8" s="91"/>
      <c r="DR8" s="91"/>
      <c r="DS8" s="91"/>
      <c r="DT8" s="91"/>
      <c r="DU8" s="91"/>
      <c r="DV8" s="91"/>
      <c r="DW8" s="91"/>
      <c r="DX8" s="91"/>
      <c r="DY8" s="91"/>
      <c r="DZ8" s="91"/>
    </row>
    <row r="9" spans="1:130" ht="17" x14ac:dyDescent="0.2">
      <c r="A9" s="76" t="s">
        <v>1610</v>
      </c>
      <c r="B9" s="13" t="s">
        <v>1579</v>
      </c>
      <c r="D9" s="2" t="s">
        <v>60</v>
      </c>
      <c r="E9" s="113" t="s">
        <v>56</v>
      </c>
      <c r="F9" s="76">
        <v>40541</v>
      </c>
      <c r="G9" s="76">
        <v>110</v>
      </c>
      <c r="H9" s="76" t="s">
        <v>1239</v>
      </c>
      <c r="I9" s="70" t="s">
        <v>1240</v>
      </c>
      <c r="J9" s="76" t="s">
        <v>475</v>
      </c>
      <c r="L9" s="106"/>
      <c r="M9" s="114"/>
      <c r="N9" s="114"/>
      <c r="O9" s="76"/>
      <c r="P9" s="76" t="s">
        <v>208</v>
      </c>
      <c r="Q9" s="76" t="s">
        <v>167</v>
      </c>
      <c r="R9" s="70" t="s">
        <v>13</v>
      </c>
      <c r="S9" s="70"/>
      <c r="T9" s="112"/>
      <c r="U9" s="68">
        <v>11.8</v>
      </c>
      <c r="V9" s="68">
        <v>6.44</v>
      </c>
      <c r="W9" s="70"/>
      <c r="X9" s="150"/>
      <c r="Y9" s="148"/>
      <c r="Z9" s="112"/>
      <c r="AA9" s="76" t="s">
        <v>1608</v>
      </c>
    </row>
    <row r="10" spans="1:130" ht="17" x14ac:dyDescent="0.2">
      <c r="A10" s="76" t="s">
        <v>1610</v>
      </c>
      <c r="B10" s="13" t="s">
        <v>1579</v>
      </c>
      <c r="D10" s="2" t="s">
        <v>60</v>
      </c>
      <c r="E10" s="113" t="s">
        <v>56</v>
      </c>
      <c r="F10" s="76">
        <v>40541</v>
      </c>
      <c r="G10" s="76">
        <v>110</v>
      </c>
      <c r="H10" s="76" t="s">
        <v>1239</v>
      </c>
      <c r="I10" s="70" t="s">
        <v>1240</v>
      </c>
      <c r="J10" s="76" t="s">
        <v>475</v>
      </c>
      <c r="L10" s="106"/>
      <c r="M10" s="114"/>
      <c r="N10" s="114"/>
      <c r="O10" s="76"/>
      <c r="P10" s="76" t="s">
        <v>209</v>
      </c>
      <c r="Q10" s="76" t="s">
        <v>167</v>
      </c>
      <c r="R10" s="70" t="s">
        <v>13</v>
      </c>
      <c r="S10" s="70"/>
      <c r="T10" s="112"/>
      <c r="U10" s="68">
        <v>15.23</v>
      </c>
      <c r="V10" s="68">
        <v>8.34</v>
      </c>
      <c r="W10" s="70"/>
      <c r="X10" s="150"/>
      <c r="Y10" s="148"/>
      <c r="Z10" s="112"/>
      <c r="AA10" s="76" t="s">
        <v>1604</v>
      </c>
    </row>
    <row r="11" spans="1:130" ht="17" x14ac:dyDescent="0.2">
      <c r="A11" s="76" t="s">
        <v>1610</v>
      </c>
      <c r="B11" s="13" t="s">
        <v>1579</v>
      </c>
      <c r="D11" s="2" t="s">
        <v>60</v>
      </c>
      <c r="E11" s="113" t="s">
        <v>56</v>
      </c>
      <c r="F11" s="76">
        <v>40541</v>
      </c>
      <c r="G11" s="76">
        <v>112</v>
      </c>
      <c r="H11" s="76" t="s">
        <v>1239</v>
      </c>
      <c r="I11" s="70" t="s">
        <v>1240</v>
      </c>
      <c r="J11" s="76" t="s">
        <v>475</v>
      </c>
      <c r="L11" s="106"/>
      <c r="M11" s="114"/>
      <c r="N11" s="114"/>
      <c r="O11" s="76"/>
      <c r="P11" s="76" t="s">
        <v>153</v>
      </c>
      <c r="Q11" s="76" t="s">
        <v>167</v>
      </c>
      <c r="R11" s="70" t="s">
        <v>13</v>
      </c>
      <c r="S11" s="70"/>
      <c r="T11" s="112"/>
      <c r="U11" s="68">
        <v>23.01</v>
      </c>
      <c r="V11" s="68">
        <v>7.4</v>
      </c>
      <c r="W11" s="70"/>
      <c r="X11" s="150"/>
      <c r="Y11" s="148"/>
      <c r="Z11" s="112"/>
      <c r="AA11" s="76"/>
    </row>
    <row r="12" spans="1:130" ht="17" x14ac:dyDescent="0.2">
      <c r="A12" s="76" t="s">
        <v>1610</v>
      </c>
      <c r="B12" s="13" t="s">
        <v>1579</v>
      </c>
      <c r="D12" s="2" t="s">
        <v>60</v>
      </c>
      <c r="E12" s="113" t="s">
        <v>56</v>
      </c>
      <c r="F12" s="76">
        <v>40541</v>
      </c>
      <c r="G12" s="76">
        <v>221</v>
      </c>
      <c r="H12" s="76" t="s">
        <v>1239</v>
      </c>
      <c r="I12" s="70" t="s">
        <v>1240</v>
      </c>
      <c r="J12" s="76" t="s">
        <v>475</v>
      </c>
      <c r="L12" s="106"/>
      <c r="M12" s="114"/>
      <c r="N12" s="114"/>
      <c r="O12" s="76"/>
      <c r="P12" s="76" t="s">
        <v>153</v>
      </c>
      <c r="Q12" s="76" t="s">
        <v>167</v>
      </c>
      <c r="R12" s="70" t="s">
        <v>13</v>
      </c>
      <c r="S12" s="70"/>
      <c r="T12" s="112"/>
      <c r="U12" s="68">
        <v>15.32</v>
      </c>
      <c r="V12" s="68">
        <v>5.75</v>
      </c>
      <c r="W12" s="70"/>
      <c r="X12" s="150"/>
      <c r="Y12" s="148"/>
      <c r="Z12" s="112"/>
      <c r="AA12" s="76" t="s">
        <v>1607</v>
      </c>
    </row>
    <row r="13" spans="1:130" ht="17" x14ac:dyDescent="0.2">
      <c r="A13" s="76" t="s">
        <v>1610</v>
      </c>
      <c r="B13" s="13" t="s">
        <v>1579</v>
      </c>
      <c r="D13" s="2" t="s">
        <v>60</v>
      </c>
      <c r="E13" s="113" t="s">
        <v>56</v>
      </c>
      <c r="F13" s="76">
        <v>40541</v>
      </c>
      <c r="G13" s="76">
        <v>1229</v>
      </c>
      <c r="H13" s="76" t="s">
        <v>1239</v>
      </c>
      <c r="I13" s="70" t="s">
        <v>1240</v>
      </c>
      <c r="J13" s="76" t="s">
        <v>475</v>
      </c>
      <c r="L13" s="106"/>
      <c r="M13" s="114"/>
      <c r="N13" s="114"/>
      <c r="O13" s="76"/>
      <c r="P13" s="76" t="s">
        <v>381</v>
      </c>
      <c r="Q13" s="76" t="s">
        <v>167</v>
      </c>
      <c r="R13" s="70" t="s">
        <v>13</v>
      </c>
      <c r="S13" s="70"/>
      <c r="T13" s="112"/>
      <c r="U13" s="68">
        <v>11.32</v>
      </c>
      <c r="V13" s="68">
        <v>6.48</v>
      </c>
      <c r="W13" s="70"/>
      <c r="X13" s="150"/>
      <c r="Y13" s="148"/>
      <c r="Z13" s="112"/>
      <c r="AA13" s="76" t="s">
        <v>1606</v>
      </c>
    </row>
    <row r="14" spans="1:130" ht="17" x14ac:dyDescent="0.2">
      <c r="A14" s="76" t="s">
        <v>1610</v>
      </c>
      <c r="B14" s="13" t="s">
        <v>1579</v>
      </c>
      <c r="D14" s="2" t="s">
        <v>60</v>
      </c>
      <c r="E14" s="113" t="s">
        <v>56</v>
      </c>
      <c r="F14" s="76">
        <v>40541</v>
      </c>
      <c r="G14" s="76">
        <v>1232</v>
      </c>
      <c r="H14" s="76" t="s">
        <v>1239</v>
      </c>
      <c r="I14" s="70" t="s">
        <v>1240</v>
      </c>
      <c r="J14" s="76" t="s">
        <v>475</v>
      </c>
      <c r="L14" s="106"/>
      <c r="M14" s="114"/>
      <c r="N14" s="114"/>
      <c r="O14" s="76"/>
      <c r="P14" s="76" t="s">
        <v>155</v>
      </c>
      <c r="Q14" s="76" t="s">
        <v>172</v>
      </c>
      <c r="R14" s="70" t="s">
        <v>13</v>
      </c>
      <c r="S14" s="70"/>
      <c r="T14" s="112"/>
      <c r="U14" s="68">
        <v>14.24</v>
      </c>
      <c r="V14" s="68">
        <v>9.6</v>
      </c>
      <c r="W14" s="70"/>
      <c r="X14" s="150"/>
      <c r="Y14" s="148"/>
      <c r="Z14" s="112"/>
      <c r="AA14" s="76" t="s">
        <v>1609</v>
      </c>
    </row>
    <row r="15" spans="1:130" ht="17" x14ac:dyDescent="0.2">
      <c r="A15" s="76" t="s">
        <v>1610</v>
      </c>
      <c r="B15" s="13" t="s">
        <v>1579</v>
      </c>
      <c r="D15" s="2" t="s">
        <v>60</v>
      </c>
      <c r="E15" s="113" t="s">
        <v>56</v>
      </c>
      <c r="F15" s="76">
        <v>40541</v>
      </c>
      <c r="G15" s="76">
        <v>1233</v>
      </c>
      <c r="H15" s="76" t="s">
        <v>1239</v>
      </c>
      <c r="I15" s="70" t="s">
        <v>1240</v>
      </c>
      <c r="J15" s="76" t="s">
        <v>475</v>
      </c>
      <c r="L15" s="106"/>
      <c r="M15" s="114"/>
      <c r="N15" s="114"/>
      <c r="O15" s="76"/>
      <c r="P15" s="76" t="s">
        <v>155</v>
      </c>
      <c r="Q15" s="76" t="s">
        <v>1605</v>
      </c>
      <c r="R15" s="70" t="s">
        <v>13</v>
      </c>
      <c r="S15" s="70"/>
      <c r="T15" s="112"/>
      <c r="U15" s="68">
        <v>14.25</v>
      </c>
      <c r="V15" s="68">
        <v>11.18</v>
      </c>
      <c r="W15" s="70"/>
      <c r="X15" s="150"/>
      <c r="Y15" s="148"/>
      <c r="Z15" s="112"/>
      <c r="AA15" s="76" t="s">
        <v>1609</v>
      </c>
    </row>
    <row r="16" spans="1:130" s="227" customFormat="1" ht="34" x14ac:dyDescent="0.2">
      <c r="A16" s="14"/>
      <c r="B16" s="13" t="s">
        <v>1579</v>
      </c>
      <c r="C16" s="13"/>
      <c r="D16" s="2" t="s">
        <v>60</v>
      </c>
      <c r="E16" s="2" t="s">
        <v>56</v>
      </c>
      <c r="F16" s="14" t="s">
        <v>1795</v>
      </c>
      <c r="G16" s="13" t="s">
        <v>2035</v>
      </c>
      <c r="H16" s="14" t="s">
        <v>409</v>
      </c>
      <c r="I16" s="13" t="s">
        <v>402</v>
      </c>
      <c r="J16" s="76"/>
      <c r="K16" s="191"/>
      <c r="L16" s="143"/>
      <c r="M16" s="70"/>
      <c r="N16" s="112"/>
      <c r="O16" s="70"/>
      <c r="P16" s="76" t="s">
        <v>153</v>
      </c>
      <c r="Q16" s="70" t="s">
        <v>172</v>
      </c>
      <c r="R16" s="70" t="s">
        <v>13</v>
      </c>
      <c r="S16" s="70"/>
      <c r="T16" s="70"/>
      <c r="U16" s="128">
        <v>15.87</v>
      </c>
      <c r="V16" s="128">
        <v>8.2799999999999994</v>
      </c>
      <c r="W16" s="76"/>
      <c r="X16" s="195"/>
      <c r="Y16" s="105"/>
      <c r="Z16" s="14"/>
      <c r="AA16" s="14" t="s">
        <v>1206</v>
      </c>
      <c r="AB16" s="54"/>
      <c r="AC16" s="54" t="s">
        <v>1342</v>
      </c>
      <c r="AD16" s="54"/>
      <c r="AE16" s="196"/>
      <c r="AF16" s="196"/>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row>
    <row r="17" spans="1:130" s="227" customFormat="1" ht="17" x14ac:dyDescent="0.2">
      <c r="A17" s="228" t="s">
        <v>2114</v>
      </c>
      <c r="B17" s="234" t="s">
        <v>1579</v>
      </c>
      <c r="C17" s="234"/>
      <c r="D17" s="242" t="s">
        <v>60</v>
      </c>
      <c r="E17" s="242"/>
      <c r="F17" s="234">
        <v>30839</v>
      </c>
      <c r="G17" s="234">
        <v>27</v>
      </c>
      <c r="H17" s="234" t="s">
        <v>2115</v>
      </c>
      <c r="I17" s="234" t="s">
        <v>405</v>
      </c>
      <c r="J17" s="234" t="s">
        <v>176</v>
      </c>
      <c r="K17" s="231"/>
      <c r="L17" s="234"/>
      <c r="M17" s="234"/>
      <c r="N17" s="234"/>
      <c r="O17" s="234"/>
      <c r="P17" s="234" t="s">
        <v>2130</v>
      </c>
      <c r="Q17" s="234" t="s">
        <v>172</v>
      </c>
      <c r="R17" s="234" t="s">
        <v>13</v>
      </c>
      <c r="S17" s="234"/>
      <c r="T17" s="234"/>
      <c r="U17" s="234">
        <v>30.2</v>
      </c>
      <c r="V17" s="234">
        <v>22.65</v>
      </c>
      <c r="W17" s="234"/>
      <c r="X17" s="245"/>
      <c r="Y17" s="236"/>
      <c r="Z17" s="234"/>
      <c r="AA17" s="228" t="s">
        <v>2117</v>
      </c>
      <c r="AB17" s="228"/>
      <c r="AC17" s="228"/>
      <c r="AD17" s="228"/>
      <c r="AE17" s="234"/>
      <c r="AF17" s="234"/>
      <c r="AG17" s="240"/>
      <c r="AH17" s="240"/>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40"/>
      <c r="BF17" s="240"/>
      <c r="BG17" s="240"/>
      <c r="BH17" s="240"/>
      <c r="BI17" s="240"/>
      <c r="BJ17" s="240"/>
      <c r="BK17" s="240"/>
      <c r="BL17" s="240"/>
      <c r="BM17" s="240"/>
      <c r="BN17" s="240"/>
      <c r="BO17" s="240"/>
      <c r="BP17" s="240"/>
      <c r="BQ17" s="240"/>
      <c r="BR17" s="240"/>
      <c r="BS17" s="240"/>
      <c r="BT17" s="240"/>
      <c r="BU17" s="240"/>
      <c r="BV17" s="240"/>
      <c r="BW17" s="240"/>
      <c r="BX17" s="240"/>
      <c r="BY17" s="240"/>
      <c r="BZ17" s="240"/>
      <c r="CA17" s="240"/>
      <c r="CB17" s="240"/>
      <c r="CC17" s="240"/>
      <c r="CD17" s="240"/>
      <c r="CE17" s="240"/>
      <c r="CF17" s="240"/>
      <c r="CG17" s="240"/>
      <c r="CH17" s="240"/>
      <c r="CI17" s="240"/>
      <c r="CJ17" s="240"/>
      <c r="CK17" s="240"/>
      <c r="CL17" s="240"/>
      <c r="CM17" s="240"/>
      <c r="CN17" s="240"/>
      <c r="CO17" s="240"/>
      <c r="CP17" s="240"/>
      <c r="CQ17" s="240"/>
      <c r="CR17" s="240"/>
      <c r="CS17" s="240"/>
      <c r="CT17" s="240"/>
      <c r="CU17" s="240"/>
      <c r="CV17" s="240"/>
      <c r="CW17" s="240"/>
      <c r="CX17" s="240"/>
      <c r="CY17" s="240"/>
      <c r="CZ17" s="240"/>
      <c r="DA17" s="240"/>
      <c r="DB17" s="240"/>
      <c r="DC17" s="240"/>
      <c r="DD17" s="240"/>
      <c r="DE17" s="240"/>
      <c r="DF17" s="240"/>
      <c r="DG17" s="240"/>
      <c r="DH17" s="240"/>
      <c r="DI17" s="240"/>
      <c r="DJ17" s="240"/>
      <c r="DK17" s="240"/>
      <c r="DL17" s="240"/>
      <c r="DM17" s="240"/>
      <c r="DN17" s="240"/>
      <c r="DO17" s="240"/>
      <c r="DP17" s="240"/>
      <c r="DQ17" s="240"/>
      <c r="DR17" s="240"/>
      <c r="DS17" s="240"/>
      <c r="DT17" s="240"/>
      <c r="DU17" s="240"/>
      <c r="DV17" s="240"/>
      <c r="DW17" s="240"/>
      <c r="DX17" s="240"/>
      <c r="DY17" s="240"/>
      <c r="DZ17" s="240"/>
    </row>
    <row r="18" spans="1:130" s="227" customFormat="1" ht="17" x14ac:dyDescent="0.2">
      <c r="A18" s="228" t="s">
        <v>2114</v>
      </c>
      <c r="B18" s="234" t="s">
        <v>1579</v>
      </c>
      <c r="C18" s="234"/>
      <c r="D18" s="242" t="s">
        <v>60</v>
      </c>
      <c r="E18" s="242"/>
      <c r="F18" s="234">
        <v>30839</v>
      </c>
      <c r="G18" s="234">
        <v>27</v>
      </c>
      <c r="H18" s="234" t="s">
        <v>2115</v>
      </c>
      <c r="I18" s="234" t="s">
        <v>405</v>
      </c>
      <c r="J18" s="234" t="s">
        <v>176</v>
      </c>
      <c r="K18" s="231"/>
      <c r="L18" s="234"/>
      <c r="M18" s="234"/>
      <c r="N18" s="234"/>
      <c r="O18" s="234"/>
      <c r="P18" s="234" t="s">
        <v>2129</v>
      </c>
      <c r="Q18" s="234" t="s">
        <v>172</v>
      </c>
      <c r="R18" s="234" t="s">
        <v>13</v>
      </c>
      <c r="S18" s="234"/>
      <c r="T18" s="234"/>
      <c r="U18" s="234">
        <v>195</v>
      </c>
      <c r="V18" s="234"/>
      <c r="W18" s="234"/>
      <c r="X18" s="245"/>
      <c r="Y18" s="236"/>
      <c r="Z18" s="234"/>
      <c r="AA18" s="228" t="s">
        <v>2117</v>
      </c>
      <c r="AB18" s="228"/>
      <c r="AC18" s="228"/>
      <c r="AD18" s="228"/>
      <c r="AE18" s="234"/>
      <c r="AF18" s="234"/>
      <c r="AG18" s="240"/>
      <c r="AH18" s="240"/>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40"/>
      <c r="BF18" s="240"/>
      <c r="BG18" s="240"/>
      <c r="BH18" s="240"/>
      <c r="BI18" s="240"/>
      <c r="BJ18" s="240"/>
      <c r="BK18" s="240"/>
      <c r="BL18" s="240"/>
      <c r="BM18" s="240"/>
      <c r="BN18" s="240"/>
      <c r="BO18" s="240"/>
      <c r="BP18" s="240"/>
      <c r="BQ18" s="240"/>
      <c r="BR18" s="240"/>
      <c r="BS18" s="240"/>
      <c r="BT18" s="240"/>
      <c r="BU18" s="240"/>
      <c r="BV18" s="240"/>
      <c r="BW18" s="240"/>
      <c r="BX18" s="240"/>
      <c r="BY18" s="240"/>
      <c r="BZ18" s="240"/>
      <c r="CA18" s="240"/>
      <c r="CB18" s="240"/>
      <c r="CC18" s="240"/>
      <c r="CD18" s="240"/>
      <c r="CE18" s="240"/>
      <c r="CF18" s="240"/>
      <c r="CG18" s="240"/>
      <c r="CH18" s="240"/>
      <c r="CI18" s="240"/>
      <c r="CJ18" s="240"/>
      <c r="CK18" s="240"/>
      <c r="CL18" s="240"/>
      <c r="CM18" s="240"/>
      <c r="CN18" s="240"/>
      <c r="CO18" s="240"/>
      <c r="CP18" s="240"/>
      <c r="CQ18" s="240"/>
      <c r="CR18" s="240"/>
      <c r="CS18" s="240"/>
      <c r="CT18" s="240"/>
      <c r="CU18" s="240"/>
      <c r="CV18" s="240"/>
      <c r="CW18" s="240"/>
      <c r="CX18" s="240"/>
      <c r="CY18" s="240"/>
      <c r="CZ18" s="240"/>
      <c r="DA18" s="240"/>
      <c r="DB18" s="240"/>
      <c r="DC18" s="240"/>
      <c r="DD18" s="240"/>
      <c r="DE18" s="240"/>
      <c r="DF18" s="240"/>
      <c r="DG18" s="240"/>
      <c r="DH18" s="240"/>
      <c r="DI18" s="240"/>
      <c r="DJ18" s="240"/>
      <c r="DK18" s="240"/>
      <c r="DL18" s="240"/>
      <c r="DM18" s="240"/>
      <c r="DN18" s="240"/>
      <c r="DO18" s="240"/>
      <c r="DP18" s="240"/>
      <c r="DQ18" s="240"/>
      <c r="DR18" s="240"/>
      <c r="DS18" s="240"/>
      <c r="DT18" s="240"/>
      <c r="DU18" s="240"/>
      <c r="DV18" s="240"/>
      <c r="DW18" s="240"/>
      <c r="DX18" s="240"/>
      <c r="DY18" s="240"/>
      <c r="DZ18" s="240"/>
    </row>
    <row r="19" spans="1:130" ht="34" x14ac:dyDescent="0.2">
      <c r="A19" s="228" t="s">
        <v>2114</v>
      </c>
      <c r="B19" s="234" t="s">
        <v>1579</v>
      </c>
      <c r="C19" s="234"/>
      <c r="D19" s="242" t="s">
        <v>60</v>
      </c>
      <c r="E19" s="242"/>
      <c r="F19" s="234">
        <v>30839</v>
      </c>
      <c r="G19" s="234">
        <v>46</v>
      </c>
      <c r="H19" s="234" t="s">
        <v>2115</v>
      </c>
      <c r="I19" s="234" t="s">
        <v>405</v>
      </c>
      <c r="J19" s="234" t="s">
        <v>176</v>
      </c>
      <c r="K19" s="231"/>
      <c r="L19" s="234"/>
      <c r="M19" s="234"/>
      <c r="N19" s="234"/>
      <c r="O19" s="234"/>
      <c r="P19" s="234" t="s">
        <v>1998</v>
      </c>
      <c r="Q19" s="234" t="s">
        <v>172</v>
      </c>
      <c r="R19" s="234" t="s">
        <v>13</v>
      </c>
      <c r="S19" s="234"/>
      <c r="T19" s="234"/>
      <c r="U19" s="234">
        <v>33.700000000000003</v>
      </c>
      <c r="V19" s="234">
        <v>19.36</v>
      </c>
      <c r="W19" s="234"/>
      <c r="X19" s="245"/>
      <c r="Y19" s="236"/>
      <c r="Z19" s="234"/>
      <c r="AA19" s="228" t="s">
        <v>2116</v>
      </c>
      <c r="AB19" s="228"/>
      <c r="AC19" s="228"/>
      <c r="AD19" s="228"/>
      <c r="AE19" s="234"/>
      <c r="AF19" s="234"/>
      <c r="AG19" s="240"/>
      <c r="AH19" s="240"/>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40"/>
      <c r="BF19" s="240"/>
      <c r="BG19" s="240"/>
      <c r="BH19" s="240"/>
      <c r="BI19" s="240"/>
      <c r="BJ19" s="240"/>
      <c r="BK19" s="240"/>
      <c r="BL19" s="240"/>
      <c r="BM19" s="240"/>
      <c r="BN19" s="240"/>
      <c r="BO19" s="240"/>
      <c r="BP19" s="240"/>
      <c r="BQ19" s="240"/>
      <c r="BR19" s="240"/>
      <c r="BS19" s="240"/>
      <c r="BT19" s="240"/>
      <c r="BU19" s="240"/>
      <c r="BV19" s="240"/>
      <c r="BW19" s="240"/>
      <c r="BX19" s="240"/>
      <c r="BY19" s="240"/>
      <c r="BZ19" s="240"/>
      <c r="CA19" s="240"/>
      <c r="CB19" s="240"/>
      <c r="CC19" s="240"/>
      <c r="CD19" s="240"/>
      <c r="CE19" s="240"/>
      <c r="CF19" s="240"/>
      <c r="CG19" s="240"/>
      <c r="CH19" s="240"/>
      <c r="CI19" s="240"/>
      <c r="CJ19" s="240"/>
      <c r="CK19" s="240"/>
      <c r="CL19" s="240"/>
      <c r="CM19" s="240"/>
      <c r="CN19" s="240"/>
      <c r="CO19" s="240"/>
      <c r="CP19" s="240"/>
      <c r="CQ19" s="240"/>
      <c r="CR19" s="240"/>
      <c r="CS19" s="240"/>
      <c r="CT19" s="240"/>
      <c r="CU19" s="240"/>
      <c r="CV19" s="240"/>
      <c r="CW19" s="240"/>
      <c r="CX19" s="240"/>
      <c r="CY19" s="240"/>
      <c r="CZ19" s="240"/>
      <c r="DA19" s="240"/>
      <c r="DB19" s="240"/>
      <c r="DC19" s="240"/>
      <c r="DD19" s="240"/>
      <c r="DE19" s="240"/>
      <c r="DF19" s="240"/>
      <c r="DG19" s="240"/>
      <c r="DH19" s="240"/>
      <c r="DI19" s="240"/>
      <c r="DJ19" s="240"/>
      <c r="DK19" s="240"/>
      <c r="DL19" s="240"/>
      <c r="DM19" s="240"/>
      <c r="DN19" s="240"/>
      <c r="DO19" s="240"/>
      <c r="DP19" s="240"/>
      <c r="DQ19" s="240"/>
      <c r="DR19" s="240"/>
      <c r="DS19" s="240"/>
      <c r="DT19" s="240"/>
      <c r="DU19" s="240"/>
      <c r="DV19" s="240"/>
      <c r="DW19" s="240"/>
      <c r="DX19" s="240"/>
      <c r="DY19" s="240"/>
      <c r="DZ19" s="240"/>
    </row>
    <row r="20" spans="1:130" ht="17" x14ac:dyDescent="0.2">
      <c r="A20" s="228" t="s">
        <v>2114</v>
      </c>
      <c r="B20" s="234" t="s">
        <v>1579</v>
      </c>
      <c r="C20" s="234"/>
      <c r="D20" s="242" t="s">
        <v>60</v>
      </c>
      <c r="E20" s="242"/>
      <c r="F20" s="234">
        <v>30839</v>
      </c>
      <c r="G20" s="234">
        <v>47</v>
      </c>
      <c r="H20" s="234" t="s">
        <v>2115</v>
      </c>
      <c r="I20" s="234" t="s">
        <v>405</v>
      </c>
      <c r="J20" s="234" t="s">
        <v>176</v>
      </c>
      <c r="K20" s="231"/>
      <c r="L20" s="234"/>
      <c r="M20" s="234"/>
      <c r="N20" s="234"/>
      <c r="O20" s="234"/>
      <c r="P20" s="234" t="s">
        <v>185</v>
      </c>
      <c r="Q20" s="234" t="s">
        <v>167</v>
      </c>
      <c r="R20" s="234" t="s">
        <v>13</v>
      </c>
      <c r="S20" s="234"/>
      <c r="T20" s="234"/>
      <c r="U20" s="234">
        <v>21.76</v>
      </c>
      <c r="V20" s="234">
        <v>11.24</v>
      </c>
      <c r="W20" s="234"/>
      <c r="X20" s="245"/>
      <c r="Y20" s="236"/>
      <c r="Z20" s="234"/>
      <c r="AA20" s="228" t="s">
        <v>2122</v>
      </c>
      <c r="AB20" s="228"/>
      <c r="AC20" s="228"/>
      <c r="AD20" s="228"/>
      <c r="AE20" s="234"/>
      <c r="AF20" s="234"/>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40"/>
      <c r="BF20" s="240"/>
      <c r="BG20" s="240"/>
      <c r="BH20" s="240"/>
      <c r="BI20" s="240"/>
      <c r="BJ20" s="240"/>
      <c r="BK20" s="240"/>
      <c r="BL20" s="240"/>
      <c r="BM20" s="240"/>
      <c r="BN20" s="240"/>
      <c r="BO20" s="240"/>
      <c r="BP20" s="240"/>
      <c r="BQ20" s="240"/>
      <c r="BR20" s="240"/>
      <c r="BS20" s="240"/>
      <c r="BT20" s="240"/>
      <c r="BU20" s="240"/>
      <c r="BV20" s="240"/>
      <c r="BW20" s="240"/>
      <c r="BX20" s="240"/>
      <c r="BY20" s="240"/>
      <c r="BZ20" s="240"/>
      <c r="CA20" s="240"/>
      <c r="CB20" s="240"/>
      <c r="CC20" s="240"/>
      <c r="CD20" s="240"/>
      <c r="CE20" s="240"/>
      <c r="CF20" s="240"/>
      <c r="CG20" s="240"/>
      <c r="CH20" s="240"/>
      <c r="CI20" s="240"/>
      <c r="CJ20" s="240"/>
      <c r="CK20" s="240"/>
      <c r="CL20" s="240"/>
      <c r="CM20" s="240"/>
      <c r="CN20" s="240"/>
      <c r="CO20" s="240"/>
      <c r="CP20" s="240"/>
      <c r="CQ20" s="240"/>
      <c r="CR20" s="240"/>
      <c r="CS20" s="240"/>
      <c r="CT20" s="240"/>
      <c r="CU20" s="240"/>
      <c r="CV20" s="240"/>
      <c r="CW20" s="240"/>
      <c r="CX20" s="240"/>
      <c r="CY20" s="240"/>
      <c r="CZ20" s="240"/>
      <c r="DA20" s="240"/>
      <c r="DB20" s="240"/>
      <c r="DC20" s="240"/>
      <c r="DD20" s="240"/>
      <c r="DE20" s="240"/>
      <c r="DF20" s="240"/>
      <c r="DG20" s="240"/>
      <c r="DH20" s="240"/>
      <c r="DI20" s="240"/>
      <c r="DJ20" s="240"/>
      <c r="DK20" s="240"/>
      <c r="DL20" s="240"/>
      <c r="DM20" s="240"/>
      <c r="DN20" s="240"/>
      <c r="DO20" s="240"/>
      <c r="DP20" s="240"/>
      <c r="DQ20" s="240"/>
      <c r="DR20" s="240"/>
      <c r="DS20" s="240"/>
      <c r="DT20" s="240"/>
      <c r="DU20" s="240"/>
      <c r="DV20" s="240"/>
      <c r="DW20" s="240"/>
      <c r="DX20" s="240"/>
      <c r="DY20" s="240"/>
      <c r="DZ20" s="240"/>
    </row>
    <row r="21" spans="1:130" ht="17" x14ac:dyDescent="0.2">
      <c r="B21" s="13" t="s">
        <v>1579</v>
      </c>
      <c r="D21" s="2" t="s">
        <v>332</v>
      </c>
      <c r="E21" s="2" t="s">
        <v>15</v>
      </c>
      <c r="F21" s="8">
        <v>892</v>
      </c>
      <c r="G21" s="7">
        <v>292</v>
      </c>
      <c r="H21" s="8" t="s">
        <v>273</v>
      </c>
      <c r="I21" s="7" t="s">
        <v>214</v>
      </c>
      <c r="J21" s="70" t="s">
        <v>176</v>
      </c>
      <c r="K21" s="191" t="s">
        <v>335</v>
      </c>
      <c r="L21" s="106"/>
      <c r="M21" s="84">
        <v>33.620556000000001</v>
      </c>
      <c r="N21" s="84">
        <v>-101.892222</v>
      </c>
      <c r="O21" s="69">
        <v>447.65370878447101</v>
      </c>
      <c r="P21" s="58" t="s">
        <v>115</v>
      </c>
      <c r="R21" s="57" t="s">
        <v>13</v>
      </c>
      <c r="U21" s="117">
        <v>29.6</v>
      </c>
      <c r="V21" s="117">
        <v>20.8</v>
      </c>
    </row>
    <row r="22" spans="1:130" ht="34" x14ac:dyDescent="0.2">
      <c r="A22" s="146"/>
      <c r="B22" s="216" t="s">
        <v>1579</v>
      </c>
      <c r="C22" s="216"/>
      <c r="D22" s="217" t="s">
        <v>332</v>
      </c>
      <c r="E22" s="217" t="s">
        <v>15</v>
      </c>
      <c r="F22" s="146">
        <v>892</v>
      </c>
      <c r="G22" s="216" t="s">
        <v>2035</v>
      </c>
      <c r="H22" s="146" t="s">
        <v>273</v>
      </c>
      <c r="I22" s="216" t="s">
        <v>214</v>
      </c>
      <c r="J22" s="216" t="s">
        <v>176</v>
      </c>
      <c r="K22" s="218" t="s">
        <v>333</v>
      </c>
      <c r="L22" s="219"/>
      <c r="M22" s="220">
        <v>33.620556000000001</v>
      </c>
      <c r="N22" s="220">
        <v>-101.892222</v>
      </c>
      <c r="O22" s="221">
        <v>447.65370878447101</v>
      </c>
      <c r="P22" s="186" t="s">
        <v>16</v>
      </c>
      <c r="Q22" s="222" t="s">
        <v>167</v>
      </c>
      <c r="R22" s="222" t="s">
        <v>13</v>
      </c>
      <c r="S22" s="222"/>
      <c r="T22" s="222"/>
      <c r="U22" s="223">
        <v>13.05</v>
      </c>
      <c r="V22" s="223">
        <v>6.53</v>
      </c>
      <c r="W22" s="186"/>
      <c r="X22" s="224"/>
      <c r="Y22" s="225"/>
      <c r="Z22" s="146"/>
      <c r="AA22" s="146" t="s">
        <v>468</v>
      </c>
      <c r="AB22" s="186"/>
      <c r="AC22" s="186"/>
      <c r="AD22" s="186"/>
      <c r="AE22" s="222"/>
      <c r="AF22" s="222"/>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7"/>
      <c r="BL22" s="227"/>
      <c r="BM22" s="227"/>
      <c r="BN22" s="227"/>
      <c r="BO22" s="227"/>
      <c r="BP22" s="227"/>
      <c r="BQ22" s="227"/>
      <c r="BR22" s="227"/>
      <c r="BS22" s="227"/>
      <c r="BT22" s="227"/>
      <c r="BU22" s="227"/>
      <c r="BV22" s="227"/>
      <c r="BW22" s="227"/>
      <c r="BX22" s="227"/>
      <c r="BY22" s="227"/>
      <c r="BZ22" s="227"/>
      <c r="CA22" s="227"/>
      <c r="CB22" s="227"/>
      <c r="CC22" s="227"/>
      <c r="CD22" s="227"/>
      <c r="CE22" s="227"/>
      <c r="CF22" s="227"/>
      <c r="CG22" s="227"/>
      <c r="CH22" s="227"/>
      <c r="CI22" s="227"/>
      <c r="CJ22" s="227"/>
      <c r="CK22" s="227"/>
      <c r="CL22" s="227"/>
      <c r="CM22" s="227"/>
      <c r="CN22" s="227"/>
      <c r="CO22" s="227"/>
      <c r="CP22" s="227"/>
      <c r="CQ22" s="227"/>
      <c r="CR22" s="227"/>
      <c r="CS22" s="227"/>
      <c r="CT22" s="227"/>
      <c r="CU22" s="227"/>
      <c r="CV22" s="227"/>
      <c r="CW22" s="227"/>
      <c r="CX22" s="227"/>
      <c r="CY22" s="227"/>
      <c r="CZ22" s="227"/>
      <c r="DA22" s="227"/>
      <c r="DB22" s="227"/>
      <c r="DC22" s="227"/>
      <c r="DD22" s="227"/>
      <c r="DE22" s="227"/>
      <c r="DF22" s="227"/>
      <c r="DG22" s="227"/>
      <c r="DH22" s="227"/>
      <c r="DI22" s="227"/>
      <c r="DJ22" s="227"/>
      <c r="DK22" s="227"/>
      <c r="DL22" s="227"/>
      <c r="DM22" s="227"/>
      <c r="DN22" s="227"/>
      <c r="DO22" s="227"/>
      <c r="DP22" s="227"/>
      <c r="DQ22" s="227"/>
      <c r="DR22" s="227"/>
      <c r="DS22" s="227"/>
      <c r="DT22" s="227"/>
      <c r="DU22" s="227"/>
      <c r="DV22" s="227"/>
      <c r="DW22" s="227"/>
      <c r="DX22" s="227"/>
      <c r="DY22" s="227"/>
      <c r="DZ22" s="227"/>
    </row>
    <row r="23" spans="1:130" ht="17" x14ac:dyDescent="0.2">
      <c r="A23" s="146"/>
      <c r="B23" s="216" t="s">
        <v>1579</v>
      </c>
      <c r="C23" s="216"/>
      <c r="D23" s="217" t="s">
        <v>332</v>
      </c>
      <c r="E23" s="217" t="s">
        <v>15</v>
      </c>
      <c r="F23" s="146">
        <v>892</v>
      </c>
      <c r="G23" s="216" t="s">
        <v>2035</v>
      </c>
      <c r="H23" s="146" t="s">
        <v>273</v>
      </c>
      <c r="I23" s="216" t="s">
        <v>214</v>
      </c>
      <c r="J23" s="216" t="s">
        <v>176</v>
      </c>
      <c r="K23" s="218" t="s">
        <v>333</v>
      </c>
      <c r="L23" s="219"/>
      <c r="M23" s="220">
        <v>33.620556000000001</v>
      </c>
      <c r="N23" s="220">
        <v>-101.892222</v>
      </c>
      <c r="O23" s="221">
        <v>447.65370878447101</v>
      </c>
      <c r="P23" s="186" t="s">
        <v>31</v>
      </c>
      <c r="Q23" s="222" t="s">
        <v>167</v>
      </c>
      <c r="R23" s="222" t="s">
        <v>13</v>
      </c>
      <c r="S23" s="222"/>
      <c r="T23" s="222"/>
      <c r="U23" s="223">
        <v>12.51</v>
      </c>
      <c r="V23" s="223">
        <v>7.27</v>
      </c>
      <c r="W23" s="186"/>
      <c r="X23" s="224"/>
      <c r="Y23" s="225"/>
      <c r="Z23" s="146"/>
      <c r="AA23" s="146" t="s">
        <v>334</v>
      </c>
      <c r="AB23" s="186"/>
      <c r="AC23" s="186"/>
      <c r="AD23" s="186"/>
      <c r="AE23" s="222"/>
      <c r="AF23" s="222"/>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7"/>
      <c r="BL23" s="227"/>
      <c r="BM23" s="227"/>
      <c r="BN23" s="227"/>
      <c r="BO23" s="227"/>
      <c r="BP23" s="227"/>
      <c r="BQ23" s="227"/>
      <c r="BR23" s="227"/>
      <c r="BS23" s="227"/>
      <c r="BT23" s="227"/>
      <c r="BU23" s="227"/>
      <c r="BV23" s="227"/>
      <c r="BW23" s="227"/>
      <c r="BX23" s="227"/>
      <c r="BY23" s="227"/>
      <c r="BZ23" s="227"/>
      <c r="CA23" s="227"/>
      <c r="CB23" s="227"/>
      <c r="CC23" s="227"/>
      <c r="CD23" s="227"/>
      <c r="CE23" s="227"/>
      <c r="CF23" s="227"/>
      <c r="CG23" s="227"/>
      <c r="CH23" s="227"/>
      <c r="CI23" s="227"/>
      <c r="CJ23" s="227"/>
      <c r="CK23" s="227"/>
      <c r="CL23" s="227"/>
      <c r="CM23" s="227"/>
      <c r="CN23" s="227"/>
      <c r="CO23" s="227"/>
      <c r="CP23" s="227"/>
      <c r="CQ23" s="227"/>
      <c r="CR23" s="227"/>
      <c r="CS23" s="227"/>
      <c r="CT23" s="227"/>
      <c r="CU23" s="227"/>
      <c r="CV23" s="227"/>
      <c r="CW23" s="227"/>
      <c r="CX23" s="227"/>
      <c r="CY23" s="227"/>
      <c r="CZ23" s="227"/>
      <c r="DA23" s="227"/>
      <c r="DB23" s="227"/>
      <c r="DC23" s="227"/>
      <c r="DD23" s="227"/>
      <c r="DE23" s="227"/>
      <c r="DF23" s="227"/>
      <c r="DG23" s="227"/>
      <c r="DH23" s="227"/>
      <c r="DI23" s="227"/>
      <c r="DJ23" s="227"/>
      <c r="DK23" s="227"/>
      <c r="DL23" s="227"/>
      <c r="DM23" s="227"/>
      <c r="DN23" s="227"/>
      <c r="DO23" s="227"/>
      <c r="DP23" s="227"/>
      <c r="DQ23" s="227"/>
      <c r="DR23" s="227"/>
      <c r="DS23" s="227"/>
      <c r="DT23" s="227"/>
      <c r="DU23" s="227"/>
      <c r="DV23" s="227"/>
      <c r="DW23" s="227"/>
      <c r="DX23" s="227"/>
      <c r="DY23" s="227"/>
      <c r="DZ23" s="227"/>
    </row>
    <row r="24" spans="1:130" ht="17" x14ac:dyDescent="0.2">
      <c r="A24" s="146"/>
      <c r="B24" s="216" t="s">
        <v>1579</v>
      </c>
      <c r="C24" s="216"/>
      <c r="D24" s="217" t="s">
        <v>332</v>
      </c>
      <c r="E24" s="217" t="s">
        <v>15</v>
      </c>
      <c r="F24" s="146">
        <v>892</v>
      </c>
      <c r="G24" s="216" t="s">
        <v>2035</v>
      </c>
      <c r="H24" s="146" t="s">
        <v>273</v>
      </c>
      <c r="I24" s="216" t="s">
        <v>214</v>
      </c>
      <c r="J24" s="222" t="s">
        <v>176</v>
      </c>
      <c r="K24" s="218" t="s">
        <v>333</v>
      </c>
      <c r="L24" s="219"/>
      <c r="M24" s="220">
        <v>33.620556000000001</v>
      </c>
      <c r="N24" s="220">
        <v>-101.892222</v>
      </c>
      <c r="O24" s="221">
        <v>447.65370878447101</v>
      </c>
      <c r="P24" s="186" t="s">
        <v>24</v>
      </c>
      <c r="Q24" s="222" t="s">
        <v>167</v>
      </c>
      <c r="R24" s="222" t="s">
        <v>13</v>
      </c>
      <c r="S24" s="222"/>
      <c r="T24" s="222"/>
      <c r="U24" s="223">
        <v>20.74</v>
      </c>
      <c r="V24" s="223">
        <v>6.91</v>
      </c>
      <c r="W24" s="186"/>
      <c r="X24" s="224"/>
      <c r="Y24" s="225"/>
      <c r="Z24" s="146"/>
      <c r="AA24" s="146" t="s">
        <v>334</v>
      </c>
      <c r="AB24" s="186"/>
      <c r="AC24" s="186"/>
      <c r="AD24" s="186"/>
      <c r="AE24" s="222"/>
      <c r="AF24" s="222"/>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7"/>
      <c r="BL24" s="227"/>
      <c r="BM24" s="227"/>
      <c r="BN24" s="227"/>
      <c r="BO24" s="227"/>
      <c r="BP24" s="227"/>
      <c r="BQ24" s="227"/>
      <c r="BR24" s="227"/>
      <c r="BS24" s="227"/>
      <c r="BT24" s="227"/>
      <c r="BU24" s="227"/>
      <c r="BV24" s="227"/>
      <c r="BW24" s="227"/>
      <c r="BX24" s="227"/>
      <c r="BY24" s="227"/>
      <c r="BZ24" s="227"/>
      <c r="CA24" s="227"/>
      <c r="CB24" s="227"/>
      <c r="CC24" s="227"/>
      <c r="CD24" s="227"/>
      <c r="CE24" s="227"/>
      <c r="CF24" s="227"/>
      <c r="CG24" s="227"/>
      <c r="CH24" s="227"/>
      <c r="CI24" s="227"/>
      <c r="CJ24" s="227"/>
      <c r="CK24" s="227"/>
      <c r="CL24" s="227"/>
      <c r="CM24" s="227"/>
      <c r="CN24" s="227"/>
      <c r="CO24" s="227"/>
      <c r="CP24" s="227"/>
      <c r="CQ24" s="227"/>
      <c r="CR24" s="227"/>
      <c r="CS24" s="227"/>
      <c r="CT24" s="227"/>
      <c r="CU24" s="227"/>
      <c r="CV24" s="227"/>
      <c r="CW24" s="227"/>
      <c r="CX24" s="227"/>
      <c r="CY24" s="227"/>
      <c r="CZ24" s="227"/>
      <c r="DA24" s="227"/>
      <c r="DB24" s="227"/>
      <c r="DC24" s="227"/>
      <c r="DD24" s="227"/>
      <c r="DE24" s="227"/>
      <c r="DF24" s="227"/>
      <c r="DG24" s="227"/>
      <c r="DH24" s="227"/>
      <c r="DI24" s="227"/>
      <c r="DJ24" s="227"/>
      <c r="DK24" s="227"/>
      <c r="DL24" s="227"/>
      <c r="DM24" s="227"/>
      <c r="DN24" s="227"/>
      <c r="DO24" s="227"/>
      <c r="DP24" s="227"/>
      <c r="DQ24" s="227"/>
      <c r="DR24" s="227"/>
      <c r="DS24" s="227"/>
      <c r="DT24" s="227"/>
      <c r="DU24" s="227"/>
      <c r="DV24" s="227"/>
      <c r="DW24" s="227"/>
      <c r="DX24" s="227"/>
      <c r="DY24" s="227"/>
      <c r="DZ24" s="227"/>
    </row>
    <row r="25" spans="1:130" ht="17" x14ac:dyDescent="0.2">
      <c r="B25" s="13" t="s">
        <v>1579</v>
      </c>
      <c r="D25" s="2" t="s">
        <v>106</v>
      </c>
      <c r="E25" s="2" t="s">
        <v>260</v>
      </c>
      <c r="F25" s="8">
        <v>725</v>
      </c>
      <c r="G25" s="7">
        <v>398</v>
      </c>
      <c r="H25" s="8" t="s">
        <v>276</v>
      </c>
      <c r="I25" s="7" t="s">
        <v>277</v>
      </c>
      <c r="J25" s="76" t="s">
        <v>176</v>
      </c>
      <c r="L25" s="106"/>
      <c r="P25" s="58" t="s">
        <v>155</v>
      </c>
      <c r="Q25" s="57" t="s">
        <v>172</v>
      </c>
      <c r="R25" s="57" t="s">
        <v>13</v>
      </c>
      <c r="U25" s="117">
        <v>27</v>
      </c>
      <c r="V25" s="117">
        <v>19.399999999999999</v>
      </c>
      <c r="AA25" s="8" t="s">
        <v>278</v>
      </c>
    </row>
    <row r="26" spans="1:130" ht="17" x14ac:dyDescent="0.2">
      <c r="B26" s="13" t="s">
        <v>1579</v>
      </c>
      <c r="D26" s="2" t="s">
        <v>106</v>
      </c>
      <c r="E26" s="2" t="s">
        <v>260</v>
      </c>
      <c r="F26" s="8">
        <v>725</v>
      </c>
      <c r="G26" s="7">
        <v>398</v>
      </c>
      <c r="H26" s="8" t="s">
        <v>276</v>
      </c>
      <c r="I26" s="7" t="s">
        <v>277</v>
      </c>
      <c r="J26" s="76" t="s">
        <v>176</v>
      </c>
      <c r="L26" s="106"/>
      <c r="P26" s="58" t="s">
        <v>213</v>
      </c>
      <c r="Q26" s="57" t="s">
        <v>172</v>
      </c>
      <c r="R26" s="57" t="s">
        <v>13</v>
      </c>
      <c r="U26" s="117">
        <v>33.4</v>
      </c>
      <c r="V26" s="117">
        <v>20.5</v>
      </c>
      <c r="AA26" s="8" t="s">
        <v>279</v>
      </c>
    </row>
    <row r="27" spans="1:130" ht="17" x14ac:dyDescent="0.2">
      <c r="B27" s="13" t="s">
        <v>1579</v>
      </c>
      <c r="D27" s="2" t="s">
        <v>106</v>
      </c>
      <c r="E27" s="2" t="s">
        <v>260</v>
      </c>
      <c r="F27" s="8">
        <v>892</v>
      </c>
      <c r="G27" s="7">
        <v>449</v>
      </c>
      <c r="H27" s="8" t="s">
        <v>273</v>
      </c>
      <c r="I27" s="7" t="s">
        <v>214</v>
      </c>
      <c r="J27" s="76" t="s">
        <v>176</v>
      </c>
      <c r="L27" s="106"/>
      <c r="M27" s="84">
        <v>33.620556000000001</v>
      </c>
      <c r="N27" s="84">
        <v>-101.892222</v>
      </c>
      <c r="O27" s="69">
        <v>447.65370878447101</v>
      </c>
      <c r="P27" s="58" t="s">
        <v>16</v>
      </c>
      <c r="Q27" s="57" t="s">
        <v>167</v>
      </c>
      <c r="R27" s="57" t="s">
        <v>13</v>
      </c>
      <c r="U27" s="117">
        <v>27.37</v>
      </c>
      <c r="V27" s="117">
        <v>15.09</v>
      </c>
      <c r="AA27" s="8" t="s">
        <v>345</v>
      </c>
    </row>
    <row r="28" spans="1:130" ht="17" x14ac:dyDescent="0.2">
      <c r="B28" s="13" t="s">
        <v>1579</v>
      </c>
      <c r="D28" s="2" t="s">
        <v>106</v>
      </c>
      <c r="E28" s="2" t="s">
        <v>260</v>
      </c>
      <c r="F28" s="8">
        <v>892</v>
      </c>
      <c r="G28" s="7">
        <v>449</v>
      </c>
      <c r="H28" s="8" t="s">
        <v>273</v>
      </c>
      <c r="I28" s="7" t="s">
        <v>214</v>
      </c>
      <c r="J28" s="76" t="s">
        <v>176</v>
      </c>
      <c r="L28" s="106"/>
      <c r="M28" s="84">
        <v>33.620556000000001</v>
      </c>
      <c r="N28" s="84">
        <v>-101.892222</v>
      </c>
      <c r="O28" s="69">
        <v>447.65370878447101</v>
      </c>
      <c r="P28" s="58" t="s">
        <v>31</v>
      </c>
      <c r="Q28" s="57" t="s">
        <v>167</v>
      </c>
      <c r="R28" s="57" t="s">
        <v>13</v>
      </c>
      <c r="U28" s="117">
        <v>35</v>
      </c>
      <c r="V28" s="117">
        <v>17.059999999999999</v>
      </c>
      <c r="AA28" s="8" t="s">
        <v>345</v>
      </c>
    </row>
    <row r="29" spans="1:130" ht="17" x14ac:dyDescent="0.2">
      <c r="B29" s="13" t="s">
        <v>1579</v>
      </c>
      <c r="D29" s="2" t="s">
        <v>106</v>
      </c>
      <c r="E29" s="2" t="s">
        <v>260</v>
      </c>
      <c r="F29" s="8">
        <v>892</v>
      </c>
      <c r="G29" s="7">
        <v>449</v>
      </c>
      <c r="H29" s="8" t="s">
        <v>273</v>
      </c>
      <c r="I29" s="7" t="s">
        <v>214</v>
      </c>
      <c r="J29" s="76" t="s">
        <v>176</v>
      </c>
      <c r="L29" s="106"/>
      <c r="M29" s="84">
        <v>33.620556000000001</v>
      </c>
      <c r="N29" s="84">
        <v>-101.892222</v>
      </c>
      <c r="O29" s="69">
        <v>447.65370878447101</v>
      </c>
      <c r="P29" s="58" t="s">
        <v>24</v>
      </c>
      <c r="Q29" s="57" t="s">
        <v>167</v>
      </c>
      <c r="R29" s="57" t="s">
        <v>13</v>
      </c>
      <c r="U29" s="117">
        <v>48.39</v>
      </c>
      <c r="V29" s="117">
        <v>15.91</v>
      </c>
      <c r="AA29" s="8" t="s">
        <v>345</v>
      </c>
    </row>
    <row r="30" spans="1:130" ht="17" x14ac:dyDescent="0.2">
      <c r="B30" s="13" t="s">
        <v>1579</v>
      </c>
      <c r="D30" s="2" t="s">
        <v>106</v>
      </c>
      <c r="E30" s="2" t="s">
        <v>260</v>
      </c>
      <c r="F30" s="8">
        <v>892</v>
      </c>
      <c r="G30" s="7">
        <v>481</v>
      </c>
      <c r="H30" s="8" t="s">
        <v>273</v>
      </c>
      <c r="I30" s="7" t="s">
        <v>214</v>
      </c>
      <c r="J30" s="76" t="s">
        <v>176</v>
      </c>
      <c r="L30" s="106"/>
      <c r="M30" s="84">
        <v>33.620556000000001</v>
      </c>
      <c r="N30" s="84">
        <v>-101.892222</v>
      </c>
      <c r="O30" s="69">
        <v>447.65370878447101</v>
      </c>
      <c r="P30" s="58" t="s">
        <v>31</v>
      </c>
      <c r="Q30" s="57" t="s">
        <v>167</v>
      </c>
      <c r="R30" s="57" t="s">
        <v>13</v>
      </c>
      <c r="U30" s="117">
        <v>33.159999999999997</v>
      </c>
      <c r="V30" s="117">
        <v>26.9</v>
      </c>
      <c r="AA30" s="8" t="s">
        <v>271</v>
      </c>
      <c r="AC30" s="76" t="s">
        <v>1267</v>
      </c>
    </row>
    <row r="31" spans="1:130" ht="17" x14ac:dyDescent="0.2">
      <c r="B31" s="13" t="s">
        <v>1579</v>
      </c>
      <c r="D31" s="2" t="s">
        <v>106</v>
      </c>
      <c r="E31" s="2" t="s">
        <v>260</v>
      </c>
      <c r="F31" s="8">
        <v>892</v>
      </c>
      <c r="G31" s="7">
        <v>481</v>
      </c>
      <c r="H31" s="8" t="s">
        <v>273</v>
      </c>
      <c r="I31" s="7" t="s">
        <v>214</v>
      </c>
      <c r="J31" s="76" t="s">
        <v>176</v>
      </c>
      <c r="L31" s="106"/>
      <c r="M31" s="84">
        <v>33.620556000000001</v>
      </c>
      <c r="N31" s="84">
        <v>-101.892222</v>
      </c>
      <c r="O31" s="69">
        <v>447.65370878447101</v>
      </c>
      <c r="P31" s="58" t="s">
        <v>31</v>
      </c>
      <c r="Q31" s="57" t="s">
        <v>172</v>
      </c>
      <c r="R31" s="57" t="s">
        <v>13</v>
      </c>
      <c r="U31" s="117">
        <v>33.340000000000003</v>
      </c>
      <c r="V31" s="117">
        <v>26.9</v>
      </c>
      <c r="AA31" s="8" t="s">
        <v>271</v>
      </c>
      <c r="AC31" s="76" t="s">
        <v>1267</v>
      </c>
    </row>
    <row r="32" spans="1:130" ht="51" x14ac:dyDescent="0.2">
      <c r="B32" s="13" t="s">
        <v>1579</v>
      </c>
      <c r="D32" s="2" t="s">
        <v>106</v>
      </c>
      <c r="E32" s="2" t="s">
        <v>260</v>
      </c>
      <c r="F32" s="8">
        <v>892</v>
      </c>
      <c r="G32" s="7">
        <v>481</v>
      </c>
      <c r="H32" s="8" t="s">
        <v>273</v>
      </c>
      <c r="I32" s="7" t="s">
        <v>214</v>
      </c>
      <c r="J32" s="76" t="s">
        <v>176</v>
      </c>
      <c r="L32" s="106"/>
      <c r="M32" s="84">
        <v>33.620556000000001</v>
      </c>
      <c r="N32" s="84">
        <v>-101.892222</v>
      </c>
      <c r="O32" s="69">
        <v>447.65370878447101</v>
      </c>
      <c r="P32" s="58" t="s">
        <v>24</v>
      </c>
      <c r="Q32" s="57" t="s">
        <v>167</v>
      </c>
      <c r="R32" s="57" t="s">
        <v>13</v>
      </c>
      <c r="U32" s="117">
        <v>33.85</v>
      </c>
      <c r="V32" s="117">
        <v>25.08</v>
      </c>
      <c r="AA32" s="8" t="s">
        <v>271</v>
      </c>
      <c r="AC32" s="76" t="s">
        <v>1267</v>
      </c>
      <c r="AD32" s="76" t="s">
        <v>1275</v>
      </c>
    </row>
    <row r="33" spans="1:130" ht="51" x14ac:dyDescent="0.2">
      <c r="B33" s="13" t="s">
        <v>1579</v>
      </c>
      <c r="D33" s="2" t="s">
        <v>106</v>
      </c>
      <c r="E33" s="2" t="s">
        <v>260</v>
      </c>
      <c r="F33" s="8">
        <v>892</v>
      </c>
      <c r="G33" s="7">
        <v>481</v>
      </c>
      <c r="H33" s="8" t="s">
        <v>273</v>
      </c>
      <c r="I33" s="7" t="s">
        <v>214</v>
      </c>
      <c r="J33" s="76" t="s">
        <v>176</v>
      </c>
      <c r="L33" s="106"/>
      <c r="M33" s="84">
        <v>33.620556000000001</v>
      </c>
      <c r="N33" s="84">
        <v>-101.892222</v>
      </c>
      <c r="O33" s="69">
        <v>447.65370878447101</v>
      </c>
      <c r="P33" s="58" t="s">
        <v>24</v>
      </c>
      <c r="Q33" s="57" t="s">
        <v>172</v>
      </c>
      <c r="R33" s="57" t="s">
        <v>13</v>
      </c>
      <c r="U33" s="117">
        <v>34.33</v>
      </c>
      <c r="V33" s="117">
        <v>25.6</v>
      </c>
      <c r="AA33" s="8" t="s">
        <v>271</v>
      </c>
      <c r="AC33" s="76" t="s">
        <v>1267</v>
      </c>
      <c r="AD33" s="76" t="s">
        <v>1277</v>
      </c>
    </row>
    <row r="34" spans="1:130" ht="17" x14ac:dyDescent="0.2">
      <c r="B34" s="13" t="s">
        <v>1579</v>
      </c>
      <c r="D34" s="2" t="s">
        <v>106</v>
      </c>
      <c r="E34" s="2" t="s">
        <v>260</v>
      </c>
      <c r="F34" s="8">
        <v>892</v>
      </c>
      <c r="G34" s="7">
        <v>482</v>
      </c>
      <c r="H34" s="8" t="s">
        <v>273</v>
      </c>
      <c r="I34" s="7" t="s">
        <v>214</v>
      </c>
      <c r="J34" s="76" t="s">
        <v>176</v>
      </c>
      <c r="K34" s="191" t="s">
        <v>274</v>
      </c>
      <c r="L34" s="106"/>
      <c r="M34" s="84">
        <v>33.620556000000001</v>
      </c>
      <c r="N34" s="84">
        <v>-101.892222</v>
      </c>
      <c r="O34" s="69">
        <v>447.65370878447101</v>
      </c>
      <c r="P34" s="58" t="s">
        <v>16</v>
      </c>
      <c r="Q34" s="57" t="s">
        <v>167</v>
      </c>
      <c r="R34" s="57" t="s">
        <v>13</v>
      </c>
      <c r="U34" s="117">
        <v>29.83</v>
      </c>
      <c r="V34" s="117">
        <v>27.49</v>
      </c>
      <c r="AA34" s="8" t="s">
        <v>275</v>
      </c>
      <c r="AC34" s="76" t="s">
        <v>1267</v>
      </c>
    </row>
    <row r="35" spans="1:130" ht="17" x14ac:dyDescent="0.2">
      <c r="B35" s="13" t="s">
        <v>1579</v>
      </c>
      <c r="D35" s="2" t="s">
        <v>106</v>
      </c>
      <c r="E35" s="2" t="s">
        <v>260</v>
      </c>
      <c r="F35" s="8">
        <v>892</v>
      </c>
      <c r="G35" s="7">
        <v>482</v>
      </c>
      <c r="H35" s="8" t="s">
        <v>273</v>
      </c>
      <c r="I35" s="7" t="s">
        <v>214</v>
      </c>
      <c r="J35" s="76" t="s">
        <v>176</v>
      </c>
      <c r="K35" s="191" t="s">
        <v>274</v>
      </c>
      <c r="L35" s="106"/>
      <c r="M35" s="84">
        <v>33.620556000000001</v>
      </c>
      <c r="N35" s="84">
        <v>-101.892222</v>
      </c>
      <c r="O35" s="69">
        <v>447.65370878447101</v>
      </c>
      <c r="P35" s="58" t="s">
        <v>16</v>
      </c>
      <c r="Q35" s="57" t="s">
        <v>172</v>
      </c>
      <c r="R35" s="57" t="s">
        <v>13</v>
      </c>
      <c r="U35" s="117">
        <v>31.28</v>
      </c>
      <c r="V35" s="117">
        <v>27.8</v>
      </c>
      <c r="AA35" s="8" t="s">
        <v>275</v>
      </c>
    </row>
    <row r="36" spans="1:130" ht="17" x14ac:dyDescent="0.2">
      <c r="B36" s="13" t="s">
        <v>1579</v>
      </c>
      <c r="D36" s="2" t="s">
        <v>106</v>
      </c>
      <c r="E36" s="2" t="s">
        <v>260</v>
      </c>
      <c r="F36" s="8">
        <v>892</v>
      </c>
      <c r="G36" s="7">
        <v>482</v>
      </c>
      <c r="H36" s="8" t="s">
        <v>273</v>
      </c>
      <c r="I36" s="7" t="s">
        <v>214</v>
      </c>
      <c r="J36" s="76" t="s">
        <v>176</v>
      </c>
      <c r="K36" s="191" t="s">
        <v>274</v>
      </c>
      <c r="L36" s="106"/>
      <c r="M36" s="84">
        <v>33.620556000000001</v>
      </c>
      <c r="N36" s="84">
        <v>-101.892222</v>
      </c>
      <c r="O36" s="69">
        <v>447.65370878447101</v>
      </c>
      <c r="P36" s="58" t="s">
        <v>31</v>
      </c>
      <c r="Q36" s="57" t="s">
        <v>167</v>
      </c>
      <c r="R36" s="57" t="s">
        <v>13</v>
      </c>
      <c r="U36" s="117">
        <v>36.049999999999997</v>
      </c>
      <c r="V36" s="117">
        <v>26.6</v>
      </c>
      <c r="AA36" s="8" t="s">
        <v>275</v>
      </c>
    </row>
    <row r="37" spans="1:130" ht="17" x14ac:dyDescent="0.2">
      <c r="B37" s="13" t="s">
        <v>1579</v>
      </c>
      <c r="D37" s="2" t="s">
        <v>106</v>
      </c>
      <c r="E37" s="2" t="s">
        <v>260</v>
      </c>
      <c r="F37" s="8">
        <v>892</v>
      </c>
      <c r="G37" s="7">
        <v>482</v>
      </c>
      <c r="H37" s="8" t="s">
        <v>273</v>
      </c>
      <c r="I37" s="7" t="s">
        <v>214</v>
      </c>
      <c r="J37" s="76" t="s">
        <v>176</v>
      </c>
      <c r="K37" s="191" t="s">
        <v>274</v>
      </c>
      <c r="L37" s="106"/>
      <c r="M37" s="84">
        <v>33.620556000000001</v>
      </c>
      <c r="N37" s="84">
        <v>-101.892222</v>
      </c>
      <c r="O37" s="69">
        <v>447.65370878447101</v>
      </c>
      <c r="P37" s="58" t="s">
        <v>31</v>
      </c>
      <c r="Q37" s="57" t="s">
        <v>172</v>
      </c>
      <c r="R37" s="57" t="s">
        <v>13</v>
      </c>
      <c r="U37" s="117">
        <v>37.619999999999997</v>
      </c>
      <c r="V37" s="117">
        <v>27.6</v>
      </c>
      <c r="AA37" s="8" t="s">
        <v>275</v>
      </c>
    </row>
    <row r="38" spans="1:130" ht="17" x14ac:dyDescent="0.2">
      <c r="B38" s="13" t="s">
        <v>1579</v>
      </c>
      <c r="D38" s="2" t="s">
        <v>106</v>
      </c>
      <c r="E38" s="2" t="s">
        <v>260</v>
      </c>
      <c r="F38" s="8">
        <v>892</v>
      </c>
      <c r="G38" s="7">
        <v>482</v>
      </c>
      <c r="H38" s="8" t="s">
        <v>273</v>
      </c>
      <c r="I38" s="7" t="s">
        <v>214</v>
      </c>
      <c r="J38" s="76" t="s">
        <v>176</v>
      </c>
      <c r="K38" s="191" t="s">
        <v>274</v>
      </c>
      <c r="L38" s="106"/>
      <c r="M38" s="84">
        <v>33.620556000000001</v>
      </c>
      <c r="N38" s="84">
        <v>-101.892222</v>
      </c>
      <c r="O38" s="69">
        <v>447.65370878447101</v>
      </c>
      <c r="P38" s="58" t="s">
        <v>24</v>
      </c>
      <c r="Q38" s="57" t="s">
        <v>167</v>
      </c>
      <c r="R38" s="57" t="s">
        <v>13</v>
      </c>
      <c r="U38" s="117">
        <v>38.25</v>
      </c>
      <c r="V38" s="117">
        <v>25.45</v>
      </c>
      <c r="AA38" s="8" t="s">
        <v>275</v>
      </c>
    </row>
    <row r="39" spans="1:130" ht="17" x14ac:dyDescent="0.2">
      <c r="B39" s="13" t="s">
        <v>1579</v>
      </c>
      <c r="D39" s="2" t="s">
        <v>106</v>
      </c>
      <c r="E39" s="2" t="s">
        <v>260</v>
      </c>
      <c r="F39" s="8">
        <v>892</v>
      </c>
      <c r="G39" s="7">
        <v>482</v>
      </c>
      <c r="H39" s="8" t="s">
        <v>273</v>
      </c>
      <c r="I39" s="7" t="s">
        <v>214</v>
      </c>
      <c r="J39" s="76" t="s">
        <v>176</v>
      </c>
      <c r="K39" s="191" t="s">
        <v>274</v>
      </c>
      <c r="L39" s="106"/>
      <c r="M39" s="84">
        <v>33.620556000000001</v>
      </c>
      <c r="N39" s="84">
        <v>-101.892222</v>
      </c>
      <c r="O39" s="69">
        <v>447.65370878447101</v>
      </c>
      <c r="P39" s="58" t="s">
        <v>24</v>
      </c>
      <c r="Q39" s="57" t="s">
        <v>172</v>
      </c>
      <c r="R39" s="57" t="s">
        <v>13</v>
      </c>
      <c r="U39" s="117">
        <v>38.08</v>
      </c>
      <c r="V39" s="117">
        <v>25.7</v>
      </c>
      <c r="AA39" s="8" t="s">
        <v>275</v>
      </c>
      <c r="AC39" s="76" t="s">
        <v>1267</v>
      </c>
    </row>
    <row r="40" spans="1:130" ht="17" x14ac:dyDescent="0.2">
      <c r="A40" s="90"/>
      <c r="B40" s="13" t="s">
        <v>1579</v>
      </c>
      <c r="D40" s="2" t="s">
        <v>106</v>
      </c>
      <c r="E40" s="2" t="s">
        <v>260</v>
      </c>
      <c r="F40" s="8">
        <v>937</v>
      </c>
      <c r="G40" s="7">
        <v>492</v>
      </c>
      <c r="H40" s="8" t="s">
        <v>443</v>
      </c>
      <c r="I40" s="7" t="s">
        <v>392</v>
      </c>
      <c r="J40" s="76" t="s">
        <v>176</v>
      </c>
      <c r="P40" s="58" t="s">
        <v>31</v>
      </c>
      <c r="Q40" s="57" t="s">
        <v>167</v>
      </c>
      <c r="R40" s="57" t="s">
        <v>13</v>
      </c>
      <c r="U40" s="117">
        <v>39.020000000000003</v>
      </c>
      <c r="V40" s="117">
        <v>34.700000000000003</v>
      </c>
      <c r="AA40" s="8" t="s">
        <v>271</v>
      </c>
      <c r="AC40" s="54" t="s">
        <v>1342</v>
      </c>
      <c r="AD40" s="54"/>
      <c r="AE40" s="196"/>
      <c r="AF40" s="196"/>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c r="CU40" s="80"/>
      <c r="CV40" s="80"/>
      <c r="CW40" s="80"/>
      <c r="CX40" s="80"/>
      <c r="CY40" s="80"/>
      <c r="CZ40" s="80"/>
      <c r="DA40" s="80"/>
      <c r="DB40" s="80"/>
      <c r="DC40" s="80"/>
      <c r="DD40" s="80"/>
      <c r="DE40" s="80"/>
      <c r="DF40" s="80"/>
      <c r="DG40" s="80"/>
      <c r="DH40" s="80"/>
      <c r="DI40" s="80"/>
      <c r="DJ40" s="80"/>
      <c r="DK40" s="80"/>
      <c r="DL40" s="80"/>
      <c r="DM40" s="80"/>
      <c r="DN40" s="80"/>
      <c r="DO40" s="80"/>
      <c r="DP40" s="80"/>
      <c r="DQ40" s="80"/>
      <c r="DR40" s="80"/>
      <c r="DS40" s="80"/>
      <c r="DT40" s="80"/>
      <c r="DU40" s="80"/>
      <c r="DV40" s="80"/>
      <c r="DW40" s="80"/>
      <c r="DX40" s="80"/>
      <c r="DY40" s="80"/>
      <c r="DZ40" s="80"/>
    </row>
    <row r="41" spans="1:130" ht="17" x14ac:dyDescent="0.2">
      <c r="B41" s="13" t="s">
        <v>1579</v>
      </c>
      <c r="D41" s="2" t="s">
        <v>106</v>
      </c>
      <c r="E41" s="2" t="s">
        <v>260</v>
      </c>
      <c r="F41" s="8">
        <v>937</v>
      </c>
      <c r="G41" s="7">
        <v>492</v>
      </c>
      <c r="H41" s="8" t="s">
        <v>443</v>
      </c>
      <c r="I41" s="7" t="s">
        <v>392</v>
      </c>
      <c r="J41" s="76" t="s">
        <v>176</v>
      </c>
      <c r="P41" s="58" t="s">
        <v>31</v>
      </c>
      <c r="Q41" s="57" t="s">
        <v>172</v>
      </c>
      <c r="R41" s="57" t="s">
        <v>13</v>
      </c>
      <c r="U41" s="117">
        <v>34.51</v>
      </c>
      <c r="V41" s="117">
        <v>34.4</v>
      </c>
      <c r="AA41" s="8" t="s">
        <v>271</v>
      </c>
      <c r="AC41" s="54" t="s">
        <v>1299</v>
      </c>
      <c r="AD41" s="54"/>
      <c r="AE41" s="196"/>
      <c r="AF41" s="196"/>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c r="DM41" s="80"/>
      <c r="DN41" s="80"/>
      <c r="DO41" s="80"/>
      <c r="DP41" s="80"/>
      <c r="DQ41" s="80"/>
      <c r="DR41" s="80"/>
      <c r="DS41" s="80"/>
      <c r="DT41" s="80"/>
      <c r="DU41" s="80"/>
      <c r="DV41" s="80"/>
      <c r="DW41" s="80"/>
      <c r="DX41" s="80"/>
      <c r="DY41" s="80"/>
      <c r="DZ41" s="80"/>
    </row>
    <row r="42" spans="1:130" ht="17" x14ac:dyDescent="0.2">
      <c r="B42" s="13" t="s">
        <v>1579</v>
      </c>
      <c r="D42" s="2" t="s">
        <v>106</v>
      </c>
      <c r="E42" s="2" t="s">
        <v>260</v>
      </c>
      <c r="F42" s="8">
        <v>937</v>
      </c>
      <c r="G42" s="7">
        <v>492</v>
      </c>
      <c r="H42" s="8" t="s">
        <v>443</v>
      </c>
      <c r="I42" s="7" t="s">
        <v>392</v>
      </c>
      <c r="J42" s="76" t="s">
        <v>176</v>
      </c>
      <c r="P42" s="58" t="s">
        <v>24</v>
      </c>
      <c r="Q42" s="57" t="s">
        <v>167</v>
      </c>
      <c r="R42" s="57" t="s">
        <v>13</v>
      </c>
      <c r="U42" s="117">
        <v>40.200000000000003</v>
      </c>
      <c r="V42" s="117">
        <v>29.36</v>
      </c>
      <c r="AA42" s="8" t="s">
        <v>271</v>
      </c>
      <c r="AC42" s="54"/>
      <c r="AD42" s="54"/>
      <c r="AE42" s="196"/>
      <c r="AF42" s="196"/>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c r="DK42" s="80"/>
      <c r="DL42" s="80"/>
      <c r="DM42" s="80"/>
      <c r="DN42" s="80"/>
      <c r="DO42" s="80"/>
      <c r="DP42" s="80"/>
      <c r="DQ42" s="80"/>
      <c r="DR42" s="80"/>
      <c r="DS42" s="80"/>
      <c r="DT42" s="80"/>
      <c r="DU42" s="80"/>
      <c r="DV42" s="80"/>
      <c r="DW42" s="80"/>
      <c r="DX42" s="80"/>
      <c r="DY42" s="80"/>
      <c r="DZ42" s="80"/>
    </row>
    <row r="43" spans="1:130" ht="17" x14ac:dyDescent="0.2">
      <c r="B43" s="13" t="s">
        <v>1579</v>
      </c>
      <c r="D43" s="2" t="s">
        <v>106</v>
      </c>
      <c r="E43" s="2" t="s">
        <v>260</v>
      </c>
      <c r="F43" s="8">
        <v>937</v>
      </c>
      <c r="G43" s="7">
        <v>492</v>
      </c>
      <c r="H43" s="8" t="s">
        <v>443</v>
      </c>
      <c r="I43" s="7" t="s">
        <v>392</v>
      </c>
      <c r="J43" s="76" t="s">
        <v>176</v>
      </c>
      <c r="P43" s="58" t="s">
        <v>24</v>
      </c>
      <c r="Q43" s="57" t="s">
        <v>172</v>
      </c>
      <c r="R43" s="57" t="s">
        <v>13</v>
      </c>
      <c r="U43" s="117">
        <v>39.700000000000003</v>
      </c>
      <c r="V43" s="117">
        <v>33.5</v>
      </c>
      <c r="AA43" s="8" t="s">
        <v>271</v>
      </c>
      <c r="AC43" s="54"/>
      <c r="AD43" s="54" t="s">
        <v>1521</v>
      </c>
      <c r="AE43" s="196"/>
      <c r="AF43" s="196"/>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c r="CU43" s="80"/>
      <c r="CV43" s="80"/>
      <c r="CW43" s="80"/>
      <c r="CX43" s="80"/>
      <c r="CY43" s="80"/>
      <c r="CZ43" s="80"/>
      <c r="DA43" s="80"/>
      <c r="DB43" s="80"/>
      <c r="DC43" s="80"/>
      <c r="DD43" s="80"/>
      <c r="DE43" s="80"/>
      <c r="DF43" s="80"/>
      <c r="DG43" s="80"/>
      <c r="DH43" s="80"/>
      <c r="DI43" s="80"/>
      <c r="DJ43" s="80"/>
      <c r="DK43" s="80"/>
      <c r="DL43" s="80"/>
      <c r="DM43" s="80"/>
      <c r="DN43" s="80"/>
      <c r="DO43" s="80"/>
      <c r="DP43" s="80"/>
      <c r="DQ43" s="80"/>
      <c r="DR43" s="80"/>
      <c r="DS43" s="80"/>
      <c r="DT43" s="80"/>
      <c r="DU43" s="80"/>
      <c r="DV43" s="80"/>
      <c r="DW43" s="80"/>
      <c r="DX43" s="80"/>
      <c r="DY43" s="80"/>
      <c r="DZ43" s="80"/>
    </row>
    <row r="44" spans="1:130" ht="17" x14ac:dyDescent="0.2">
      <c r="B44" s="13" t="s">
        <v>1579</v>
      </c>
      <c r="D44" s="2" t="s">
        <v>106</v>
      </c>
      <c r="E44" s="2" t="s">
        <v>260</v>
      </c>
      <c r="F44" s="8">
        <v>937</v>
      </c>
      <c r="G44" s="7">
        <v>764</v>
      </c>
      <c r="H44" s="8" t="s">
        <v>443</v>
      </c>
      <c r="I44" s="7" t="s">
        <v>392</v>
      </c>
      <c r="J44" s="76" t="s">
        <v>176</v>
      </c>
      <c r="P44" s="58" t="s">
        <v>16</v>
      </c>
      <c r="Q44" s="57" t="s">
        <v>172</v>
      </c>
      <c r="R44" s="57" t="s">
        <v>13</v>
      </c>
      <c r="U44" s="117">
        <v>27.41</v>
      </c>
      <c r="V44" s="117">
        <v>27.17</v>
      </c>
      <c r="AA44" s="8" t="s">
        <v>271</v>
      </c>
      <c r="AC44" s="54"/>
      <c r="AD44" s="54" t="s">
        <v>1521</v>
      </c>
      <c r="AE44" s="196"/>
      <c r="AF44" s="196"/>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c r="CT44" s="80"/>
      <c r="CU44" s="80"/>
      <c r="CV44" s="80"/>
      <c r="CW44" s="80"/>
      <c r="CX44" s="80"/>
      <c r="CY44" s="80"/>
      <c r="CZ44" s="80"/>
      <c r="DA44" s="80"/>
      <c r="DB44" s="80"/>
      <c r="DC44" s="80"/>
      <c r="DD44" s="80"/>
      <c r="DE44" s="80"/>
      <c r="DF44" s="80"/>
      <c r="DG44" s="80"/>
      <c r="DH44" s="80"/>
      <c r="DI44" s="80"/>
      <c r="DJ44" s="80"/>
      <c r="DK44" s="80"/>
      <c r="DL44" s="80"/>
      <c r="DM44" s="80"/>
      <c r="DN44" s="80"/>
      <c r="DO44" s="80"/>
      <c r="DP44" s="80"/>
      <c r="DQ44" s="80"/>
      <c r="DR44" s="80"/>
      <c r="DS44" s="80"/>
      <c r="DT44" s="80"/>
      <c r="DU44" s="80"/>
      <c r="DV44" s="80"/>
      <c r="DW44" s="80"/>
      <c r="DX44" s="80"/>
      <c r="DY44" s="80"/>
      <c r="DZ44" s="80"/>
    </row>
    <row r="45" spans="1:130" ht="34" x14ac:dyDescent="0.2">
      <c r="B45" s="13" t="s">
        <v>1579</v>
      </c>
      <c r="D45" s="2" t="s">
        <v>106</v>
      </c>
      <c r="E45" s="2" t="s">
        <v>260</v>
      </c>
      <c r="F45" s="8">
        <v>937</v>
      </c>
      <c r="G45" s="7">
        <v>764</v>
      </c>
      <c r="H45" s="8" t="s">
        <v>443</v>
      </c>
      <c r="I45" s="7" t="s">
        <v>392</v>
      </c>
      <c r="J45" s="76" t="s">
        <v>176</v>
      </c>
      <c r="P45" s="58" t="s">
        <v>16</v>
      </c>
      <c r="Q45" s="57" t="s">
        <v>167</v>
      </c>
      <c r="R45" s="57" t="s">
        <v>13</v>
      </c>
      <c r="U45" s="117">
        <v>27</v>
      </c>
      <c r="V45" s="117">
        <v>25.2</v>
      </c>
      <c r="AA45" s="8" t="s">
        <v>272</v>
      </c>
      <c r="AC45" s="54" t="s">
        <v>176</v>
      </c>
      <c r="AD45" s="54" t="s">
        <v>1469</v>
      </c>
      <c r="AE45" s="196"/>
      <c r="AF45" s="196"/>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c r="DM45" s="80"/>
      <c r="DN45" s="80"/>
      <c r="DO45" s="80"/>
      <c r="DP45" s="80"/>
      <c r="DQ45" s="80"/>
      <c r="DR45" s="80"/>
      <c r="DS45" s="80"/>
      <c r="DT45" s="80"/>
      <c r="DU45" s="80"/>
      <c r="DV45" s="80"/>
      <c r="DW45" s="80"/>
      <c r="DX45" s="80"/>
      <c r="DY45" s="80"/>
      <c r="DZ45" s="80"/>
    </row>
    <row r="46" spans="1:130" ht="17" x14ac:dyDescent="0.2">
      <c r="B46" s="13" t="s">
        <v>1579</v>
      </c>
      <c r="D46" s="2" t="s">
        <v>106</v>
      </c>
      <c r="E46" s="2" t="s">
        <v>260</v>
      </c>
      <c r="F46" s="8">
        <v>937</v>
      </c>
      <c r="G46" s="7">
        <v>764</v>
      </c>
      <c r="H46" s="8" t="s">
        <v>443</v>
      </c>
      <c r="I46" s="7" t="s">
        <v>392</v>
      </c>
      <c r="J46" s="76" t="s">
        <v>176</v>
      </c>
      <c r="P46" s="58" t="s">
        <v>31</v>
      </c>
      <c r="Q46" s="57" t="s">
        <v>172</v>
      </c>
      <c r="R46" s="57" t="s">
        <v>13</v>
      </c>
      <c r="U46" s="117">
        <v>30.19</v>
      </c>
      <c r="V46" s="117">
        <v>26.7</v>
      </c>
    </row>
    <row r="47" spans="1:130" ht="17" x14ac:dyDescent="0.2">
      <c r="A47" s="90"/>
      <c r="B47" s="13" t="s">
        <v>1579</v>
      </c>
      <c r="D47" s="2" t="s">
        <v>106</v>
      </c>
      <c r="E47" s="2" t="s">
        <v>260</v>
      </c>
      <c r="F47" s="8">
        <v>937</v>
      </c>
      <c r="G47" s="7">
        <v>764</v>
      </c>
      <c r="H47" s="8" t="s">
        <v>443</v>
      </c>
      <c r="I47" s="7" t="s">
        <v>392</v>
      </c>
      <c r="J47" s="76" t="s">
        <v>176</v>
      </c>
      <c r="P47" s="58" t="s">
        <v>31</v>
      </c>
      <c r="Q47" s="57" t="s">
        <v>167</v>
      </c>
      <c r="R47" s="57" t="s">
        <v>13</v>
      </c>
      <c r="U47" s="117">
        <v>29.46</v>
      </c>
      <c r="V47" s="117">
        <v>22</v>
      </c>
      <c r="AA47" s="8" t="s">
        <v>272</v>
      </c>
      <c r="AC47" s="54" t="s">
        <v>1379</v>
      </c>
      <c r="AD47" s="54"/>
      <c r="AE47" s="196"/>
      <c r="AF47" s="196"/>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c r="DC47" s="80"/>
      <c r="DD47" s="80"/>
      <c r="DE47" s="80"/>
      <c r="DF47" s="80"/>
      <c r="DG47" s="80"/>
      <c r="DH47" s="80"/>
      <c r="DI47" s="80"/>
      <c r="DJ47" s="80"/>
      <c r="DK47" s="80"/>
      <c r="DL47" s="80"/>
      <c r="DM47" s="80"/>
      <c r="DN47" s="80"/>
      <c r="DO47" s="80"/>
      <c r="DP47" s="80"/>
      <c r="DQ47" s="80"/>
      <c r="DR47" s="80"/>
      <c r="DS47" s="80"/>
      <c r="DT47" s="80"/>
      <c r="DU47" s="80"/>
      <c r="DV47" s="80"/>
      <c r="DW47" s="80"/>
      <c r="DX47" s="80"/>
      <c r="DY47" s="80"/>
      <c r="DZ47" s="80"/>
    </row>
    <row r="48" spans="1:130" ht="17" x14ac:dyDescent="0.2">
      <c r="A48" s="90"/>
      <c r="B48" s="13" t="s">
        <v>1579</v>
      </c>
      <c r="D48" s="138" t="s">
        <v>106</v>
      </c>
      <c r="E48" s="138" t="s">
        <v>260</v>
      </c>
      <c r="F48" s="10">
        <v>30967</v>
      </c>
      <c r="G48" s="9">
        <v>97</v>
      </c>
      <c r="H48" s="10" t="s">
        <v>251</v>
      </c>
      <c r="I48" s="9" t="s">
        <v>243</v>
      </c>
      <c r="J48" s="76" t="s">
        <v>176</v>
      </c>
      <c r="K48" s="191" t="s">
        <v>1873</v>
      </c>
      <c r="L48" s="143">
        <v>30</v>
      </c>
      <c r="M48" s="68">
        <v>27.867000000000001</v>
      </c>
      <c r="N48" s="68">
        <v>-97.2</v>
      </c>
      <c r="P48" s="58" t="s">
        <v>171</v>
      </c>
      <c r="Q48" s="57" t="s">
        <v>167</v>
      </c>
      <c r="R48" s="57" t="s">
        <v>13</v>
      </c>
      <c r="T48" s="57">
        <v>215</v>
      </c>
      <c r="Z48" s="10"/>
      <c r="AA48" s="10"/>
    </row>
    <row r="49" spans="1:130" ht="17" x14ac:dyDescent="0.2">
      <c r="A49" s="90"/>
      <c r="B49" s="13" t="s">
        <v>1579</v>
      </c>
      <c r="D49" s="138" t="s">
        <v>106</v>
      </c>
      <c r="E49" s="138" t="s">
        <v>260</v>
      </c>
      <c r="F49" s="10">
        <v>30967</v>
      </c>
      <c r="G49" s="9">
        <v>329</v>
      </c>
      <c r="H49" s="10" t="s">
        <v>251</v>
      </c>
      <c r="I49" s="9" t="s">
        <v>243</v>
      </c>
      <c r="J49" s="76" t="s">
        <v>176</v>
      </c>
      <c r="L49" s="143">
        <v>30</v>
      </c>
      <c r="M49" s="68">
        <v>27.867000000000001</v>
      </c>
      <c r="N49" s="68">
        <v>-97.2</v>
      </c>
      <c r="P49" s="58" t="s">
        <v>171</v>
      </c>
      <c r="Q49" s="57" t="s">
        <v>172</v>
      </c>
      <c r="R49" s="57" t="s">
        <v>13</v>
      </c>
      <c r="T49" s="57">
        <v>212</v>
      </c>
      <c r="Z49" s="10"/>
      <c r="AA49" s="10"/>
    </row>
    <row r="50" spans="1:130" ht="17" x14ac:dyDescent="0.2">
      <c r="A50" s="90"/>
      <c r="B50" s="13" t="s">
        <v>1579</v>
      </c>
      <c r="D50" s="2" t="s">
        <v>106</v>
      </c>
      <c r="E50" s="2" t="s">
        <v>268</v>
      </c>
      <c r="F50" s="8">
        <v>30967</v>
      </c>
      <c r="G50" s="7">
        <v>1230</v>
      </c>
      <c r="H50" s="8" t="s">
        <v>251</v>
      </c>
      <c r="I50" s="7" t="s">
        <v>243</v>
      </c>
      <c r="J50" s="76" t="s">
        <v>176</v>
      </c>
      <c r="L50" s="143">
        <v>30</v>
      </c>
      <c r="M50" s="68">
        <v>27.867000000000001</v>
      </c>
      <c r="N50" s="68">
        <v>-97.2</v>
      </c>
      <c r="P50" s="58" t="s">
        <v>16</v>
      </c>
      <c r="Q50" s="57" t="s">
        <v>172</v>
      </c>
      <c r="R50" s="57" t="s">
        <v>13</v>
      </c>
      <c r="U50" s="117">
        <v>26.61</v>
      </c>
      <c r="V50" s="117">
        <v>30.9</v>
      </c>
      <c r="AC50" s="76" t="s">
        <v>1267</v>
      </c>
    </row>
    <row r="51" spans="1:130" ht="17" x14ac:dyDescent="0.2">
      <c r="A51" s="90"/>
      <c r="B51" s="13" t="s">
        <v>1579</v>
      </c>
      <c r="D51" s="2" t="s">
        <v>106</v>
      </c>
      <c r="E51" s="2" t="s">
        <v>268</v>
      </c>
      <c r="F51" s="8">
        <v>30967</v>
      </c>
      <c r="G51" s="7">
        <v>1230</v>
      </c>
      <c r="H51" s="8" t="s">
        <v>251</v>
      </c>
      <c r="I51" s="7" t="s">
        <v>243</v>
      </c>
      <c r="J51" s="76" t="s">
        <v>176</v>
      </c>
      <c r="L51" s="143">
        <v>30</v>
      </c>
      <c r="M51" s="68">
        <v>27.867000000000001</v>
      </c>
      <c r="N51" s="68">
        <v>-97.2</v>
      </c>
      <c r="P51" s="58" t="s">
        <v>16</v>
      </c>
      <c r="Q51" s="57" t="s">
        <v>167</v>
      </c>
      <c r="R51" s="57" t="s">
        <v>13</v>
      </c>
      <c r="U51" s="117">
        <v>28.89</v>
      </c>
      <c r="V51" s="117">
        <v>30.28</v>
      </c>
      <c r="AC51" s="76" t="s">
        <v>1267</v>
      </c>
    </row>
    <row r="52" spans="1:130" s="91" customFormat="1" ht="17" x14ac:dyDescent="0.2">
      <c r="A52" s="14"/>
      <c r="B52" s="13" t="s">
        <v>1579</v>
      </c>
      <c r="C52" s="13"/>
      <c r="D52" s="2" t="s">
        <v>106</v>
      </c>
      <c r="E52" s="2" t="s">
        <v>268</v>
      </c>
      <c r="F52" s="8">
        <v>30967</v>
      </c>
      <c r="G52" s="7">
        <v>1230</v>
      </c>
      <c r="H52" s="8" t="s">
        <v>251</v>
      </c>
      <c r="I52" s="7" t="s">
        <v>243</v>
      </c>
      <c r="J52" s="76" t="s">
        <v>176</v>
      </c>
      <c r="K52" s="191"/>
      <c r="L52" s="143">
        <v>30</v>
      </c>
      <c r="M52" s="68">
        <v>27.867000000000001</v>
      </c>
      <c r="N52" s="68">
        <v>-97.2</v>
      </c>
      <c r="O52" s="57"/>
      <c r="P52" s="58" t="s">
        <v>31</v>
      </c>
      <c r="Q52" s="57" t="s">
        <v>172</v>
      </c>
      <c r="R52" s="57" t="s">
        <v>13</v>
      </c>
      <c r="S52" s="57"/>
      <c r="T52" s="57"/>
      <c r="U52" s="117">
        <v>32.479999999999997</v>
      </c>
      <c r="V52" s="117">
        <v>30.58</v>
      </c>
      <c r="W52" s="58"/>
      <c r="X52" s="195"/>
      <c r="Y52" s="198"/>
      <c r="Z52" s="8"/>
      <c r="AA52" s="8"/>
      <c r="AB52" s="54"/>
      <c r="AC52" s="76" t="s">
        <v>1267</v>
      </c>
      <c r="AD52" s="76"/>
      <c r="AE52" s="70"/>
      <c r="AF52" s="70"/>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row>
    <row r="53" spans="1:130" s="91" customFormat="1" ht="17" x14ac:dyDescent="0.2">
      <c r="A53" s="14"/>
      <c r="B53" s="13" t="s">
        <v>1579</v>
      </c>
      <c r="C53" s="13"/>
      <c r="D53" s="2" t="s">
        <v>106</v>
      </c>
      <c r="E53" s="2" t="s">
        <v>268</v>
      </c>
      <c r="F53" s="8">
        <v>30967</v>
      </c>
      <c r="G53" s="7">
        <v>1230</v>
      </c>
      <c r="H53" s="8" t="s">
        <v>251</v>
      </c>
      <c r="I53" s="7" t="s">
        <v>243</v>
      </c>
      <c r="J53" s="76" t="s">
        <v>176</v>
      </c>
      <c r="K53" s="191"/>
      <c r="L53" s="143">
        <v>30</v>
      </c>
      <c r="M53" s="68">
        <v>27.867000000000001</v>
      </c>
      <c r="N53" s="68">
        <v>-97.2</v>
      </c>
      <c r="O53" s="57"/>
      <c r="P53" s="58" t="s">
        <v>31</v>
      </c>
      <c r="Q53" s="57" t="s">
        <v>167</v>
      </c>
      <c r="R53" s="57" t="s">
        <v>13</v>
      </c>
      <c r="S53" s="57"/>
      <c r="T53" s="57"/>
      <c r="U53" s="117">
        <v>33.54</v>
      </c>
      <c r="V53" s="117">
        <v>30.25</v>
      </c>
      <c r="W53" s="58"/>
      <c r="X53" s="195"/>
      <c r="Y53" s="198"/>
      <c r="Z53" s="8"/>
      <c r="AA53" s="8"/>
      <c r="AB53" s="54"/>
      <c r="AC53" s="76" t="s">
        <v>1267</v>
      </c>
      <c r="AD53" s="76"/>
      <c r="AE53" s="70"/>
      <c r="AF53" s="70"/>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row>
    <row r="54" spans="1:130" ht="34" x14ac:dyDescent="0.2">
      <c r="B54" s="13" t="s">
        <v>1579</v>
      </c>
      <c r="D54" s="2" t="s">
        <v>106</v>
      </c>
      <c r="E54" s="2" t="s">
        <v>268</v>
      </c>
      <c r="F54" s="8">
        <v>30967</v>
      </c>
      <c r="G54" s="7">
        <v>1230</v>
      </c>
      <c r="H54" s="8" t="s">
        <v>251</v>
      </c>
      <c r="I54" s="7" t="s">
        <v>243</v>
      </c>
      <c r="J54" s="76" t="s">
        <v>176</v>
      </c>
      <c r="L54" s="143">
        <v>30</v>
      </c>
      <c r="M54" s="68">
        <v>27.867000000000001</v>
      </c>
      <c r="N54" s="68">
        <v>-97.2</v>
      </c>
      <c r="P54" s="58" t="s">
        <v>24</v>
      </c>
      <c r="Q54" s="57" t="s">
        <v>172</v>
      </c>
      <c r="R54" s="57" t="s">
        <v>13</v>
      </c>
      <c r="U54" s="117">
        <v>36.56</v>
      </c>
      <c r="V54" s="117">
        <v>29.5</v>
      </c>
      <c r="AA54" s="8" t="s">
        <v>269</v>
      </c>
    </row>
    <row r="55" spans="1:130" ht="34" x14ac:dyDescent="0.2">
      <c r="B55" s="13" t="s">
        <v>1579</v>
      </c>
      <c r="D55" s="2" t="s">
        <v>106</v>
      </c>
      <c r="E55" s="107" t="s">
        <v>1225</v>
      </c>
      <c r="F55" s="14">
        <v>740</v>
      </c>
      <c r="G55" s="13">
        <v>1</v>
      </c>
      <c r="H55" s="13" t="s">
        <v>1253</v>
      </c>
      <c r="I55" s="13" t="s">
        <v>1254</v>
      </c>
      <c r="J55" s="76" t="s">
        <v>1255</v>
      </c>
      <c r="M55" s="112"/>
      <c r="N55" s="112"/>
      <c r="O55" s="70"/>
      <c r="P55" s="76" t="s">
        <v>209</v>
      </c>
      <c r="Q55" s="70" t="s">
        <v>167</v>
      </c>
      <c r="R55" s="70" t="s">
        <v>13</v>
      </c>
      <c r="S55" s="70"/>
      <c r="T55" s="70"/>
      <c r="U55" s="128">
        <v>24</v>
      </c>
      <c r="V55" s="128">
        <v>18.96</v>
      </c>
      <c r="W55" s="76"/>
      <c r="Y55" s="105"/>
      <c r="Z55" s="14"/>
      <c r="AA55" s="14"/>
      <c r="AC55" s="54" t="s">
        <v>1383</v>
      </c>
      <c r="AD55" s="54" t="s">
        <v>1384</v>
      </c>
      <c r="AE55" s="196"/>
      <c r="AF55" s="196"/>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c r="CM55" s="80"/>
      <c r="CN55" s="80"/>
      <c r="CO55" s="80"/>
      <c r="CP55" s="80"/>
      <c r="CQ55" s="80"/>
      <c r="CR55" s="80"/>
      <c r="CS55" s="80"/>
      <c r="CT55" s="80"/>
      <c r="CU55" s="80"/>
      <c r="CV55" s="80"/>
      <c r="CW55" s="80"/>
      <c r="CX55" s="80"/>
      <c r="CY55" s="80"/>
      <c r="CZ55" s="80"/>
      <c r="DA55" s="80"/>
      <c r="DB55" s="80"/>
      <c r="DC55" s="80"/>
      <c r="DD55" s="80"/>
      <c r="DE55" s="80"/>
      <c r="DF55" s="80"/>
      <c r="DG55" s="80"/>
      <c r="DH55" s="80"/>
      <c r="DI55" s="80"/>
      <c r="DJ55" s="80"/>
      <c r="DK55" s="80"/>
      <c r="DL55" s="80"/>
      <c r="DM55" s="80"/>
      <c r="DN55" s="80"/>
      <c r="DO55" s="80"/>
      <c r="DP55" s="80"/>
      <c r="DQ55" s="80"/>
      <c r="DR55" s="80"/>
      <c r="DS55" s="80"/>
      <c r="DT55" s="80"/>
      <c r="DU55" s="80"/>
      <c r="DV55" s="80"/>
      <c r="DW55" s="80"/>
      <c r="DX55" s="80"/>
      <c r="DY55" s="80"/>
      <c r="DZ55" s="80"/>
    </row>
    <row r="56" spans="1:130" ht="17" x14ac:dyDescent="0.2">
      <c r="B56" s="13" t="s">
        <v>1579</v>
      </c>
      <c r="D56" s="2" t="s">
        <v>106</v>
      </c>
      <c r="E56" s="107" t="s">
        <v>1225</v>
      </c>
      <c r="F56" s="14">
        <v>740</v>
      </c>
      <c r="G56" s="13">
        <v>5</v>
      </c>
      <c r="H56" s="13" t="s">
        <v>1253</v>
      </c>
      <c r="I56" s="13" t="s">
        <v>1254</v>
      </c>
      <c r="J56" s="76" t="s">
        <v>1255</v>
      </c>
      <c r="M56" s="112"/>
      <c r="N56" s="112"/>
      <c r="O56" s="70"/>
      <c r="P56" s="76" t="s">
        <v>115</v>
      </c>
      <c r="Q56" s="70"/>
      <c r="R56" s="70" t="s">
        <v>13</v>
      </c>
      <c r="S56" s="70"/>
      <c r="T56" s="70"/>
      <c r="U56" s="128">
        <v>66</v>
      </c>
      <c r="V56" s="128">
        <v>34</v>
      </c>
      <c r="W56" s="76"/>
      <c r="Y56" s="105"/>
      <c r="Z56" s="14"/>
      <c r="AA56" s="14" t="s">
        <v>1256</v>
      </c>
      <c r="AC56" s="54" t="s">
        <v>1390</v>
      </c>
      <c r="AD56" s="54"/>
      <c r="AE56" s="196"/>
      <c r="AF56" s="196"/>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c r="CM56" s="80"/>
      <c r="CN56" s="80"/>
      <c r="CO56" s="80"/>
      <c r="CP56" s="80"/>
      <c r="CQ56" s="80"/>
      <c r="CR56" s="80"/>
      <c r="CS56" s="80"/>
      <c r="CT56" s="80"/>
      <c r="CU56" s="80"/>
      <c r="CV56" s="80"/>
      <c r="CW56" s="80"/>
      <c r="CX56" s="80"/>
      <c r="CY56" s="80"/>
      <c r="CZ56" s="80"/>
      <c r="DA56" s="80"/>
      <c r="DB56" s="80"/>
      <c r="DC56" s="80"/>
      <c r="DD56" s="80"/>
      <c r="DE56" s="80"/>
      <c r="DF56" s="80"/>
      <c r="DG56" s="80"/>
      <c r="DH56" s="80"/>
      <c r="DI56" s="80"/>
      <c r="DJ56" s="80"/>
      <c r="DK56" s="80"/>
      <c r="DL56" s="80"/>
      <c r="DM56" s="80"/>
      <c r="DN56" s="80"/>
      <c r="DO56" s="80"/>
      <c r="DP56" s="80"/>
      <c r="DQ56" s="80"/>
      <c r="DR56" s="80"/>
      <c r="DS56" s="80"/>
      <c r="DT56" s="80"/>
      <c r="DU56" s="80"/>
      <c r="DV56" s="80"/>
      <c r="DW56" s="80"/>
      <c r="DX56" s="80"/>
      <c r="DY56" s="80"/>
      <c r="DZ56" s="80"/>
    </row>
    <row r="57" spans="1:130" ht="17" x14ac:dyDescent="0.2">
      <c r="A57" s="14" t="s">
        <v>1989</v>
      </c>
      <c r="B57" s="13" t="s">
        <v>1579</v>
      </c>
      <c r="D57" s="2" t="s">
        <v>106</v>
      </c>
      <c r="E57" s="2" t="s">
        <v>1225</v>
      </c>
      <c r="F57" s="14">
        <v>1018</v>
      </c>
      <c r="G57" s="13">
        <v>2</v>
      </c>
      <c r="H57" s="14" t="s">
        <v>1575</v>
      </c>
      <c r="I57" s="13" t="s">
        <v>1576</v>
      </c>
      <c r="J57" s="76" t="s">
        <v>475</v>
      </c>
      <c r="M57" s="112"/>
      <c r="N57" s="112"/>
      <c r="O57" s="70"/>
      <c r="P57" s="76" t="s">
        <v>209</v>
      </c>
      <c r="Q57" s="70" t="s">
        <v>172</v>
      </c>
      <c r="R57" s="70" t="s">
        <v>13</v>
      </c>
      <c r="S57" s="70"/>
      <c r="T57" s="70"/>
      <c r="U57" s="128">
        <v>29.8</v>
      </c>
      <c r="V57" s="128">
        <v>15.34</v>
      </c>
      <c r="W57" s="76"/>
      <c r="Y57" s="105"/>
      <c r="Z57" s="14"/>
      <c r="AA57" s="14"/>
      <c r="AB57" s="76"/>
      <c r="BK57" s="91"/>
      <c r="BL57" s="91"/>
      <c r="BM57" s="91"/>
      <c r="BN57" s="91"/>
      <c r="BO57" s="91"/>
      <c r="BP57" s="91"/>
      <c r="BQ57" s="91"/>
      <c r="BR57" s="91"/>
      <c r="BS57" s="91"/>
      <c r="BT57" s="91"/>
      <c r="BU57" s="91"/>
      <c r="BV57" s="91"/>
      <c r="BW57" s="91"/>
      <c r="BX57" s="91"/>
      <c r="BY57" s="91"/>
      <c r="BZ57" s="91"/>
      <c r="CA57" s="91"/>
      <c r="CB57" s="91"/>
      <c r="CC57" s="91"/>
      <c r="CD57" s="91"/>
      <c r="CE57" s="91"/>
      <c r="CF57" s="91"/>
      <c r="CG57" s="91"/>
      <c r="CH57" s="91"/>
      <c r="CI57" s="91"/>
      <c r="CJ57" s="91"/>
      <c r="CK57" s="91"/>
      <c r="CL57" s="91"/>
      <c r="CM57" s="91"/>
      <c r="CN57" s="91"/>
      <c r="CO57" s="91"/>
      <c r="CP57" s="91"/>
      <c r="CQ57" s="91"/>
      <c r="CR57" s="91"/>
      <c r="CS57" s="91"/>
      <c r="CT57" s="91"/>
      <c r="CU57" s="91"/>
      <c r="CV57" s="91"/>
      <c r="CW57" s="91"/>
      <c r="CX57" s="91"/>
      <c r="CY57" s="91"/>
      <c r="CZ57" s="91"/>
      <c r="DA57" s="91"/>
      <c r="DB57" s="91"/>
      <c r="DC57" s="91"/>
      <c r="DD57" s="91"/>
      <c r="DE57" s="91"/>
      <c r="DF57" s="91"/>
      <c r="DG57" s="91"/>
      <c r="DH57" s="91"/>
      <c r="DI57" s="91"/>
      <c r="DJ57" s="91"/>
      <c r="DK57" s="91"/>
      <c r="DL57" s="91"/>
      <c r="DM57" s="91"/>
      <c r="DN57" s="91"/>
      <c r="DO57" s="91"/>
      <c r="DP57" s="91"/>
      <c r="DQ57" s="91"/>
      <c r="DR57" s="91"/>
      <c r="DS57" s="91"/>
      <c r="DT57" s="91"/>
      <c r="DU57" s="91"/>
      <c r="DV57" s="91"/>
      <c r="DW57" s="91"/>
      <c r="DX57" s="91"/>
      <c r="DY57" s="91"/>
      <c r="DZ57" s="91"/>
    </row>
    <row r="58" spans="1:130" ht="17" x14ac:dyDescent="0.2">
      <c r="A58" s="14" t="s">
        <v>1989</v>
      </c>
      <c r="B58" s="13" t="s">
        <v>1579</v>
      </c>
      <c r="D58" s="2" t="s">
        <v>106</v>
      </c>
      <c r="E58" s="2" t="s">
        <v>1225</v>
      </c>
      <c r="F58" s="14">
        <v>1018</v>
      </c>
      <c r="G58" s="13">
        <v>2</v>
      </c>
      <c r="H58" s="14" t="s">
        <v>1575</v>
      </c>
      <c r="I58" s="13" t="s">
        <v>1576</v>
      </c>
      <c r="J58" s="76" t="s">
        <v>475</v>
      </c>
      <c r="L58" s="106"/>
      <c r="M58" s="112"/>
      <c r="N58" s="112"/>
      <c r="O58" s="70"/>
      <c r="P58" s="76" t="s">
        <v>24</v>
      </c>
      <c r="Q58" s="70"/>
      <c r="R58" s="70" t="s">
        <v>13</v>
      </c>
      <c r="S58" s="70"/>
      <c r="T58" s="112"/>
      <c r="U58" s="68">
        <v>43.83</v>
      </c>
      <c r="V58" s="68">
        <v>14.82</v>
      </c>
      <c r="W58" s="70"/>
      <c r="X58" s="150"/>
      <c r="Y58" s="148"/>
      <c r="Z58" s="112"/>
      <c r="AA58" s="76"/>
      <c r="AB58" s="76"/>
      <c r="BK58" s="91"/>
      <c r="BL58" s="91"/>
      <c r="BM58" s="91"/>
      <c r="BN58" s="91"/>
      <c r="BO58" s="91"/>
      <c r="BP58" s="91"/>
      <c r="BQ58" s="91"/>
      <c r="BR58" s="91"/>
      <c r="BS58" s="91"/>
      <c r="BT58" s="91"/>
      <c r="BU58" s="91"/>
      <c r="BV58" s="91"/>
      <c r="BW58" s="91"/>
      <c r="BX58" s="91"/>
      <c r="BY58" s="91"/>
      <c r="BZ58" s="91"/>
      <c r="CA58" s="91"/>
      <c r="CB58" s="91"/>
      <c r="CC58" s="91"/>
      <c r="CD58" s="91"/>
      <c r="CE58" s="91"/>
      <c r="CF58" s="91"/>
      <c r="CG58" s="91"/>
      <c r="CH58" s="91"/>
      <c r="CI58" s="91"/>
      <c r="CJ58" s="91"/>
      <c r="CK58" s="91"/>
      <c r="CL58" s="91"/>
      <c r="CM58" s="91"/>
      <c r="CN58" s="91"/>
      <c r="CO58" s="91"/>
      <c r="CP58" s="91"/>
      <c r="CQ58" s="91"/>
      <c r="CR58" s="91"/>
      <c r="CS58" s="91"/>
      <c r="CT58" s="91"/>
      <c r="CU58" s="91"/>
      <c r="CV58" s="91"/>
      <c r="CW58" s="91"/>
      <c r="CX58" s="91"/>
      <c r="CY58" s="91"/>
      <c r="CZ58" s="91"/>
      <c r="DA58" s="91"/>
      <c r="DB58" s="91"/>
      <c r="DC58" s="91"/>
      <c r="DD58" s="91"/>
      <c r="DE58" s="91"/>
      <c r="DF58" s="91"/>
      <c r="DG58" s="91"/>
      <c r="DH58" s="91"/>
      <c r="DI58" s="91"/>
      <c r="DJ58" s="91"/>
      <c r="DK58" s="91"/>
      <c r="DL58" s="91"/>
      <c r="DM58" s="91"/>
      <c r="DN58" s="91"/>
      <c r="DO58" s="91"/>
      <c r="DP58" s="91"/>
      <c r="DQ58" s="91"/>
      <c r="DR58" s="91"/>
      <c r="DS58" s="91"/>
      <c r="DT58" s="91"/>
      <c r="DU58" s="91"/>
      <c r="DV58" s="91"/>
      <c r="DW58" s="91"/>
      <c r="DX58" s="91"/>
      <c r="DY58" s="91"/>
      <c r="DZ58" s="91"/>
    </row>
    <row r="59" spans="1:130" ht="17" x14ac:dyDescent="0.2">
      <c r="A59" s="14" t="s">
        <v>1989</v>
      </c>
      <c r="B59" s="13" t="s">
        <v>1579</v>
      </c>
      <c r="D59" s="2" t="s">
        <v>106</v>
      </c>
      <c r="E59" s="2" t="s">
        <v>1225</v>
      </c>
      <c r="F59" s="14">
        <v>1018</v>
      </c>
      <c r="G59" s="13">
        <v>3</v>
      </c>
      <c r="H59" s="14" t="s">
        <v>1575</v>
      </c>
      <c r="I59" s="13" t="s">
        <v>1576</v>
      </c>
      <c r="J59" s="76" t="s">
        <v>475</v>
      </c>
      <c r="M59" s="112"/>
      <c r="N59" s="112"/>
      <c r="O59" s="70"/>
      <c r="P59" s="76" t="s">
        <v>209</v>
      </c>
      <c r="Q59" s="70" t="s">
        <v>172</v>
      </c>
      <c r="R59" s="70" t="s">
        <v>13</v>
      </c>
      <c r="S59" s="70"/>
      <c r="T59" s="70"/>
      <c r="U59" s="128">
        <v>32.4</v>
      </c>
      <c r="V59" s="128">
        <v>21.15</v>
      </c>
      <c r="W59" s="76"/>
      <c r="Y59" s="105"/>
      <c r="Z59" s="14"/>
      <c r="AA59" s="14"/>
    </row>
    <row r="60" spans="1:130" ht="17" x14ac:dyDescent="0.2">
      <c r="A60" s="14" t="s">
        <v>1989</v>
      </c>
      <c r="B60" s="13" t="s">
        <v>1579</v>
      </c>
      <c r="D60" s="2" t="s">
        <v>106</v>
      </c>
      <c r="E60" s="2" t="s">
        <v>1225</v>
      </c>
      <c r="F60" s="14">
        <v>1018</v>
      </c>
      <c r="G60" s="13">
        <v>3</v>
      </c>
      <c r="H60" s="14" t="s">
        <v>1575</v>
      </c>
      <c r="I60" s="13" t="s">
        <v>1576</v>
      </c>
      <c r="J60" s="76" t="s">
        <v>475</v>
      </c>
      <c r="L60" s="106"/>
      <c r="M60" s="112"/>
      <c r="N60" s="112"/>
      <c r="O60" s="70"/>
      <c r="P60" s="76" t="s">
        <v>24</v>
      </c>
      <c r="Q60" s="70"/>
      <c r="R60" s="70" t="s">
        <v>13</v>
      </c>
      <c r="S60" s="70"/>
      <c r="T60" s="112"/>
      <c r="U60" s="68">
        <v>42.23</v>
      </c>
      <c r="V60" s="68">
        <v>18.45</v>
      </c>
      <c r="W60" s="70"/>
      <c r="X60" s="150"/>
      <c r="Y60" s="148"/>
      <c r="Z60" s="112"/>
      <c r="AA60" s="76"/>
    </row>
    <row r="61" spans="1:130" ht="17" x14ac:dyDescent="0.2">
      <c r="A61" s="14" t="s">
        <v>1989</v>
      </c>
      <c r="B61" s="13" t="s">
        <v>1579</v>
      </c>
      <c r="D61" s="2" t="s">
        <v>106</v>
      </c>
      <c r="E61" s="2" t="s">
        <v>1225</v>
      </c>
      <c r="F61" s="14">
        <v>1018</v>
      </c>
      <c r="G61" s="13">
        <v>4</v>
      </c>
      <c r="H61" s="14" t="s">
        <v>1575</v>
      </c>
      <c r="I61" s="13" t="s">
        <v>1576</v>
      </c>
      <c r="J61" s="76" t="s">
        <v>475</v>
      </c>
      <c r="L61" s="106"/>
      <c r="M61" s="112"/>
      <c r="N61" s="112"/>
      <c r="O61" s="70"/>
      <c r="P61" s="76" t="s">
        <v>24</v>
      </c>
      <c r="Q61" s="70"/>
      <c r="R61" s="70" t="s">
        <v>13</v>
      </c>
      <c r="S61" s="70"/>
      <c r="T61" s="112"/>
      <c r="U61" s="68">
        <v>45.81</v>
      </c>
      <c r="V61" s="68">
        <v>14.5</v>
      </c>
      <c r="W61" s="70"/>
      <c r="X61" s="150"/>
      <c r="Y61" s="148"/>
      <c r="Z61" s="112"/>
      <c r="AA61" s="76"/>
    </row>
    <row r="62" spans="1:130" ht="17" x14ac:dyDescent="0.2">
      <c r="A62" s="14" t="s">
        <v>1989</v>
      </c>
      <c r="B62" s="13" t="s">
        <v>1579</v>
      </c>
      <c r="D62" s="2" t="s">
        <v>106</v>
      </c>
      <c r="E62" s="2" t="s">
        <v>1225</v>
      </c>
      <c r="F62" s="14">
        <v>1018</v>
      </c>
      <c r="G62" s="13">
        <v>5</v>
      </c>
      <c r="H62" s="14" t="s">
        <v>1575</v>
      </c>
      <c r="I62" s="13" t="s">
        <v>1576</v>
      </c>
      <c r="J62" s="76" t="s">
        <v>475</v>
      </c>
      <c r="L62" s="106"/>
      <c r="M62" s="112"/>
      <c r="N62" s="112"/>
      <c r="O62" s="70"/>
      <c r="P62" s="76" t="s">
        <v>24</v>
      </c>
      <c r="Q62" s="70"/>
      <c r="R62" s="70" t="s">
        <v>13</v>
      </c>
      <c r="S62" s="70"/>
      <c r="T62" s="112"/>
      <c r="U62" s="68">
        <v>44.24</v>
      </c>
      <c r="V62" s="68">
        <v>13.93</v>
      </c>
      <c r="W62" s="70"/>
      <c r="X62" s="150"/>
      <c r="Y62" s="148"/>
      <c r="Z62" s="112"/>
      <c r="AA62" s="76"/>
    </row>
    <row r="63" spans="1:130" ht="17" x14ac:dyDescent="0.2">
      <c r="A63" s="14" t="s">
        <v>1989</v>
      </c>
      <c r="B63" s="13" t="s">
        <v>1579</v>
      </c>
      <c r="D63" s="2" t="s">
        <v>106</v>
      </c>
      <c r="E63" s="2" t="s">
        <v>1225</v>
      </c>
      <c r="F63" s="14">
        <v>1018</v>
      </c>
      <c r="G63" s="13">
        <v>6</v>
      </c>
      <c r="H63" s="14" t="s">
        <v>1575</v>
      </c>
      <c r="I63" s="13" t="s">
        <v>1576</v>
      </c>
      <c r="J63" s="76" t="s">
        <v>475</v>
      </c>
      <c r="L63" s="106"/>
      <c r="M63" s="112"/>
      <c r="N63" s="112"/>
      <c r="O63" s="70"/>
      <c r="P63" s="76" t="s">
        <v>24</v>
      </c>
      <c r="Q63" s="70"/>
      <c r="R63" s="70" t="s">
        <v>13</v>
      </c>
      <c r="S63" s="70"/>
      <c r="T63" s="112"/>
      <c r="U63" s="68">
        <v>43.77</v>
      </c>
      <c r="V63" s="68">
        <v>14.54</v>
      </c>
      <c r="W63" s="70"/>
      <c r="X63" s="150"/>
      <c r="Y63" s="148"/>
      <c r="Z63" s="112"/>
      <c r="AA63" s="76"/>
    </row>
    <row r="64" spans="1:130" ht="17" x14ac:dyDescent="0.2">
      <c r="A64" s="14" t="s">
        <v>1989</v>
      </c>
      <c r="B64" s="13" t="s">
        <v>1579</v>
      </c>
      <c r="D64" s="2" t="s">
        <v>106</v>
      </c>
      <c r="E64" s="2" t="s">
        <v>1225</v>
      </c>
      <c r="F64" s="14">
        <v>1018</v>
      </c>
      <c r="G64" s="13">
        <v>8</v>
      </c>
      <c r="H64" s="14" t="s">
        <v>1575</v>
      </c>
      <c r="I64" s="13" t="s">
        <v>1576</v>
      </c>
      <c r="J64" s="76" t="s">
        <v>475</v>
      </c>
      <c r="M64" s="112"/>
      <c r="N64" s="112"/>
      <c r="O64" s="70"/>
      <c r="P64" s="76" t="s">
        <v>209</v>
      </c>
      <c r="Q64" s="70" t="s">
        <v>167</v>
      </c>
      <c r="R64" s="70" t="s">
        <v>13</v>
      </c>
      <c r="S64" s="70"/>
      <c r="T64" s="70"/>
      <c r="U64" s="128">
        <v>29.6</v>
      </c>
      <c r="V64" s="128">
        <v>17.3</v>
      </c>
      <c r="W64" s="76"/>
      <c r="Y64" s="105"/>
      <c r="Z64" s="14"/>
      <c r="AA64" s="14" t="s">
        <v>1580</v>
      </c>
    </row>
    <row r="65" spans="1:29" ht="17" x14ac:dyDescent="0.2">
      <c r="A65" s="14" t="s">
        <v>1989</v>
      </c>
      <c r="B65" s="13" t="s">
        <v>1579</v>
      </c>
      <c r="D65" s="2" t="s">
        <v>106</v>
      </c>
      <c r="E65" s="2" t="s">
        <v>1225</v>
      </c>
      <c r="F65" s="14">
        <v>1018</v>
      </c>
      <c r="G65" s="13">
        <v>8</v>
      </c>
      <c r="H65" s="14" t="s">
        <v>1575</v>
      </c>
      <c r="I65" s="13" t="s">
        <v>1576</v>
      </c>
      <c r="J65" s="76" t="s">
        <v>475</v>
      </c>
      <c r="M65" s="112"/>
      <c r="N65" s="112"/>
      <c r="O65" s="70"/>
      <c r="P65" s="76" t="s">
        <v>153</v>
      </c>
      <c r="Q65" s="70" t="s">
        <v>167</v>
      </c>
      <c r="R65" s="70" t="s">
        <v>13</v>
      </c>
      <c r="S65" s="70"/>
      <c r="U65" s="117">
        <v>50.4</v>
      </c>
      <c r="V65" s="117">
        <v>15</v>
      </c>
      <c r="Z65" s="10"/>
      <c r="AA65" s="14" t="s">
        <v>1580</v>
      </c>
    </row>
    <row r="66" spans="1:29" ht="17" x14ac:dyDescent="0.2">
      <c r="A66" s="14" t="s">
        <v>1990</v>
      </c>
      <c r="B66" s="13" t="s">
        <v>1579</v>
      </c>
      <c r="D66" s="2" t="s">
        <v>106</v>
      </c>
      <c r="E66" s="2" t="s">
        <v>1225</v>
      </c>
      <c r="F66" s="14">
        <v>1018</v>
      </c>
      <c r="G66" s="13">
        <v>11</v>
      </c>
      <c r="H66" s="14" t="s">
        <v>1575</v>
      </c>
      <c r="I66" s="13" t="s">
        <v>1576</v>
      </c>
      <c r="J66" s="76" t="s">
        <v>475</v>
      </c>
      <c r="L66" s="106"/>
      <c r="M66" s="112"/>
      <c r="N66" s="112"/>
      <c r="O66" s="70"/>
      <c r="P66" s="76" t="s">
        <v>209</v>
      </c>
      <c r="Q66" s="70" t="s">
        <v>167</v>
      </c>
      <c r="R66" s="70" t="s">
        <v>13</v>
      </c>
      <c r="S66" s="70"/>
      <c r="T66" s="112"/>
      <c r="U66" s="68">
        <v>31.07</v>
      </c>
      <c r="V66" s="68">
        <v>18.54</v>
      </c>
      <c r="W66" s="70"/>
      <c r="X66" s="150"/>
      <c r="Y66" s="148"/>
      <c r="Z66" s="112"/>
      <c r="AA66" s="76"/>
    </row>
    <row r="67" spans="1:29" ht="17" x14ac:dyDescent="0.2">
      <c r="A67" s="14" t="s">
        <v>1989</v>
      </c>
      <c r="B67" s="13" t="s">
        <v>1579</v>
      </c>
      <c r="D67" s="2" t="s">
        <v>106</v>
      </c>
      <c r="E67" s="2" t="s">
        <v>1225</v>
      </c>
      <c r="F67" s="14">
        <v>1018</v>
      </c>
      <c r="G67" s="13">
        <v>12</v>
      </c>
      <c r="H67" s="14" t="s">
        <v>1575</v>
      </c>
      <c r="I67" s="13" t="s">
        <v>1576</v>
      </c>
      <c r="J67" s="76" t="s">
        <v>475</v>
      </c>
      <c r="M67" s="112"/>
      <c r="N67" s="112"/>
      <c r="O67" s="70"/>
      <c r="P67" s="76" t="s">
        <v>153</v>
      </c>
      <c r="Q67" s="70" t="s">
        <v>172</v>
      </c>
      <c r="R67" s="70" t="s">
        <v>13</v>
      </c>
      <c r="S67" s="70"/>
      <c r="T67" s="70"/>
      <c r="U67" s="128">
        <v>40.85</v>
      </c>
      <c r="V67" s="128">
        <v>14.8</v>
      </c>
      <c r="W67" s="76"/>
      <c r="Y67" s="105"/>
      <c r="Z67" s="14"/>
      <c r="AA67" s="14"/>
    </row>
    <row r="68" spans="1:29" ht="17" x14ac:dyDescent="0.2">
      <c r="A68" s="14" t="s">
        <v>1989</v>
      </c>
      <c r="B68" s="13" t="s">
        <v>1579</v>
      </c>
      <c r="D68" s="2" t="s">
        <v>106</v>
      </c>
      <c r="E68" s="2" t="s">
        <v>1225</v>
      </c>
      <c r="F68" s="14">
        <v>1018</v>
      </c>
      <c r="G68" s="13">
        <v>12</v>
      </c>
      <c r="H68" s="14" t="s">
        <v>1575</v>
      </c>
      <c r="I68" s="13" t="s">
        <v>1576</v>
      </c>
      <c r="J68" s="76" t="s">
        <v>475</v>
      </c>
      <c r="M68" s="112"/>
      <c r="N68" s="112"/>
      <c r="O68" s="70"/>
      <c r="P68" s="76" t="s">
        <v>209</v>
      </c>
      <c r="Q68" s="70" t="s">
        <v>172</v>
      </c>
      <c r="R68" s="70" t="s">
        <v>13</v>
      </c>
      <c r="S68" s="70"/>
      <c r="T68" s="70"/>
      <c r="U68" s="128">
        <v>25.2</v>
      </c>
      <c r="V68" s="128">
        <v>16.5</v>
      </c>
      <c r="W68" s="76"/>
      <c r="Y68" s="105"/>
      <c r="Z68" s="14"/>
      <c r="AA68" s="14"/>
    </row>
    <row r="69" spans="1:29" ht="17" x14ac:dyDescent="0.2">
      <c r="A69" s="14" t="s">
        <v>1990</v>
      </c>
      <c r="B69" s="13" t="s">
        <v>1579</v>
      </c>
      <c r="D69" s="2" t="s">
        <v>106</v>
      </c>
      <c r="E69" s="2" t="s">
        <v>1225</v>
      </c>
      <c r="F69" s="14">
        <v>1018</v>
      </c>
      <c r="G69" s="13">
        <v>13</v>
      </c>
      <c r="H69" s="14" t="s">
        <v>1575</v>
      </c>
      <c r="I69" s="13" t="s">
        <v>1576</v>
      </c>
      <c r="J69" s="76" t="s">
        <v>475</v>
      </c>
      <c r="L69" s="106"/>
      <c r="M69" s="112"/>
      <c r="N69" s="112"/>
      <c r="O69" s="70"/>
      <c r="P69" s="76" t="s">
        <v>209</v>
      </c>
      <c r="Q69" s="70" t="s">
        <v>167</v>
      </c>
      <c r="R69" s="70" t="s">
        <v>13</v>
      </c>
      <c r="S69" s="70"/>
      <c r="T69" s="112"/>
      <c r="U69" s="68">
        <v>30.3</v>
      </c>
      <c r="V69" s="68">
        <v>19.41</v>
      </c>
      <c r="W69" s="70"/>
      <c r="X69" s="150"/>
      <c r="Y69" s="148"/>
      <c r="Z69" s="112"/>
      <c r="AA69" s="76"/>
    </row>
    <row r="70" spans="1:29" ht="17" x14ac:dyDescent="0.2">
      <c r="A70" s="14" t="s">
        <v>1990</v>
      </c>
      <c r="B70" s="13" t="s">
        <v>1579</v>
      </c>
      <c r="D70" s="2" t="s">
        <v>106</v>
      </c>
      <c r="E70" s="2" t="s">
        <v>1225</v>
      </c>
      <c r="F70" s="14">
        <v>1018</v>
      </c>
      <c r="G70" s="13">
        <v>70</v>
      </c>
      <c r="H70" s="14" t="s">
        <v>1575</v>
      </c>
      <c r="I70" s="13" t="s">
        <v>1576</v>
      </c>
      <c r="J70" s="76" t="s">
        <v>475</v>
      </c>
      <c r="L70" s="106"/>
      <c r="M70" s="112"/>
      <c r="N70" s="112"/>
      <c r="O70" s="70"/>
      <c r="P70" s="76" t="s">
        <v>209</v>
      </c>
      <c r="Q70" s="70" t="s">
        <v>167</v>
      </c>
      <c r="R70" s="70" t="s">
        <v>13</v>
      </c>
      <c r="S70" s="70"/>
      <c r="T70" s="112"/>
      <c r="U70" s="68">
        <v>31.22</v>
      </c>
      <c r="V70" s="68">
        <v>19.3</v>
      </c>
      <c r="W70" s="70"/>
      <c r="X70" s="150"/>
      <c r="Y70" s="148"/>
      <c r="Z70" s="112"/>
      <c r="AA70" s="76"/>
    </row>
    <row r="71" spans="1:29" ht="17" x14ac:dyDescent="0.2">
      <c r="A71" s="14" t="s">
        <v>1990</v>
      </c>
      <c r="B71" s="13" t="s">
        <v>1579</v>
      </c>
      <c r="D71" s="2" t="s">
        <v>106</v>
      </c>
      <c r="E71" s="2" t="s">
        <v>1225</v>
      </c>
      <c r="F71" s="14">
        <v>1018</v>
      </c>
      <c r="G71" s="13">
        <v>71</v>
      </c>
      <c r="H71" s="14" t="s">
        <v>1575</v>
      </c>
      <c r="I71" s="13" t="s">
        <v>1576</v>
      </c>
      <c r="J71" s="76" t="s">
        <v>475</v>
      </c>
      <c r="L71" s="106"/>
      <c r="M71" s="112"/>
      <c r="N71" s="112"/>
      <c r="O71" s="70"/>
      <c r="P71" s="76" t="s">
        <v>209</v>
      </c>
      <c r="Q71" s="70" t="s">
        <v>167</v>
      </c>
      <c r="R71" s="70" t="s">
        <v>13</v>
      </c>
      <c r="S71" s="70"/>
      <c r="T71" s="112"/>
      <c r="U71" s="68">
        <v>26.88</v>
      </c>
      <c r="V71" s="68">
        <v>16.670000000000002</v>
      </c>
      <c r="W71" s="70"/>
      <c r="X71" s="150"/>
      <c r="Y71" s="148"/>
      <c r="Z71" s="112"/>
      <c r="AA71" s="76"/>
    </row>
    <row r="72" spans="1:29" ht="17" x14ac:dyDescent="0.2">
      <c r="A72" s="14" t="s">
        <v>1989</v>
      </c>
      <c r="B72" s="13" t="s">
        <v>1579</v>
      </c>
      <c r="D72" s="2" t="s">
        <v>106</v>
      </c>
      <c r="E72" s="2" t="s">
        <v>1225</v>
      </c>
      <c r="F72" s="14">
        <v>1018</v>
      </c>
      <c r="G72" s="13" t="s">
        <v>1581</v>
      </c>
      <c r="H72" s="14" t="s">
        <v>1575</v>
      </c>
      <c r="I72" s="13" t="s">
        <v>1576</v>
      </c>
      <c r="J72" s="76" t="s">
        <v>475</v>
      </c>
      <c r="M72" s="112"/>
      <c r="N72" s="112"/>
      <c r="O72" s="70"/>
      <c r="P72" s="76" t="s">
        <v>16</v>
      </c>
      <c r="Q72" s="70"/>
      <c r="R72" s="70" t="s">
        <v>13</v>
      </c>
      <c r="S72" s="70"/>
      <c r="T72" s="70"/>
      <c r="U72" s="128">
        <v>33.61</v>
      </c>
      <c r="V72" s="128">
        <v>19.7</v>
      </c>
      <c r="W72" s="76"/>
      <c r="Y72" s="105"/>
      <c r="Z72" s="14"/>
      <c r="AA72" s="14"/>
    </row>
    <row r="73" spans="1:29" ht="17" x14ac:dyDescent="0.2">
      <c r="A73" s="14" t="s">
        <v>1989</v>
      </c>
      <c r="B73" s="13" t="s">
        <v>1579</v>
      </c>
      <c r="D73" s="2" t="s">
        <v>106</v>
      </c>
      <c r="E73" s="2" t="s">
        <v>1225</v>
      </c>
      <c r="F73" s="14">
        <v>1018</v>
      </c>
      <c r="G73" s="13" t="s">
        <v>1581</v>
      </c>
      <c r="H73" s="14" t="s">
        <v>1575</v>
      </c>
      <c r="I73" s="13" t="s">
        <v>1576</v>
      </c>
      <c r="J73" s="76" t="s">
        <v>475</v>
      </c>
      <c r="M73" s="112"/>
      <c r="N73" s="112"/>
      <c r="O73" s="70"/>
      <c r="P73" s="76" t="s">
        <v>16</v>
      </c>
      <c r="Q73" s="70"/>
      <c r="R73" s="70" t="s">
        <v>13</v>
      </c>
      <c r="S73" s="70"/>
      <c r="T73" s="70"/>
      <c r="U73" s="128">
        <v>32.04</v>
      </c>
      <c r="V73" s="128">
        <v>19.96</v>
      </c>
      <c r="W73" s="76"/>
      <c r="Y73" s="105"/>
      <c r="Z73" s="14"/>
      <c r="AA73" s="14"/>
    </row>
    <row r="74" spans="1:29" ht="17" x14ac:dyDescent="0.2">
      <c r="A74" s="14" t="s">
        <v>1989</v>
      </c>
      <c r="B74" s="13" t="s">
        <v>1579</v>
      </c>
      <c r="D74" s="2" t="s">
        <v>106</v>
      </c>
      <c r="E74" s="2" t="s">
        <v>1225</v>
      </c>
      <c r="F74" s="14">
        <v>1018</v>
      </c>
      <c r="G74" s="13"/>
      <c r="H74" s="14" t="s">
        <v>1575</v>
      </c>
      <c r="I74" s="13" t="s">
        <v>1576</v>
      </c>
      <c r="J74" s="76" t="s">
        <v>475</v>
      </c>
      <c r="L74" s="106"/>
      <c r="M74" s="112"/>
      <c r="N74" s="112"/>
      <c r="O74" s="70"/>
      <c r="P74" s="76" t="s">
        <v>24</v>
      </c>
      <c r="Q74" s="70"/>
      <c r="R74" s="70" t="s">
        <v>13</v>
      </c>
      <c r="S74" s="70"/>
      <c r="T74" s="112"/>
      <c r="U74" s="68">
        <v>41.85</v>
      </c>
      <c r="V74" s="68">
        <v>14.84</v>
      </c>
      <c r="W74" s="70"/>
      <c r="X74" s="150"/>
      <c r="Y74" s="148"/>
      <c r="Z74" s="112"/>
      <c r="AA74" s="76"/>
      <c r="AB74" s="76"/>
    </row>
    <row r="75" spans="1:29" ht="17" x14ac:dyDescent="0.2">
      <c r="A75" s="14" t="s">
        <v>1989</v>
      </c>
      <c r="B75" s="13" t="s">
        <v>1579</v>
      </c>
      <c r="D75" s="2" t="s">
        <v>106</v>
      </c>
      <c r="E75" s="2" t="s">
        <v>1225</v>
      </c>
      <c r="F75" s="14">
        <v>1018</v>
      </c>
      <c r="G75" s="13"/>
      <c r="H75" s="14" t="s">
        <v>1575</v>
      </c>
      <c r="I75" s="13" t="s">
        <v>1576</v>
      </c>
      <c r="J75" s="76" t="s">
        <v>475</v>
      </c>
      <c r="L75" s="106"/>
      <c r="M75" s="112"/>
      <c r="N75" s="112"/>
      <c r="O75" s="70"/>
      <c r="P75" s="76" t="s">
        <v>24</v>
      </c>
      <c r="Q75" s="70"/>
      <c r="R75" s="70" t="s">
        <v>13</v>
      </c>
      <c r="S75" s="70"/>
      <c r="T75" s="112"/>
      <c r="U75" s="68">
        <v>49.16</v>
      </c>
      <c r="V75" s="68">
        <v>18.03</v>
      </c>
      <c r="W75" s="70"/>
      <c r="X75" s="150"/>
      <c r="Y75" s="148"/>
      <c r="Z75" s="112"/>
      <c r="AA75" s="76"/>
      <c r="AB75" s="76"/>
    </row>
    <row r="76" spans="1:29" ht="17" x14ac:dyDescent="0.2">
      <c r="A76" s="14" t="s">
        <v>1989</v>
      </c>
      <c r="B76" s="13" t="s">
        <v>1579</v>
      </c>
      <c r="D76" s="2" t="s">
        <v>106</v>
      </c>
      <c r="E76" s="2" t="s">
        <v>1225</v>
      </c>
      <c r="F76" s="14">
        <v>1018</v>
      </c>
      <c r="G76" s="13"/>
      <c r="H76" s="14" t="s">
        <v>1575</v>
      </c>
      <c r="I76" s="13" t="s">
        <v>1576</v>
      </c>
      <c r="J76" s="76" t="s">
        <v>475</v>
      </c>
      <c r="L76" s="106"/>
      <c r="M76" s="112"/>
      <c r="N76" s="112"/>
      <c r="O76" s="70"/>
      <c r="P76" s="76" t="s">
        <v>24</v>
      </c>
      <c r="Q76" s="70"/>
      <c r="R76" s="70" t="s">
        <v>13</v>
      </c>
      <c r="S76" s="70"/>
      <c r="T76" s="112"/>
      <c r="U76" s="68">
        <v>44.19</v>
      </c>
      <c r="V76" s="68">
        <v>17.239999999999998</v>
      </c>
      <c r="W76" s="70"/>
      <c r="X76" s="150"/>
      <c r="Y76" s="148"/>
      <c r="Z76" s="112"/>
      <c r="AA76" s="76"/>
      <c r="AB76" s="76"/>
    </row>
    <row r="77" spans="1:29" ht="17" x14ac:dyDescent="0.2">
      <c r="A77" s="14" t="s">
        <v>1989</v>
      </c>
      <c r="B77" s="13" t="s">
        <v>1579</v>
      </c>
      <c r="D77" s="2" t="s">
        <v>106</v>
      </c>
      <c r="E77" s="2" t="s">
        <v>1225</v>
      </c>
      <c r="F77" s="14">
        <v>1018</v>
      </c>
      <c r="G77" s="13"/>
      <c r="H77" s="14" t="s">
        <v>1575</v>
      </c>
      <c r="I77" s="13" t="s">
        <v>1576</v>
      </c>
      <c r="J77" s="76" t="s">
        <v>475</v>
      </c>
      <c r="L77" s="106"/>
      <c r="M77" s="112"/>
      <c r="N77" s="112"/>
      <c r="O77" s="70"/>
      <c r="P77" s="76" t="s">
        <v>16</v>
      </c>
      <c r="Q77" s="70"/>
      <c r="R77" s="70" t="s">
        <v>13</v>
      </c>
      <c r="S77" s="70"/>
      <c r="T77" s="112"/>
      <c r="U77" s="68">
        <v>32.25</v>
      </c>
      <c r="V77" s="68">
        <v>21.51</v>
      </c>
      <c r="W77" s="70"/>
      <c r="X77" s="150"/>
      <c r="Y77" s="148"/>
      <c r="Z77" s="112"/>
      <c r="AA77" s="76"/>
      <c r="AB77" s="76"/>
    </row>
    <row r="78" spans="1:29" ht="17" x14ac:dyDescent="0.2">
      <c r="A78" s="14" t="s">
        <v>1989</v>
      </c>
      <c r="B78" s="13" t="s">
        <v>1579</v>
      </c>
      <c r="D78" s="2" t="s">
        <v>106</v>
      </c>
      <c r="E78" s="2" t="s">
        <v>1225</v>
      </c>
      <c r="F78" s="14">
        <v>1018</v>
      </c>
      <c r="G78" s="13"/>
      <c r="H78" s="14" t="s">
        <v>1575</v>
      </c>
      <c r="I78" s="13" t="s">
        <v>1576</v>
      </c>
      <c r="J78" s="76" t="s">
        <v>475</v>
      </c>
      <c r="L78" s="106"/>
      <c r="M78" s="112"/>
      <c r="N78" s="112"/>
      <c r="O78" s="70"/>
      <c r="P78" s="76" t="s">
        <v>16</v>
      </c>
      <c r="Q78" s="70"/>
      <c r="R78" s="70" t="s">
        <v>13</v>
      </c>
      <c r="S78" s="70"/>
      <c r="T78" s="112"/>
      <c r="U78" s="68">
        <v>35.56</v>
      </c>
      <c r="V78" s="68">
        <v>24.85</v>
      </c>
      <c r="W78" s="70"/>
      <c r="X78" s="150"/>
      <c r="Y78" s="148"/>
      <c r="Z78" s="112"/>
      <c r="AA78" s="76"/>
      <c r="AB78" s="76"/>
    </row>
    <row r="79" spans="1:29" ht="17" x14ac:dyDescent="0.2">
      <c r="A79" s="14" t="s">
        <v>1989</v>
      </c>
      <c r="B79" s="13" t="s">
        <v>1579</v>
      </c>
      <c r="D79" s="2" t="s">
        <v>106</v>
      </c>
      <c r="E79" s="2" t="s">
        <v>1225</v>
      </c>
      <c r="F79" s="14">
        <v>1018</v>
      </c>
      <c r="G79" s="13"/>
      <c r="H79" s="14" t="s">
        <v>1575</v>
      </c>
      <c r="I79" s="13" t="s">
        <v>1576</v>
      </c>
      <c r="J79" s="76" t="s">
        <v>475</v>
      </c>
      <c r="L79" s="106"/>
      <c r="M79" s="112"/>
      <c r="N79" s="112"/>
      <c r="O79" s="70"/>
      <c r="P79" s="76" t="s">
        <v>16</v>
      </c>
      <c r="Q79" s="70"/>
      <c r="R79" s="70" t="s">
        <v>13</v>
      </c>
      <c r="S79" s="70"/>
      <c r="T79" s="112"/>
      <c r="U79" s="68">
        <v>32.29</v>
      </c>
      <c r="V79" s="68">
        <v>21.28</v>
      </c>
      <c r="W79" s="70"/>
      <c r="X79" s="150"/>
      <c r="Y79" s="148"/>
      <c r="Z79" s="112"/>
      <c r="AA79" s="76"/>
      <c r="AB79" s="76"/>
    </row>
    <row r="80" spans="1:29" ht="17" x14ac:dyDescent="0.2">
      <c r="A80" s="14" t="s">
        <v>1989</v>
      </c>
      <c r="B80" s="13" t="s">
        <v>1579</v>
      </c>
      <c r="D80" s="2" t="s">
        <v>106</v>
      </c>
      <c r="E80" s="2" t="s">
        <v>1225</v>
      </c>
      <c r="F80" s="14">
        <v>1018</v>
      </c>
      <c r="G80" s="13"/>
      <c r="H80" s="14" t="s">
        <v>1575</v>
      </c>
      <c r="I80" s="13" t="s">
        <v>1576</v>
      </c>
      <c r="J80" s="76" t="s">
        <v>475</v>
      </c>
      <c r="L80" s="106"/>
      <c r="M80" s="112"/>
      <c r="N80" s="112"/>
      <c r="O80" s="70"/>
      <c r="P80" s="76" t="s">
        <v>16</v>
      </c>
      <c r="Q80" s="70"/>
      <c r="R80" s="70" t="s">
        <v>13</v>
      </c>
      <c r="S80" s="70"/>
      <c r="T80" s="112"/>
      <c r="U80" s="68">
        <v>33.39</v>
      </c>
      <c r="V80" s="68">
        <v>22.09</v>
      </c>
      <c r="W80" s="70"/>
      <c r="X80" s="150"/>
      <c r="Y80" s="148"/>
      <c r="Z80" s="112"/>
      <c r="AA80" s="76"/>
      <c r="AB80" s="76"/>
      <c r="AC80" s="76" t="s">
        <v>1267</v>
      </c>
    </row>
    <row r="81" spans="1:130" ht="17" x14ac:dyDescent="0.2">
      <c r="A81" s="14" t="s">
        <v>1989</v>
      </c>
      <c r="B81" s="13" t="s">
        <v>1579</v>
      </c>
      <c r="D81" s="2" t="s">
        <v>106</v>
      </c>
      <c r="E81" s="2" t="s">
        <v>1225</v>
      </c>
      <c r="F81" s="14">
        <v>1018</v>
      </c>
      <c r="G81" s="13"/>
      <c r="H81" s="14" t="s">
        <v>1575</v>
      </c>
      <c r="I81" s="13" t="s">
        <v>1576</v>
      </c>
      <c r="J81" s="76" t="s">
        <v>475</v>
      </c>
      <c r="L81" s="106"/>
      <c r="M81" s="112"/>
      <c r="N81" s="112"/>
      <c r="O81" s="70"/>
      <c r="P81" s="76" t="s">
        <v>16</v>
      </c>
      <c r="Q81" s="70"/>
      <c r="R81" s="70" t="s">
        <v>13</v>
      </c>
      <c r="S81" s="70"/>
      <c r="T81" s="112"/>
      <c r="U81" s="68">
        <v>33.43</v>
      </c>
      <c r="V81" s="68">
        <v>17.690000000000001</v>
      </c>
      <c r="W81" s="70"/>
      <c r="X81" s="150"/>
      <c r="Y81" s="148"/>
      <c r="Z81" s="112"/>
      <c r="AA81" s="76"/>
      <c r="AB81" s="76"/>
      <c r="AC81" s="76" t="s">
        <v>1267</v>
      </c>
    </row>
    <row r="82" spans="1:130" ht="17" x14ac:dyDescent="0.2">
      <c r="A82" s="14" t="s">
        <v>1989</v>
      </c>
      <c r="B82" s="13" t="s">
        <v>1579</v>
      </c>
      <c r="D82" s="2" t="s">
        <v>106</v>
      </c>
      <c r="E82" s="2" t="s">
        <v>1225</v>
      </c>
      <c r="F82" s="14">
        <v>1018</v>
      </c>
      <c r="G82" s="13"/>
      <c r="H82" s="14" t="s">
        <v>1575</v>
      </c>
      <c r="I82" s="13" t="s">
        <v>1576</v>
      </c>
      <c r="J82" s="76" t="s">
        <v>475</v>
      </c>
      <c r="L82" s="106"/>
      <c r="M82" s="112"/>
      <c r="N82" s="112"/>
      <c r="O82" s="70"/>
      <c r="P82" s="76" t="s">
        <v>16</v>
      </c>
      <c r="Q82" s="70"/>
      <c r="R82" s="70" t="s">
        <v>13</v>
      </c>
      <c r="S82" s="70"/>
      <c r="T82" s="112"/>
      <c r="U82" s="68">
        <v>32.15</v>
      </c>
      <c r="V82" s="68">
        <v>20.010000000000002</v>
      </c>
      <c r="W82" s="70"/>
      <c r="X82" s="150"/>
      <c r="Y82" s="148"/>
      <c r="Z82" s="112"/>
      <c r="AA82" s="76"/>
      <c r="AB82" s="76"/>
    </row>
    <row r="83" spans="1:130" ht="17" x14ac:dyDescent="0.2">
      <c r="A83" s="14" t="s">
        <v>1989</v>
      </c>
      <c r="B83" s="13" t="s">
        <v>1579</v>
      </c>
      <c r="D83" s="2" t="s">
        <v>106</v>
      </c>
      <c r="E83" s="2" t="s">
        <v>1225</v>
      </c>
      <c r="F83" s="14">
        <v>1018</v>
      </c>
      <c r="G83" s="13"/>
      <c r="H83" s="14" t="s">
        <v>1575</v>
      </c>
      <c r="I83" s="13" t="s">
        <v>1576</v>
      </c>
      <c r="J83" s="76" t="s">
        <v>475</v>
      </c>
      <c r="L83" s="106"/>
      <c r="M83" s="112"/>
      <c r="N83" s="112"/>
      <c r="O83" s="70"/>
      <c r="P83" s="76" t="s">
        <v>16</v>
      </c>
      <c r="Q83" s="70"/>
      <c r="R83" s="70" t="s">
        <v>13</v>
      </c>
      <c r="S83" s="70"/>
      <c r="T83" s="112"/>
      <c r="U83" s="68">
        <v>30.94</v>
      </c>
      <c r="V83" s="68">
        <v>20.3</v>
      </c>
      <c r="W83" s="70"/>
      <c r="X83" s="150"/>
      <c r="Y83" s="148"/>
      <c r="Z83" s="112"/>
      <c r="AA83" s="76"/>
      <c r="AB83" s="76"/>
    </row>
    <row r="84" spans="1:130" ht="17" x14ac:dyDescent="0.2">
      <c r="A84" s="14" t="s">
        <v>1989</v>
      </c>
      <c r="B84" s="13" t="s">
        <v>1579</v>
      </c>
      <c r="D84" s="2" t="s">
        <v>106</v>
      </c>
      <c r="E84" s="2" t="s">
        <v>1225</v>
      </c>
      <c r="F84" s="14">
        <v>1018</v>
      </c>
      <c r="G84" s="13"/>
      <c r="H84" s="14" t="s">
        <v>1575</v>
      </c>
      <c r="I84" s="13" t="s">
        <v>1576</v>
      </c>
      <c r="J84" s="76" t="s">
        <v>475</v>
      </c>
      <c r="L84" s="106"/>
      <c r="M84" s="112"/>
      <c r="N84" s="112"/>
      <c r="O84" s="70"/>
      <c r="P84" s="76" t="s">
        <v>16</v>
      </c>
      <c r="Q84" s="70"/>
      <c r="R84" s="70" t="s">
        <v>13</v>
      </c>
      <c r="S84" s="70"/>
      <c r="T84" s="112"/>
      <c r="U84" s="68">
        <v>31.5</v>
      </c>
      <c r="V84" s="68">
        <v>18.21</v>
      </c>
      <c r="W84" s="70"/>
      <c r="X84" s="150"/>
      <c r="Y84" s="148"/>
      <c r="Z84" s="112"/>
      <c r="AA84" s="76"/>
      <c r="AB84" s="76"/>
    </row>
    <row r="85" spans="1:130" ht="17" x14ac:dyDescent="0.2">
      <c r="A85" s="14" t="s">
        <v>1989</v>
      </c>
      <c r="B85" s="13" t="s">
        <v>1579</v>
      </c>
      <c r="D85" s="2" t="s">
        <v>106</v>
      </c>
      <c r="E85" s="2" t="s">
        <v>1225</v>
      </c>
      <c r="F85" s="14">
        <v>1018</v>
      </c>
      <c r="G85" s="13"/>
      <c r="H85" s="14" t="s">
        <v>1575</v>
      </c>
      <c r="I85" s="13" t="s">
        <v>1576</v>
      </c>
      <c r="J85" s="76" t="s">
        <v>475</v>
      </c>
      <c r="L85" s="106"/>
      <c r="M85" s="112"/>
      <c r="N85" s="112"/>
      <c r="O85" s="70"/>
      <c r="P85" s="76" t="s">
        <v>16</v>
      </c>
      <c r="Q85" s="70"/>
      <c r="R85" s="70" t="s">
        <v>13</v>
      </c>
      <c r="S85" s="70"/>
      <c r="T85" s="112"/>
      <c r="U85" s="68">
        <v>27.73</v>
      </c>
      <c r="V85" s="68"/>
      <c r="W85" s="70"/>
      <c r="X85" s="150"/>
      <c r="Y85" s="148"/>
      <c r="Z85" s="112"/>
      <c r="AA85" s="76"/>
      <c r="AB85" s="76"/>
    </row>
    <row r="86" spans="1:130" ht="17" x14ac:dyDescent="0.2">
      <c r="A86" s="14" t="s">
        <v>1989</v>
      </c>
      <c r="B86" s="13" t="s">
        <v>1579</v>
      </c>
      <c r="D86" s="2" t="s">
        <v>106</v>
      </c>
      <c r="E86" s="2" t="s">
        <v>1225</v>
      </c>
      <c r="F86" s="14">
        <v>1018</v>
      </c>
      <c r="G86" s="13"/>
      <c r="H86" s="14" t="s">
        <v>1575</v>
      </c>
      <c r="I86" s="13" t="s">
        <v>1576</v>
      </c>
      <c r="J86" s="76" t="s">
        <v>475</v>
      </c>
      <c r="L86" s="106"/>
      <c r="M86" s="112"/>
      <c r="N86" s="112"/>
      <c r="O86" s="70"/>
      <c r="P86" s="76" t="s">
        <v>16</v>
      </c>
      <c r="Q86" s="70"/>
      <c r="R86" s="70" t="s">
        <v>13</v>
      </c>
      <c r="S86" s="70"/>
      <c r="T86" s="112"/>
      <c r="U86" s="68">
        <v>35.69</v>
      </c>
      <c r="V86" s="68">
        <v>22.49</v>
      </c>
      <c r="W86" s="70"/>
      <c r="X86" s="150"/>
      <c r="Y86" s="148"/>
      <c r="Z86" s="112"/>
      <c r="AA86" s="76"/>
      <c r="AB86" s="76"/>
    </row>
    <row r="87" spans="1:130" ht="17" x14ac:dyDescent="0.2">
      <c r="A87" s="14" t="s">
        <v>1989</v>
      </c>
      <c r="B87" s="13" t="s">
        <v>1579</v>
      </c>
      <c r="D87" s="2" t="s">
        <v>106</v>
      </c>
      <c r="E87" s="2" t="s">
        <v>1225</v>
      </c>
      <c r="F87" s="14">
        <v>1018</v>
      </c>
      <c r="G87" s="13"/>
      <c r="H87" s="14" t="s">
        <v>1575</v>
      </c>
      <c r="I87" s="13" t="s">
        <v>1576</v>
      </c>
      <c r="J87" s="76" t="s">
        <v>475</v>
      </c>
      <c r="L87" s="106"/>
      <c r="M87" s="112"/>
      <c r="N87" s="112"/>
      <c r="O87" s="70"/>
      <c r="P87" s="76" t="s">
        <v>16</v>
      </c>
      <c r="Q87" s="70"/>
      <c r="R87" s="70" t="s">
        <v>13</v>
      </c>
      <c r="S87" s="70"/>
      <c r="T87" s="112"/>
      <c r="U87" s="68">
        <v>27.23</v>
      </c>
      <c r="V87" s="68">
        <v>25.73</v>
      </c>
      <c r="W87" s="70"/>
      <c r="X87" s="150"/>
      <c r="Y87" s="148"/>
      <c r="Z87" s="112"/>
      <c r="AA87" s="76"/>
      <c r="AB87" s="76"/>
    </row>
    <row r="88" spans="1:130" ht="34" x14ac:dyDescent="0.2">
      <c r="B88" s="13" t="s">
        <v>1579</v>
      </c>
      <c r="D88" s="2" t="s">
        <v>106</v>
      </c>
      <c r="E88" s="2" t="s">
        <v>245</v>
      </c>
      <c r="F88" s="8">
        <v>1273</v>
      </c>
      <c r="G88" s="7">
        <v>1</v>
      </c>
      <c r="H88" s="8" t="s">
        <v>474</v>
      </c>
      <c r="I88" s="7">
        <v>-999</v>
      </c>
      <c r="J88" s="76" t="s">
        <v>176</v>
      </c>
      <c r="K88" s="191" t="s">
        <v>476</v>
      </c>
      <c r="L88" s="106"/>
      <c r="P88" s="58" t="s">
        <v>244</v>
      </c>
      <c r="R88" s="57" t="s">
        <v>13</v>
      </c>
      <c r="V88" s="117">
        <v>372</v>
      </c>
      <c r="AA88" s="8" t="s">
        <v>1870</v>
      </c>
      <c r="AC88" s="54" t="s">
        <v>1267</v>
      </c>
      <c r="AD88" s="54"/>
      <c r="AE88" s="196"/>
      <c r="AF88" s="196"/>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c r="CB88" s="80"/>
      <c r="CC88" s="80"/>
      <c r="CD88" s="80"/>
      <c r="CE88" s="80"/>
      <c r="CF88" s="80"/>
      <c r="CG88" s="80"/>
      <c r="CH88" s="80"/>
      <c r="CI88" s="80"/>
      <c r="CJ88" s="80"/>
      <c r="CK88" s="80"/>
      <c r="CL88" s="80"/>
      <c r="CM88" s="80"/>
      <c r="CN88" s="80"/>
      <c r="CO88" s="80"/>
      <c r="CP88" s="80"/>
      <c r="CQ88" s="80"/>
      <c r="CR88" s="80"/>
      <c r="CS88" s="80"/>
      <c r="CT88" s="80"/>
      <c r="CU88" s="80"/>
      <c r="CV88" s="80"/>
      <c r="CW88" s="80"/>
      <c r="CX88" s="80"/>
      <c r="CY88" s="80"/>
      <c r="CZ88" s="80"/>
      <c r="DA88" s="80"/>
      <c r="DB88" s="80"/>
      <c r="DC88" s="80"/>
      <c r="DD88" s="80"/>
      <c r="DE88" s="80"/>
      <c r="DF88" s="80"/>
      <c r="DG88" s="80"/>
      <c r="DH88" s="80"/>
      <c r="DI88" s="80"/>
      <c r="DJ88" s="80"/>
      <c r="DK88" s="80"/>
      <c r="DL88" s="80"/>
      <c r="DM88" s="80"/>
      <c r="DN88" s="80"/>
      <c r="DO88" s="80"/>
      <c r="DP88" s="80"/>
      <c r="DQ88" s="80"/>
      <c r="DR88" s="80"/>
      <c r="DS88" s="80"/>
      <c r="DT88" s="80"/>
      <c r="DU88" s="80"/>
      <c r="DV88" s="80"/>
      <c r="DW88" s="80"/>
      <c r="DX88" s="80"/>
      <c r="DY88" s="80"/>
      <c r="DZ88" s="80"/>
    </row>
    <row r="89" spans="1:130" ht="34" x14ac:dyDescent="0.2">
      <c r="A89" s="90"/>
      <c r="B89" s="13" t="s">
        <v>1579</v>
      </c>
      <c r="D89" s="2" t="s">
        <v>106</v>
      </c>
      <c r="E89" s="2" t="s">
        <v>245</v>
      </c>
      <c r="F89" s="8">
        <v>31135</v>
      </c>
      <c r="G89" s="7">
        <v>55</v>
      </c>
      <c r="H89" s="8" t="s">
        <v>197</v>
      </c>
      <c r="I89" s="7" t="s">
        <v>393</v>
      </c>
      <c r="J89" s="76" t="s">
        <v>176</v>
      </c>
      <c r="L89" s="106"/>
      <c r="P89" s="58" t="s">
        <v>233</v>
      </c>
      <c r="R89" s="57" t="s">
        <v>13</v>
      </c>
      <c r="U89" s="117">
        <v>1240</v>
      </c>
      <c r="AA89" s="8" t="s">
        <v>234</v>
      </c>
    </row>
    <row r="90" spans="1:130" ht="17" x14ac:dyDescent="0.2">
      <c r="B90" s="13" t="s">
        <v>1579</v>
      </c>
      <c r="D90" s="2" t="s">
        <v>106</v>
      </c>
      <c r="E90" s="2" t="s">
        <v>245</v>
      </c>
      <c r="F90" s="8">
        <v>31135</v>
      </c>
      <c r="G90" s="7">
        <v>55</v>
      </c>
      <c r="H90" s="8" t="s">
        <v>197</v>
      </c>
      <c r="I90" s="7" t="s">
        <v>393</v>
      </c>
      <c r="J90" s="76" t="s">
        <v>176</v>
      </c>
      <c r="P90" s="58" t="s">
        <v>31</v>
      </c>
      <c r="Q90" s="57" t="s">
        <v>172</v>
      </c>
      <c r="R90" s="57" t="s">
        <v>13</v>
      </c>
      <c r="U90" s="117">
        <v>38.6</v>
      </c>
      <c r="V90" s="117">
        <v>26.3</v>
      </c>
      <c r="AA90" s="8" t="s">
        <v>232</v>
      </c>
    </row>
    <row r="91" spans="1:130" ht="17" x14ac:dyDescent="0.2">
      <c r="A91" s="90"/>
      <c r="B91" s="13" t="s">
        <v>1579</v>
      </c>
      <c r="D91" s="2" t="s">
        <v>106</v>
      </c>
      <c r="E91" s="2" t="s">
        <v>245</v>
      </c>
      <c r="F91" s="8">
        <v>31135</v>
      </c>
      <c r="G91" s="7">
        <v>55</v>
      </c>
      <c r="H91" s="8" t="s">
        <v>197</v>
      </c>
      <c r="I91" s="7" t="s">
        <v>393</v>
      </c>
      <c r="J91" s="76" t="s">
        <v>176</v>
      </c>
      <c r="P91" s="58" t="s">
        <v>24</v>
      </c>
      <c r="Q91" s="57" t="s">
        <v>172</v>
      </c>
      <c r="R91" s="57" t="s">
        <v>13</v>
      </c>
      <c r="U91" s="117">
        <v>39.5</v>
      </c>
      <c r="V91" s="117">
        <v>26.8</v>
      </c>
      <c r="AA91" s="8" t="s">
        <v>232</v>
      </c>
    </row>
    <row r="92" spans="1:130" ht="17" x14ac:dyDescent="0.2">
      <c r="A92" s="90"/>
      <c r="B92" s="13" t="s">
        <v>1579</v>
      </c>
      <c r="D92" s="2" t="s">
        <v>106</v>
      </c>
      <c r="E92" s="2" t="s">
        <v>245</v>
      </c>
      <c r="F92" s="8">
        <v>31135</v>
      </c>
      <c r="G92" s="7">
        <v>55</v>
      </c>
      <c r="H92" s="8" t="s">
        <v>197</v>
      </c>
      <c r="I92" s="7" t="s">
        <v>393</v>
      </c>
      <c r="J92" s="76" t="s">
        <v>176</v>
      </c>
      <c r="P92" s="58" t="s">
        <v>24</v>
      </c>
      <c r="Q92" s="57" t="s">
        <v>167</v>
      </c>
      <c r="R92" s="57" t="s">
        <v>13</v>
      </c>
      <c r="U92" s="117">
        <v>42.1</v>
      </c>
      <c r="V92" s="117">
        <v>20.2</v>
      </c>
      <c r="AA92" s="8" t="s">
        <v>232</v>
      </c>
    </row>
    <row r="93" spans="1:130" ht="17" x14ac:dyDescent="0.2">
      <c r="A93" s="239" t="s">
        <v>2208</v>
      </c>
      <c r="B93" s="230" t="s">
        <v>1579</v>
      </c>
      <c r="C93" s="230"/>
      <c r="D93" s="244" t="s">
        <v>106</v>
      </c>
      <c r="E93" s="244" t="s">
        <v>1529</v>
      </c>
      <c r="F93" s="239">
        <v>725</v>
      </c>
      <c r="G93" s="230" t="s">
        <v>2209</v>
      </c>
      <c r="H93" s="239" t="s">
        <v>276</v>
      </c>
      <c r="I93" s="230" t="s">
        <v>277</v>
      </c>
      <c r="J93" s="228" t="s">
        <v>176</v>
      </c>
      <c r="K93" s="231"/>
      <c r="L93" s="232"/>
      <c r="M93" s="235"/>
      <c r="N93" s="235"/>
      <c r="O93" s="234"/>
      <c r="P93" s="228" t="s">
        <v>130</v>
      </c>
      <c r="Q93" s="234"/>
      <c r="R93" s="234" t="s">
        <v>13</v>
      </c>
      <c r="S93" s="234"/>
      <c r="T93" s="234"/>
      <c r="U93" s="247">
        <v>41.6</v>
      </c>
      <c r="V93" s="247">
        <v>14.16</v>
      </c>
      <c r="W93" s="228"/>
      <c r="X93" s="248"/>
      <c r="Y93" s="249"/>
      <c r="Z93" s="239"/>
      <c r="AA93" s="239" t="s">
        <v>2207</v>
      </c>
      <c r="AB93" s="228"/>
      <c r="AC93" s="228"/>
      <c r="AD93" s="228"/>
      <c r="AE93" s="234"/>
      <c r="AF93" s="234"/>
      <c r="AG93" s="240"/>
      <c r="AH93" s="240"/>
      <c r="AI93" s="240"/>
      <c r="AJ93" s="240"/>
      <c r="AK93" s="240"/>
      <c r="AL93" s="240"/>
      <c r="AM93" s="240"/>
      <c r="AN93" s="240"/>
      <c r="AO93" s="240"/>
      <c r="AP93" s="240"/>
      <c r="AQ93" s="240"/>
      <c r="AR93" s="240"/>
      <c r="AS93" s="240"/>
      <c r="AT93" s="240"/>
      <c r="AU93" s="240"/>
      <c r="AV93" s="240"/>
      <c r="AW93" s="240"/>
      <c r="AX93" s="240"/>
      <c r="AY93" s="240"/>
      <c r="AZ93" s="240"/>
      <c r="BA93" s="240"/>
      <c r="BB93" s="240"/>
      <c r="BC93" s="240"/>
      <c r="BD93" s="240"/>
      <c r="BE93" s="240"/>
      <c r="BF93" s="240"/>
      <c r="BG93" s="240"/>
      <c r="BH93" s="240"/>
      <c r="BI93" s="240"/>
      <c r="BJ93" s="240"/>
      <c r="BK93" s="241"/>
      <c r="BL93" s="241"/>
      <c r="BM93" s="241"/>
      <c r="BN93" s="241"/>
      <c r="BO93" s="241"/>
      <c r="BP93" s="241"/>
      <c r="BQ93" s="241"/>
      <c r="BR93" s="241"/>
      <c r="BS93" s="241"/>
      <c r="BT93" s="241"/>
      <c r="BU93" s="241"/>
      <c r="BV93" s="241"/>
      <c r="BW93" s="241"/>
      <c r="BX93" s="241"/>
      <c r="BY93" s="241"/>
      <c r="BZ93" s="241"/>
      <c r="CA93" s="241"/>
      <c r="CB93" s="241"/>
      <c r="CC93" s="241"/>
      <c r="CD93" s="241"/>
      <c r="CE93" s="241"/>
      <c r="CF93" s="241"/>
      <c r="CG93" s="241"/>
      <c r="CH93" s="241"/>
      <c r="CI93" s="241"/>
      <c r="CJ93" s="241"/>
      <c r="CK93" s="241"/>
      <c r="CL93" s="241"/>
      <c r="CM93" s="241"/>
      <c r="CN93" s="241"/>
      <c r="CO93" s="241"/>
      <c r="CP93" s="241"/>
      <c r="CQ93" s="241"/>
      <c r="CR93" s="241"/>
      <c r="CS93" s="241"/>
      <c r="CT93" s="241"/>
      <c r="CU93" s="241"/>
      <c r="CV93" s="241"/>
      <c r="CW93" s="241"/>
      <c r="CX93" s="241"/>
      <c r="CY93" s="241"/>
      <c r="CZ93" s="241"/>
      <c r="DA93" s="241"/>
      <c r="DB93" s="241"/>
      <c r="DC93" s="241"/>
      <c r="DD93" s="241"/>
      <c r="DE93" s="241"/>
      <c r="DF93" s="241"/>
      <c r="DG93" s="241"/>
      <c r="DH93" s="241"/>
      <c r="DI93" s="241"/>
      <c r="DJ93" s="241"/>
      <c r="DK93" s="241"/>
      <c r="DL93" s="241"/>
      <c r="DM93" s="241"/>
      <c r="DN93" s="241"/>
      <c r="DO93" s="241"/>
      <c r="DP93" s="241"/>
      <c r="DQ93" s="241"/>
      <c r="DR93" s="241"/>
      <c r="DS93" s="241"/>
      <c r="DT93" s="241"/>
      <c r="DU93" s="241"/>
      <c r="DV93" s="241"/>
      <c r="DW93" s="241"/>
      <c r="DX93" s="241"/>
      <c r="DY93" s="241"/>
      <c r="DZ93" s="241"/>
    </row>
    <row r="94" spans="1:130" ht="17" x14ac:dyDescent="0.2">
      <c r="A94" s="239" t="s">
        <v>2208</v>
      </c>
      <c r="B94" s="230" t="s">
        <v>1579</v>
      </c>
      <c r="C94" s="230"/>
      <c r="D94" s="244" t="s">
        <v>106</v>
      </c>
      <c r="E94" s="244" t="s">
        <v>1529</v>
      </c>
      <c r="F94" s="239">
        <v>725</v>
      </c>
      <c r="G94" s="230" t="s">
        <v>2209</v>
      </c>
      <c r="H94" s="239" t="s">
        <v>276</v>
      </c>
      <c r="I94" s="230" t="s">
        <v>277</v>
      </c>
      <c r="J94" s="228" t="s">
        <v>176</v>
      </c>
      <c r="K94" s="231"/>
      <c r="L94" s="232"/>
      <c r="M94" s="235"/>
      <c r="N94" s="235"/>
      <c r="O94" s="234"/>
      <c r="P94" s="228" t="s">
        <v>130</v>
      </c>
      <c r="Q94" s="234"/>
      <c r="R94" s="234" t="s">
        <v>13</v>
      </c>
      <c r="S94" s="234"/>
      <c r="T94" s="234"/>
      <c r="U94" s="247">
        <v>41.73</v>
      </c>
      <c r="V94" s="247">
        <v>15.26</v>
      </c>
      <c r="W94" s="228"/>
      <c r="X94" s="248"/>
      <c r="Y94" s="249"/>
      <c r="Z94" s="239"/>
      <c r="AA94" s="239" t="s">
        <v>2207</v>
      </c>
      <c r="AB94" s="228"/>
      <c r="AC94" s="228"/>
      <c r="AD94" s="228"/>
      <c r="AE94" s="234"/>
      <c r="AF94" s="234"/>
      <c r="AG94" s="240"/>
      <c r="AH94" s="240"/>
      <c r="AI94" s="240"/>
      <c r="AJ94" s="240"/>
      <c r="AK94" s="240"/>
      <c r="AL94" s="240"/>
      <c r="AM94" s="240"/>
      <c r="AN94" s="240"/>
      <c r="AO94" s="240"/>
      <c r="AP94" s="240"/>
      <c r="AQ94" s="240"/>
      <c r="AR94" s="240"/>
      <c r="AS94" s="240"/>
      <c r="AT94" s="240"/>
      <c r="AU94" s="240"/>
      <c r="AV94" s="240"/>
      <c r="AW94" s="240"/>
      <c r="AX94" s="240"/>
      <c r="AY94" s="240"/>
      <c r="AZ94" s="240"/>
      <c r="BA94" s="240"/>
      <c r="BB94" s="240"/>
      <c r="BC94" s="240"/>
      <c r="BD94" s="240"/>
      <c r="BE94" s="240"/>
      <c r="BF94" s="240"/>
      <c r="BG94" s="240"/>
      <c r="BH94" s="240"/>
      <c r="BI94" s="240"/>
      <c r="BJ94" s="240"/>
      <c r="BK94" s="241"/>
      <c r="BL94" s="241"/>
      <c r="BM94" s="241"/>
      <c r="BN94" s="241"/>
      <c r="BO94" s="241"/>
      <c r="BP94" s="241"/>
      <c r="BQ94" s="241"/>
      <c r="BR94" s="241"/>
      <c r="BS94" s="241"/>
      <c r="BT94" s="241"/>
      <c r="BU94" s="241"/>
      <c r="BV94" s="241"/>
      <c r="BW94" s="241"/>
      <c r="BX94" s="241"/>
      <c r="BY94" s="241"/>
      <c r="BZ94" s="241"/>
      <c r="CA94" s="241"/>
      <c r="CB94" s="241"/>
      <c r="CC94" s="241"/>
      <c r="CD94" s="241"/>
      <c r="CE94" s="241"/>
      <c r="CF94" s="241"/>
      <c r="CG94" s="241"/>
      <c r="CH94" s="241"/>
      <c r="CI94" s="241"/>
      <c r="CJ94" s="241"/>
      <c r="CK94" s="241"/>
      <c r="CL94" s="241"/>
      <c r="CM94" s="241"/>
      <c r="CN94" s="241"/>
      <c r="CO94" s="241"/>
      <c r="CP94" s="241"/>
      <c r="CQ94" s="241"/>
      <c r="CR94" s="241"/>
      <c r="CS94" s="241"/>
      <c r="CT94" s="241"/>
      <c r="CU94" s="241"/>
      <c r="CV94" s="241"/>
      <c r="CW94" s="241"/>
      <c r="CX94" s="241"/>
      <c r="CY94" s="241"/>
      <c r="CZ94" s="241"/>
      <c r="DA94" s="241"/>
      <c r="DB94" s="241"/>
      <c r="DC94" s="241"/>
      <c r="DD94" s="241"/>
      <c r="DE94" s="241"/>
      <c r="DF94" s="241"/>
      <c r="DG94" s="241"/>
      <c r="DH94" s="241"/>
      <c r="DI94" s="241"/>
      <c r="DJ94" s="241"/>
      <c r="DK94" s="241"/>
      <c r="DL94" s="241"/>
      <c r="DM94" s="241"/>
      <c r="DN94" s="241"/>
      <c r="DO94" s="241"/>
      <c r="DP94" s="241"/>
      <c r="DQ94" s="241"/>
      <c r="DR94" s="241"/>
      <c r="DS94" s="241"/>
      <c r="DT94" s="241"/>
      <c r="DU94" s="241"/>
      <c r="DV94" s="241"/>
      <c r="DW94" s="241"/>
      <c r="DX94" s="241"/>
      <c r="DY94" s="241"/>
      <c r="DZ94" s="241"/>
    </row>
    <row r="95" spans="1:130" ht="17" x14ac:dyDescent="0.2">
      <c r="A95" s="239" t="s">
        <v>2208</v>
      </c>
      <c r="B95" s="230" t="s">
        <v>1579</v>
      </c>
      <c r="C95" s="230"/>
      <c r="D95" s="244" t="s">
        <v>106</v>
      </c>
      <c r="E95" s="244" t="s">
        <v>1529</v>
      </c>
      <c r="F95" s="239">
        <v>725</v>
      </c>
      <c r="G95" s="230" t="s">
        <v>2209</v>
      </c>
      <c r="H95" s="239" t="s">
        <v>276</v>
      </c>
      <c r="I95" s="230" t="s">
        <v>277</v>
      </c>
      <c r="J95" s="228" t="s">
        <v>176</v>
      </c>
      <c r="K95" s="231"/>
      <c r="L95" s="232"/>
      <c r="M95" s="235"/>
      <c r="N95" s="235"/>
      <c r="O95" s="234"/>
      <c r="P95" s="228" t="s">
        <v>130</v>
      </c>
      <c r="Q95" s="234"/>
      <c r="R95" s="234" t="s">
        <v>13</v>
      </c>
      <c r="S95" s="234"/>
      <c r="T95" s="234"/>
      <c r="U95" s="247">
        <v>42.14</v>
      </c>
      <c r="V95" s="247">
        <v>14.53</v>
      </c>
      <c r="W95" s="228"/>
      <c r="X95" s="248"/>
      <c r="Y95" s="249"/>
      <c r="Z95" s="239"/>
      <c r="AA95" s="239" t="s">
        <v>2207</v>
      </c>
      <c r="AB95" s="228"/>
      <c r="AC95" s="228"/>
      <c r="AD95" s="228"/>
      <c r="AE95" s="234"/>
      <c r="AF95" s="234"/>
      <c r="AG95" s="240"/>
      <c r="AH95" s="240"/>
      <c r="AI95" s="240"/>
      <c r="AJ95" s="240"/>
      <c r="AK95" s="240"/>
      <c r="AL95" s="240"/>
      <c r="AM95" s="240"/>
      <c r="AN95" s="240"/>
      <c r="AO95" s="240"/>
      <c r="AP95" s="240"/>
      <c r="AQ95" s="240"/>
      <c r="AR95" s="240"/>
      <c r="AS95" s="240"/>
      <c r="AT95" s="240"/>
      <c r="AU95" s="240"/>
      <c r="AV95" s="240"/>
      <c r="AW95" s="240"/>
      <c r="AX95" s="240"/>
      <c r="AY95" s="240"/>
      <c r="AZ95" s="240"/>
      <c r="BA95" s="240"/>
      <c r="BB95" s="240"/>
      <c r="BC95" s="240"/>
      <c r="BD95" s="240"/>
      <c r="BE95" s="240"/>
      <c r="BF95" s="240"/>
      <c r="BG95" s="240"/>
      <c r="BH95" s="240"/>
      <c r="BI95" s="240"/>
      <c r="BJ95" s="240"/>
      <c r="BK95" s="241"/>
      <c r="BL95" s="241"/>
      <c r="BM95" s="241"/>
      <c r="BN95" s="241"/>
      <c r="BO95" s="241"/>
      <c r="BP95" s="241"/>
      <c r="BQ95" s="241"/>
      <c r="BR95" s="241"/>
      <c r="BS95" s="241"/>
      <c r="BT95" s="241"/>
      <c r="BU95" s="241"/>
      <c r="BV95" s="241"/>
      <c r="BW95" s="241"/>
      <c r="BX95" s="241"/>
      <c r="BY95" s="241"/>
      <c r="BZ95" s="241"/>
      <c r="CA95" s="241"/>
      <c r="CB95" s="241"/>
      <c r="CC95" s="241"/>
      <c r="CD95" s="241"/>
      <c r="CE95" s="241"/>
      <c r="CF95" s="241"/>
      <c r="CG95" s="241"/>
      <c r="CH95" s="241"/>
      <c r="CI95" s="241"/>
      <c r="CJ95" s="241"/>
      <c r="CK95" s="241"/>
      <c r="CL95" s="241"/>
      <c r="CM95" s="241"/>
      <c r="CN95" s="241"/>
      <c r="CO95" s="241"/>
      <c r="CP95" s="241"/>
      <c r="CQ95" s="241"/>
      <c r="CR95" s="241"/>
      <c r="CS95" s="241"/>
      <c r="CT95" s="241"/>
      <c r="CU95" s="241"/>
      <c r="CV95" s="241"/>
      <c r="CW95" s="241"/>
      <c r="CX95" s="241"/>
      <c r="CY95" s="241"/>
      <c r="CZ95" s="241"/>
      <c r="DA95" s="241"/>
      <c r="DB95" s="241"/>
      <c r="DC95" s="241"/>
      <c r="DD95" s="241"/>
      <c r="DE95" s="241"/>
      <c r="DF95" s="241"/>
      <c r="DG95" s="241"/>
      <c r="DH95" s="241"/>
      <c r="DI95" s="241"/>
      <c r="DJ95" s="241"/>
      <c r="DK95" s="241"/>
      <c r="DL95" s="241"/>
      <c r="DM95" s="241"/>
      <c r="DN95" s="241"/>
      <c r="DO95" s="241"/>
      <c r="DP95" s="241"/>
      <c r="DQ95" s="241"/>
      <c r="DR95" s="241"/>
      <c r="DS95" s="241"/>
      <c r="DT95" s="241"/>
      <c r="DU95" s="241"/>
      <c r="DV95" s="241"/>
      <c r="DW95" s="241"/>
      <c r="DX95" s="241"/>
      <c r="DY95" s="241"/>
      <c r="DZ95" s="241"/>
    </row>
    <row r="96" spans="1:130" s="241" customFormat="1" ht="17" x14ac:dyDescent="0.2">
      <c r="A96" s="239" t="s">
        <v>2208</v>
      </c>
      <c r="B96" s="230" t="s">
        <v>1579</v>
      </c>
      <c r="C96" s="230"/>
      <c r="D96" s="244" t="s">
        <v>106</v>
      </c>
      <c r="E96" s="244" t="s">
        <v>1529</v>
      </c>
      <c r="F96" s="239">
        <v>725</v>
      </c>
      <c r="G96" s="230" t="s">
        <v>2209</v>
      </c>
      <c r="H96" s="239" t="s">
        <v>276</v>
      </c>
      <c r="I96" s="230" t="s">
        <v>277</v>
      </c>
      <c r="J96" s="228" t="s">
        <v>176</v>
      </c>
      <c r="K96" s="231"/>
      <c r="L96" s="232"/>
      <c r="M96" s="235"/>
      <c r="N96" s="235"/>
      <c r="O96" s="234"/>
      <c r="P96" s="228" t="s">
        <v>130</v>
      </c>
      <c r="Q96" s="234"/>
      <c r="R96" s="234" t="s">
        <v>13</v>
      </c>
      <c r="S96" s="234"/>
      <c r="T96" s="234"/>
      <c r="U96" s="247">
        <v>40.9</v>
      </c>
      <c r="V96" s="247">
        <v>14.39</v>
      </c>
      <c r="W96" s="228"/>
      <c r="X96" s="248"/>
      <c r="Y96" s="249"/>
      <c r="Z96" s="239"/>
      <c r="AA96" s="239" t="s">
        <v>2207</v>
      </c>
      <c r="AB96" s="228"/>
      <c r="AC96" s="228"/>
      <c r="AD96" s="228"/>
      <c r="AE96" s="234"/>
      <c r="AF96" s="234"/>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c r="BE96" s="240"/>
      <c r="BF96" s="240"/>
      <c r="BG96" s="240"/>
      <c r="BH96" s="240"/>
      <c r="BI96" s="240"/>
      <c r="BJ96" s="240"/>
    </row>
    <row r="97" spans="1:62" s="241" customFormat="1" ht="17" x14ac:dyDescent="0.2">
      <c r="A97" s="239" t="s">
        <v>2208</v>
      </c>
      <c r="B97" s="230" t="s">
        <v>1579</v>
      </c>
      <c r="C97" s="230"/>
      <c r="D97" s="244" t="s">
        <v>106</v>
      </c>
      <c r="E97" s="244" t="s">
        <v>1529</v>
      </c>
      <c r="F97" s="239">
        <v>725</v>
      </c>
      <c r="G97" s="230" t="s">
        <v>2209</v>
      </c>
      <c r="H97" s="239" t="s">
        <v>276</v>
      </c>
      <c r="I97" s="230" t="s">
        <v>277</v>
      </c>
      <c r="J97" s="228" t="s">
        <v>176</v>
      </c>
      <c r="K97" s="231"/>
      <c r="L97" s="232"/>
      <c r="M97" s="235"/>
      <c r="N97" s="235"/>
      <c r="O97" s="234"/>
      <c r="P97" s="228" t="s">
        <v>130</v>
      </c>
      <c r="Q97" s="234"/>
      <c r="R97" s="234" t="s">
        <v>13</v>
      </c>
      <c r="S97" s="234"/>
      <c r="T97" s="234"/>
      <c r="U97" s="247">
        <v>37.76</v>
      </c>
      <c r="V97" s="247">
        <v>17.3</v>
      </c>
      <c r="W97" s="228"/>
      <c r="X97" s="248"/>
      <c r="Y97" s="249"/>
      <c r="Z97" s="239"/>
      <c r="AA97" s="239" t="s">
        <v>2207</v>
      </c>
      <c r="AB97" s="228"/>
      <c r="AC97" s="228"/>
      <c r="AD97" s="228"/>
      <c r="AE97" s="234"/>
      <c r="AF97" s="234"/>
      <c r="AG97" s="240"/>
      <c r="AH97" s="240"/>
      <c r="AI97" s="240"/>
      <c r="AJ97" s="240"/>
      <c r="AK97" s="240"/>
      <c r="AL97" s="240"/>
      <c r="AM97" s="240"/>
      <c r="AN97" s="240"/>
      <c r="AO97" s="240"/>
      <c r="AP97" s="240"/>
      <c r="AQ97" s="240"/>
      <c r="AR97" s="240"/>
      <c r="AS97" s="240"/>
      <c r="AT97" s="240"/>
      <c r="AU97" s="240"/>
      <c r="AV97" s="240"/>
      <c r="AW97" s="240"/>
      <c r="AX97" s="240"/>
      <c r="AY97" s="240"/>
      <c r="AZ97" s="240"/>
      <c r="BA97" s="240"/>
      <c r="BB97" s="240"/>
      <c r="BC97" s="240"/>
      <c r="BD97" s="240"/>
      <c r="BE97" s="240"/>
      <c r="BF97" s="240"/>
      <c r="BG97" s="240"/>
      <c r="BH97" s="240"/>
      <c r="BI97" s="240"/>
      <c r="BJ97" s="240"/>
    </row>
    <row r="98" spans="1:62" s="241" customFormat="1" ht="17" x14ac:dyDescent="0.2">
      <c r="A98" s="239" t="s">
        <v>2208</v>
      </c>
      <c r="B98" s="230" t="s">
        <v>1579</v>
      </c>
      <c r="C98" s="230"/>
      <c r="D98" s="244" t="s">
        <v>106</v>
      </c>
      <c r="E98" s="244" t="s">
        <v>1529</v>
      </c>
      <c r="F98" s="239">
        <v>725</v>
      </c>
      <c r="G98" s="230" t="s">
        <v>2209</v>
      </c>
      <c r="H98" s="239" t="s">
        <v>276</v>
      </c>
      <c r="I98" s="230" t="s">
        <v>277</v>
      </c>
      <c r="J98" s="228" t="s">
        <v>176</v>
      </c>
      <c r="K98" s="231"/>
      <c r="L98" s="232"/>
      <c r="M98" s="235"/>
      <c r="N98" s="235"/>
      <c r="O98" s="234"/>
      <c r="P98" s="228" t="s">
        <v>130</v>
      </c>
      <c r="Q98" s="234"/>
      <c r="R98" s="234" t="s">
        <v>13</v>
      </c>
      <c r="S98" s="234"/>
      <c r="T98" s="234"/>
      <c r="U98" s="247">
        <v>37.880000000000003</v>
      </c>
      <c r="V98" s="247">
        <v>17.010000000000002</v>
      </c>
      <c r="W98" s="228"/>
      <c r="X98" s="248"/>
      <c r="Y98" s="249"/>
      <c r="Z98" s="239"/>
      <c r="AA98" s="239" t="s">
        <v>2207</v>
      </c>
      <c r="AB98" s="228"/>
      <c r="AC98" s="228"/>
      <c r="AD98" s="228"/>
      <c r="AE98" s="234"/>
      <c r="AF98" s="234"/>
      <c r="AG98" s="240"/>
      <c r="AH98" s="240"/>
      <c r="AI98" s="240"/>
      <c r="AJ98" s="240"/>
      <c r="AK98" s="240"/>
      <c r="AL98" s="240"/>
      <c r="AM98" s="240"/>
      <c r="AN98" s="240"/>
      <c r="AO98" s="240"/>
      <c r="AP98" s="240"/>
      <c r="AQ98" s="240"/>
      <c r="AR98" s="240"/>
      <c r="AS98" s="240"/>
      <c r="AT98" s="240"/>
      <c r="AU98" s="240"/>
      <c r="AV98" s="240"/>
      <c r="AW98" s="240"/>
      <c r="AX98" s="240"/>
      <c r="AY98" s="240"/>
      <c r="AZ98" s="240"/>
      <c r="BA98" s="240"/>
      <c r="BB98" s="240"/>
      <c r="BC98" s="240"/>
      <c r="BD98" s="240"/>
      <c r="BE98" s="240"/>
      <c r="BF98" s="240"/>
      <c r="BG98" s="240"/>
      <c r="BH98" s="240"/>
      <c r="BI98" s="240"/>
      <c r="BJ98" s="240"/>
    </row>
    <row r="99" spans="1:62" s="241" customFormat="1" ht="17" x14ac:dyDescent="0.2">
      <c r="A99" s="239" t="s">
        <v>2208</v>
      </c>
      <c r="B99" s="230" t="s">
        <v>1579</v>
      </c>
      <c r="C99" s="230"/>
      <c r="D99" s="244" t="s">
        <v>106</v>
      </c>
      <c r="E99" s="244" t="s">
        <v>1529</v>
      </c>
      <c r="F99" s="239">
        <v>725</v>
      </c>
      <c r="G99" s="230" t="s">
        <v>2209</v>
      </c>
      <c r="H99" s="239" t="s">
        <v>276</v>
      </c>
      <c r="I99" s="230" t="s">
        <v>277</v>
      </c>
      <c r="J99" s="228" t="s">
        <v>176</v>
      </c>
      <c r="K99" s="231"/>
      <c r="L99" s="232"/>
      <c r="M99" s="235"/>
      <c r="N99" s="235"/>
      <c r="O99" s="234"/>
      <c r="P99" s="228" t="s">
        <v>130</v>
      </c>
      <c r="Q99" s="234"/>
      <c r="R99" s="234" t="s">
        <v>13</v>
      </c>
      <c r="S99" s="234"/>
      <c r="T99" s="234"/>
      <c r="U99" s="247">
        <v>36.96</v>
      </c>
      <c r="V99" s="247">
        <v>15.82</v>
      </c>
      <c r="W99" s="228"/>
      <c r="X99" s="248"/>
      <c r="Y99" s="249"/>
      <c r="Z99" s="239"/>
      <c r="AA99" s="239" t="s">
        <v>2207</v>
      </c>
      <c r="AB99" s="228"/>
      <c r="AC99" s="228"/>
      <c r="AD99" s="228"/>
      <c r="AE99" s="234"/>
      <c r="AF99" s="234"/>
      <c r="AG99" s="240"/>
      <c r="AH99" s="240"/>
      <c r="AI99" s="240"/>
      <c r="AJ99" s="240"/>
      <c r="AK99" s="240"/>
      <c r="AL99" s="240"/>
      <c r="AM99" s="240"/>
      <c r="AN99" s="240"/>
      <c r="AO99" s="240"/>
      <c r="AP99" s="240"/>
      <c r="AQ99" s="240"/>
      <c r="AR99" s="240"/>
      <c r="AS99" s="240"/>
      <c r="AT99" s="240"/>
      <c r="AU99" s="240"/>
      <c r="AV99" s="240"/>
      <c r="AW99" s="240"/>
      <c r="AX99" s="240"/>
      <c r="AY99" s="240"/>
      <c r="AZ99" s="240"/>
      <c r="BA99" s="240"/>
      <c r="BB99" s="240"/>
      <c r="BC99" s="240"/>
      <c r="BD99" s="240"/>
      <c r="BE99" s="240"/>
      <c r="BF99" s="240"/>
      <c r="BG99" s="240"/>
      <c r="BH99" s="240"/>
      <c r="BI99" s="240"/>
      <c r="BJ99" s="240"/>
    </row>
    <row r="100" spans="1:62" s="241" customFormat="1" ht="17" x14ac:dyDescent="0.2">
      <c r="A100" s="239" t="s">
        <v>2208</v>
      </c>
      <c r="B100" s="230" t="s">
        <v>1579</v>
      </c>
      <c r="C100" s="230"/>
      <c r="D100" s="244" t="s">
        <v>106</v>
      </c>
      <c r="E100" s="244" t="s">
        <v>1529</v>
      </c>
      <c r="F100" s="239">
        <v>725</v>
      </c>
      <c r="G100" s="230" t="s">
        <v>2209</v>
      </c>
      <c r="H100" s="239" t="s">
        <v>276</v>
      </c>
      <c r="I100" s="230" t="s">
        <v>277</v>
      </c>
      <c r="J100" s="228" t="s">
        <v>176</v>
      </c>
      <c r="K100" s="231"/>
      <c r="L100" s="232"/>
      <c r="M100" s="235"/>
      <c r="N100" s="235"/>
      <c r="O100" s="234"/>
      <c r="P100" s="228" t="s">
        <v>130</v>
      </c>
      <c r="Q100" s="234"/>
      <c r="R100" s="234" t="s">
        <v>13</v>
      </c>
      <c r="S100" s="234"/>
      <c r="T100" s="234"/>
      <c r="U100" s="247">
        <v>34.46</v>
      </c>
      <c r="V100" s="247">
        <v>14.79</v>
      </c>
      <c r="W100" s="228"/>
      <c r="X100" s="248"/>
      <c r="Y100" s="249"/>
      <c r="Z100" s="239"/>
      <c r="AA100" s="239" t="s">
        <v>2207</v>
      </c>
      <c r="AB100" s="228"/>
      <c r="AC100" s="228"/>
      <c r="AD100" s="228"/>
      <c r="AE100" s="234"/>
      <c r="AF100" s="234"/>
      <c r="AG100" s="240"/>
      <c r="AH100" s="240"/>
      <c r="AI100" s="240"/>
      <c r="AJ100" s="240"/>
      <c r="AK100" s="240"/>
      <c r="AL100" s="240"/>
      <c r="AM100" s="240"/>
      <c r="AN100" s="240"/>
      <c r="AO100" s="240"/>
      <c r="AP100" s="240"/>
      <c r="AQ100" s="240"/>
      <c r="AR100" s="240"/>
      <c r="AS100" s="240"/>
      <c r="AT100" s="240"/>
      <c r="AU100" s="240"/>
      <c r="AV100" s="240"/>
      <c r="AW100" s="240"/>
      <c r="AX100" s="240"/>
      <c r="AY100" s="240"/>
      <c r="AZ100" s="240"/>
      <c r="BA100" s="240"/>
      <c r="BB100" s="240"/>
      <c r="BC100" s="240"/>
      <c r="BD100" s="240"/>
      <c r="BE100" s="240"/>
      <c r="BF100" s="240"/>
      <c r="BG100" s="240"/>
      <c r="BH100" s="240"/>
      <c r="BI100" s="240"/>
      <c r="BJ100" s="240"/>
    </row>
    <row r="101" spans="1:62" s="241" customFormat="1" ht="17" x14ac:dyDescent="0.2">
      <c r="A101" s="239" t="s">
        <v>2208</v>
      </c>
      <c r="B101" s="230" t="s">
        <v>1579</v>
      </c>
      <c r="C101" s="230"/>
      <c r="D101" s="244" t="s">
        <v>106</v>
      </c>
      <c r="E101" s="244" t="s">
        <v>1529</v>
      </c>
      <c r="F101" s="239">
        <v>725</v>
      </c>
      <c r="G101" s="230" t="s">
        <v>2209</v>
      </c>
      <c r="H101" s="239" t="s">
        <v>276</v>
      </c>
      <c r="I101" s="230" t="s">
        <v>277</v>
      </c>
      <c r="J101" s="228" t="s">
        <v>176</v>
      </c>
      <c r="K101" s="231"/>
      <c r="L101" s="232"/>
      <c r="M101" s="235"/>
      <c r="N101" s="235"/>
      <c r="O101" s="234"/>
      <c r="P101" s="228" t="s">
        <v>130</v>
      </c>
      <c r="Q101" s="234"/>
      <c r="R101" s="234" t="s">
        <v>13</v>
      </c>
      <c r="S101" s="234"/>
      <c r="T101" s="234"/>
      <c r="U101" s="247">
        <v>35.43</v>
      </c>
      <c r="V101" s="247">
        <v>16.3</v>
      </c>
      <c r="W101" s="228"/>
      <c r="X101" s="248"/>
      <c r="Y101" s="249"/>
      <c r="Z101" s="239"/>
      <c r="AA101" s="239" t="s">
        <v>2207</v>
      </c>
      <c r="AB101" s="228"/>
      <c r="AC101" s="228"/>
      <c r="AD101" s="228"/>
      <c r="AE101" s="234"/>
      <c r="AF101" s="234"/>
      <c r="AG101" s="240"/>
      <c r="AH101" s="240"/>
      <c r="AI101" s="240"/>
      <c r="AJ101" s="240"/>
      <c r="AK101" s="240"/>
      <c r="AL101" s="240"/>
      <c r="AM101" s="240"/>
      <c r="AN101" s="240"/>
      <c r="AO101" s="240"/>
      <c r="AP101" s="240"/>
      <c r="AQ101" s="240"/>
      <c r="AR101" s="240"/>
      <c r="AS101" s="240"/>
      <c r="AT101" s="240"/>
      <c r="AU101" s="240"/>
      <c r="AV101" s="240"/>
      <c r="AW101" s="240"/>
      <c r="AX101" s="240"/>
      <c r="AY101" s="240"/>
      <c r="AZ101" s="240"/>
      <c r="BA101" s="240"/>
      <c r="BB101" s="240"/>
      <c r="BC101" s="240"/>
      <c r="BD101" s="240"/>
      <c r="BE101" s="240"/>
      <c r="BF101" s="240"/>
      <c r="BG101" s="240"/>
      <c r="BH101" s="240"/>
      <c r="BI101" s="240"/>
      <c r="BJ101" s="240"/>
    </row>
    <row r="102" spans="1:62" s="241" customFormat="1" ht="17" x14ac:dyDescent="0.2">
      <c r="A102" s="239" t="s">
        <v>2208</v>
      </c>
      <c r="B102" s="230" t="s">
        <v>1579</v>
      </c>
      <c r="C102" s="230"/>
      <c r="D102" s="244" t="s">
        <v>106</v>
      </c>
      <c r="E102" s="244" t="s">
        <v>1529</v>
      </c>
      <c r="F102" s="239">
        <v>725</v>
      </c>
      <c r="G102" s="230" t="s">
        <v>2209</v>
      </c>
      <c r="H102" s="239" t="s">
        <v>276</v>
      </c>
      <c r="I102" s="230" t="s">
        <v>277</v>
      </c>
      <c r="J102" s="228" t="s">
        <v>176</v>
      </c>
      <c r="K102" s="231"/>
      <c r="L102" s="232"/>
      <c r="M102" s="235"/>
      <c r="N102" s="235"/>
      <c r="O102" s="234"/>
      <c r="P102" s="228" t="s">
        <v>130</v>
      </c>
      <c r="Q102" s="234"/>
      <c r="R102" s="234" t="s">
        <v>13</v>
      </c>
      <c r="S102" s="234"/>
      <c r="T102" s="234"/>
      <c r="U102" s="247">
        <v>34.15</v>
      </c>
      <c r="V102" s="247">
        <v>14.51</v>
      </c>
      <c r="W102" s="228"/>
      <c r="X102" s="248"/>
      <c r="Y102" s="249"/>
      <c r="Z102" s="239"/>
      <c r="AA102" s="239" t="s">
        <v>2207</v>
      </c>
      <c r="AB102" s="228"/>
      <c r="AC102" s="228"/>
      <c r="AD102" s="228"/>
      <c r="AE102" s="234"/>
      <c r="AF102" s="234"/>
      <c r="AG102" s="240"/>
      <c r="AH102" s="240"/>
      <c r="AI102" s="240"/>
      <c r="AJ102" s="240"/>
      <c r="AK102" s="240"/>
      <c r="AL102" s="240"/>
      <c r="AM102" s="240"/>
      <c r="AN102" s="240"/>
      <c r="AO102" s="240"/>
      <c r="AP102" s="240"/>
      <c r="AQ102" s="240"/>
      <c r="AR102" s="240"/>
      <c r="AS102" s="240"/>
      <c r="AT102" s="240"/>
      <c r="AU102" s="240"/>
      <c r="AV102" s="240"/>
      <c r="AW102" s="240"/>
      <c r="AX102" s="240"/>
      <c r="AY102" s="240"/>
      <c r="AZ102" s="240"/>
      <c r="BA102" s="240"/>
      <c r="BB102" s="240"/>
      <c r="BC102" s="240"/>
      <c r="BD102" s="240"/>
      <c r="BE102" s="240"/>
      <c r="BF102" s="240"/>
      <c r="BG102" s="240"/>
      <c r="BH102" s="240"/>
      <c r="BI102" s="240"/>
      <c r="BJ102" s="240"/>
    </row>
    <row r="103" spans="1:62" s="241" customFormat="1" ht="17" x14ac:dyDescent="0.2">
      <c r="A103" s="239" t="s">
        <v>2208</v>
      </c>
      <c r="B103" s="230" t="s">
        <v>1579</v>
      </c>
      <c r="C103" s="230"/>
      <c r="D103" s="244" t="s">
        <v>106</v>
      </c>
      <c r="E103" s="244" t="s">
        <v>1529</v>
      </c>
      <c r="F103" s="239">
        <v>725</v>
      </c>
      <c r="G103" s="230" t="s">
        <v>2209</v>
      </c>
      <c r="H103" s="239" t="s">
        <v>276</v>
      </c>
      <c r="I103" s="230" t="s">
        <v>277</v>
      </c>
      <c r="J103" s="228" t="s">
        <v>176</v>
      </c>
      <c r="K103" s="231"/>
      <c r="L103" s="232"/>
      <c r="M103" s="235"/>
      <c r="N103" s="235"/>
      <c r="O103" s="234"/>
      <c r="P103" s="228" t="s">
        <v>130</v>
      </c>
      <c r="Q103" s="234"/>
      <c r="R103" s="234" t="s">
        <v>13</v>
      </c>
      <c r="S103" s="234"/>
      <c r="T103" s="234"/>
      <c r="U103" s="247">
        <v>40.98</v>
      </c>
      <c r="V103" s="247">
        <v>15.02</v>
      </c>
      <c r="W103" s="228"/>
      <c r="X103" s="248"/>
      <c r="Y103" s="249"/>
      <c r="Z103" s="239"/>
      <c r="AA103" s="239" t="s">
        <v>2207</v>
      </c>
      <c r="AB103" s="228"/>
      <c r="AC103" s="228"/>
      <c r="AD103" s="228"/>
      <c r="AE103" s="234"/>
      <c r="AF103" s="234"/>
      <c r="AG103" s="240"/>
      <c r="AH103" s="240"/>
      <c r="AI103" s="240"/>
      <c r="AJ103" s="240"/>
      <c r="AK103" s="240"/>
      <c r="AL103" s="240"/>
      <c r="AM103" s="240"/>
      <c r="AN103" s="240"/>
      <c r="AO103" s="240"/>
      <c r="AP103" s="240"/>
      <c r="AQ103" s="240"/>
      <c r="AR103" s="240"/>
      <c r="AS103" s="240"/>
      <c r="AT103" s="240"/>
      <c r="AU103" s="240"/>
      <c r="AV103" s="240"/>
      <c r="AW103" s="240"/>
      <c r="AX103" s="240"/>
      <c r="AY103" s="240"/>
      <c r="AZ103" s="240"/>
      <c r="BA103" s="240"/>
      <c r="BB103" s="240"/>
      <c r="BC103" s="240"/>
      <c r="BD103" s="240"/>
      <c r="BE103" s="240"/>
      <c r="BF103" s="240"/>
      <c r="BG103" s="240"/>
      <c r="BH103" s="240"/>
      <c r="BI103" s="240"/>
      <c r="BJ103" s="240"/>
    </row>
    <row r="104" spans="1:62" s="241" customFormat="1" ht="17" x14ac:dyDescent="0.2">
      <c r="A104" s="239" t="s">
        <v>2208</v>
      </c>
      <c r="B104" s="230" t="s">
        <v>1579</v>
      </c>
      <c r="C104" s="230"/>
      <c r="D104" s="244" t="s">
        <v>106</v>
      </c>
      <c r="E104" s="244" t="s">
        <v>1529</v>
      </c>
      <c r="F104" s="239">
        <v>725</v>
      </c>
      <c r="G104" s="230" t="s">
        <v>2209</v>
      </c>
      <c r="H104" s="239" t="s">
        <v>276</v>
      </c>
      <c r="I104" s="230" t="s">
        <v>277</v>
      </c>
      <c r="J104" s="228" t="s">
        <v>176</v>
      </c>
      <c r="K104" s="231"/>
      <c r="L104" s="232"/>
      <c r="M104" s="235"/>
      <c r="N104" s="235"/>
      <c r="O104" s="234"/>
      <c r="P104" s="228" t="s">
        <v>130</v>
      </c>
      <c r="Q104" s="234"/>
      <c r="R104" s="234" t="s">
        <v>13</v>
      </c>
      <c r="S104" s="234"/>
      <c r="T104" s="234"/>
      <c r="U104" s="247">
        <v>34.46</v>
      </c>
      <c r="V104" s="247">
        <v>15.21</v>
      </c>
      <c r="W104" s="228"/>
      <c r="X104" s="248"/>
      <c r="Y104" s="249"/>
      <c r="Z104" s="239"/>
      <c r="AA104" s="239" t="s">
        <v>2207</v>
      </c>
      <c r="AB104" s="228"/>
      <c r="AC104" s="228"/>
      <c r="AD104" s="228"/>
      <c r="AE104" s="234"/>
      <c r="AF104" s="234"/>
      <c r="AG104" s="240"/>
      <c r="AH104" s="240"/>
      <c r="AI104" s="240"/>
      <c r="AJ104" s="240"/>
      <c r="AK104" s="240"/>
      <c r="AL104" s="240"/>
      <c r="AM104" s="240"/>
      <c r="AN104" s="240"/>
      <c r="AO104" s="240"/>
      <c r="AP104" s="240"/>
      <c r="AQ104" s="240"/>
      <c r="AR104" s="240"/>
      <c r="AS104" s="240"/>
      <c r="AT104" s="240"/>
      <c r="AU104" s="240"/>
      <c r="AV104" s="240"/>
      <c r="AW104" s="240"/>
      <c r="AX104" s="240"/>
      <c r="AY104" s="240"/>
      <c r="AZ104" s="240"/>
      <c r="BA104" s="240"/>
      <c r="BB104" s="240"/>
      <c r="BC104" s="240"/>
      <c r="BD104" s="240"/>
      <c r="BE104" s="240"/>
      <c r="BF104" s="240"/>
      <c r="BG104" s="240"/>
      <c r="BH104" s="240"/>
      <c r="BI104" s="240"/>
      <c r="BJ104" s="240"/>
    </row>
    <row r="105" spans="1:62" s="241" customFormat="1" ht="17" x14ac:dyDescent="0.2">
      <c r="A105" s="239" t="s">
        <v>2208</v>
      </c>
      <c r="B105" s="230" t="s">
        <v>1579</v>
      </c>
      <c r="C105" s="230"/>
      <c r="D105" s="244" t="s">
        <v>106</v>
      </c>
      <c r="E105" s="244" t="s">
        <v>1529</v>
      </c>
      <c r="F105" s="239">
        <v>725</v>
      </c>
      <c r="G105" s="230" t="s">
        <v>2209</v>
      </c>
      <c r="H105" s="239" t="s">
        <v>276</v>
      </c>
      <c r="I105" s="230" t="s">
        <v>277</v>
      </c>
      <c r="J105" s="228" t="s">
        <v>176</v>
      </c>
      <c r="K105" s="231"/>
      <c r="L105" s="232"/>
      <c r="M105" s="235"/>
      <c r="N105" s="235"/>
      <c r="O105" s="234"/>
      <c r="P105" s="228" t="s">
        <v>130</v>
      </c>
      <c r="Q105" s="234"/>
      <c r="R105" s="234" t="s">
        <v>13</v>
      </c>
      <c r="S105" s="234"/>
      <c r="T105" s="234"/>
      <c r="U105" s="247">
        <v>29.77</v>
      </c>
      <c r="V105" s="247">
        <v>14.51</v>
      </c>
      <c r="W105" s="228"/>
      <c r="X105" s="248"/>
      <c r="Y105" s="249"/>
      <c r="Z105" s="239"/>
      <c r="AA105" s="239" t="s">
        <v>2207</v>
      </c>
      <c r="AB105" s="228"/>
      <c r="AC105" s="228"/>
      <c r="AD105" s="228"/>
      <c r="AE105" s="234"/>
      <c r="AF105" s="234"/>
      <c r="AG105" s="240"/>
      <c r="AH105" s="240"/>
      <c r="AI105" s="240"/>
      <c r="AJ105" s="240"/>
      <c r="AK105" s="240"/>
      <c r="AL105" s="240"/>
      <c r="AM105" s="240"/>
      <c r="AN105" s="240"/>
      <c r="AO105" s="240"/>
      <c r="AP105" s="240"/>
      <c r="AQ105" s="240"/>
      <c r="AR105" s="240"/>
      <c r="AS105" s="240"/>
      <c r="AT105" s="240"/>
      <c r="AU105" s="240"/>
      <c r="AV105" s="240"/>
      <c r="AW105" s="240"/>
      <c r="AX105" s="240"/>
      <c r="AY105" s="240"/>
      <c r="AZ105" s="240"/>
      <c r="BA105" s="240"/>
      <c r="BB105" s="240"/>
      <c r="BC105" s="240"/>
      <c r="BD105" s="240"/>
      <c r="BE105" s="240"/>
      <c r="BF105" s="240"/>
      <c r="BG105" s="240"/>
      <c r="BH105" s="240"/>
      <c r="BI105" s="240"/>
      <c r="BJ105" s="240"/>
    </row>
    <row r="106" spans="1:62" s="241" customFormat="1" ht="17" x14ac:dyDescent="0.2">
      <c r="A106" s="239" t="s">
        <v>2208</v>
      </c>
      <c r="B106" s="230" t="s">
        <v>1579</v>
      </c>
      <c r="C106" s="230"/>
      <c r="D106" s="244" t="s">
        <v>106</v>
      </c>
      <c r="E106" s="244" t="s">
        <v>1529</v>
      </c>
      <c r="F106" s="239">
        <v>725</v>
      </c>
      <c r="G106" s="230" t="s">
        <v>2209</v>
      </c>
      <c r="H106" s="239" t="s">
        <v>276</v>
      </c>
      <c r="I106" s="230" t="s">
        <v>277</v>
      </c>
      <c r="J106" s="228" t="s">
        <v>176</v>
      </c>
      <c r="K106" s="231"/>
      <c r="L106" s="232"/>
      <c r="M106" s="235"/>
      <c r="N106" s="235"/>
      <c r="O106" s="234"/>
      <c r="P106" s="228" t="s">
        <v>130</v>
      </c>
      <c r="Q106" s="234"/>
      <c r="R106" s="234" t="s">
        <v>13</v>
      </c>
      <c r="S106" s="234"/>
      <c r="T106" s="234"/>
      <c r="U106" s="247">
        <v>30.44</v>
      </c>
      <c r="V106" s="247">
        <v>14.54</v>
      </c>
      <c r="W106" s="228"/>
      <c r="X106" s="248"/>
      <c r="Y106" s="249"/>
      <c r="Z106" s="239"/>
      <c r="AA106" s="239" t="s">
        <v>2207</v>
      </c>
      <c r="AB106" s="228"/>
      <c r="AC106" s="228"/>
      <c r="AD106" s="228"/>
      <c r="AE106" s="234"/>
      <c r="AF106" s="234"/>
      <c r="AG106" s="240"/>
      <c r="AH106" s="240"/>
      <c r="AI106" s="240"/>
      <c r="AJ106" s="240"/>
      <c r="AK106" s="240"/>
      <c r="AL106" s="240"/>
      <c r="AM106" s="240"/>
      <c r="AN106" s="240"/>
      <c r="AO106" s="240"/>
      <c r="AP106" s="240"/>
      <c r="AQ106" s="240"/>
      <c r="AR106" s="240"/>
      <c r="AS106" s="240"/>
      <c r="AT106" s="240"/>
      <c r="AU106" s="240"/>
      <c r="AV106" s="240"/>
      <c r="AW106" s="240"/>
      <c r="AX106" s="240"/>
      <c r="AY106" s="240"/>
      <c r="AZ106" s="240"/>
      <c r="BA106" s="240"/>
      <c r="BB106" s="240"/>
      <c r="BC106" s="240"/>
      <c r="BD106" s="240"/>
      <c r="BE106" s="240"/>
      <c r="BF106" s="240"/>
      <c r="BG106" s="240"/>
      <c r="BH106" s="240"/>
      <c r="BI106" s="240"/>
      <c r="BJ106" s="240"/>
    </row>
    <row r="107" spans="1:62" s="241" customFormat="1" ht="17" x14ac:dyDescent="0.2">
      <c r="A107" s="239" t="s">
        <v>2208</v>
      </c>
      <c r="B107" s="230" t="s">
        <v>1579</v>
      </c>
      <c r="C107" s="230"/>
      <c r="D107" s="244" t="s">
        <v>106</v>
      </c>
      <c r="E107" s="244" t="s">
        <v>1529</v>
      </c>
      <c r="F107" s="239">
        <v>725</v>
      </c>
      <c r="G107" s="230" t="s">
        <v>2209</v>
      </c>
      <c r="H107" s="239" t="s">
        <v>276</v>
      </c>
      <c r="I107" s="230" t="s">
        <v>277</v>
      </c>
      <c r="J107" s="228" t="s">
        <v>176</v>
      </c>
      <c r="K107" s="231"/>
      <c r="L107" s="232"/>
      <c r="M107" s="235"/>
      <c r="N107" s="235"/>
      <c r="O107" s="234"/>
      <c r="P107" s="228" t="s">
        <v>130</v>
      </c>
      <c r="Q107" s="234"/>
      <c r="R107" s="234" t="s">
        <v>13</v>
      </c>
      <c r="S107" s="234"/>
      <c r="T107" s="234"/>
      <c r="U107" s="247">
        <v>41.51</v>
      </c>
      <c r="V107" s="247">
        <v>15.7</v>
      </c>
      <c r="W107" s="228"/>
      <c r="X107" s="248"/>
      <c r="Y107" s="249"/>
      <c r="Z107" s="239"/>
      <c r="AA107" s="239" t="s">
        <v>2207</v>
      </c>
      <c r="AB107" s="228"/>
      <c r="AC107" s="228"/>
      <c r="AD107" s="228"/>
      <c r="AE107" s="234"/>
      <c r="AF107" s="234"/>
      <c r="AG107" s="240"/>
      <c r="AH107" s="240"/>
      <c r="AI107" s="240"/>
      <c r="AJ107" s="240"/>
      <c r="AK107" s="240"/>
      <c r="AL107" s="240"/>
      <c r="AM107" s="240"/>
      <c r="AN107" s="240"/>
      <c r="AO107" s="240"/>
      <c r="AP107" s="240"/>
      <c r="AQ107" s="240"/>
      <c r="AR107" s="240"/>
      <c r="AS107" s="240"/>
      <c r="AT107" s="240"/>
      <c r="AU107" s="240"/>
      <c r="AV107" s="240"/>
      <c r="AW107" s="240"/>
      <c r="AX107" s="240"/>
      <c r="AY107" s="240"/>
      <c r="AZ107" s="240"/>
      <c r="BA107" s="240"/>
      <c r="BB107" s="240"/>
      <c r="BC107" s="240"/>
      <c r="BD107" s="240"/>
      <c r="BE107" s="240"/>
      <c r="BF107" s="240"/>
      <c r="BG107" s="240"/>
      <c r="BH107" s="240"/>
      <c r="BI107" s="240"/>
      <c r="BJ107" s="240"/>
    </row>
    <row r="108" spans="1:62" s="241" customFormat="1" ht="17" x14ac:dyDescent="0.2">
      <c r="A108" s="239" t="s">
        <v>2208</v>
      </c>
      <c r="B108" s="230" t="s">
        <v>1579</v>
      </c>
      <c r="C108" s="230"/>
      <c r="D108" s="244" t="s">
        <v>106</v>
      </c>
      <c r="E108" s="244" t="s">
        <v>1529</v>
      </c>
      <c r="F108" s="239">
        <v>725</v>
      </c>
      <c r="G108" s="230" t="s">
        <v>2209</v>
      </c>
      <c r="H108" s="239" t="s">
        <v>276</v>
      </c>
      <c r="I108" s="230" t="s">
        <v>277</v>
      </c>
      <c r="J108" s="228" t="s">
        <v>176</v>
      </c>
      <c r="K108" s="231"/>
      <c r="L108" s="232"/>
      <c r="M108" s="235"/>
      <c r="N108" s="235"/>
      <c r="O108" s="234"/>
      <c r="P108" s="228" t="s">
        <v>130</v>
      </c>
      <c r="Q108" s="234"/>
      <c r="R108" s="234" t="s">
        <v>13</v>
      </c>
      <c r="S108" s="234"/>
      <c r="T108" s="234"/>
      <c r="U108" s="247">
        <v>39.270000000000003</v>
      </c>
      <c r="V108" s="247">
        <v>15.98</v>
      </c>
      <c r="W108" s="228"/>
      <c r="X108" s="248"/>
      <c r="Y108" s="249"/>
      <c r="Z108" s="239"/>
      <c r="AA108" s="239" t="s">
        <v>2207</v>
      </c>
      <c r="AB108" s="228"/>
      <c r="AC108" s="228"/>
      <c r="AD108" s="228"/>
      <c r="AE108" s="234"/>
      <c r="AF108" s="234"/>
      <c r="AG108" s="240"/>
      <c r="AH108" s="240"/>
      <c r="AI108" s="240"/>
      <c r="AJ108" s="240"/>
      <c r="AK108" s="240"/>
      <c r="AL108" s="240"/>
      <c r="AM108" s="240"/>
      <c r="AN108" s="240"/>
      <c r="AO108" s="240"/>
      <c r="AP108" s="240"/>
      <c r="AQ108" s="240"/>
      <c r="AR108" s="240"/>
      <c r="AS108" s="240"/>
      <c r="AT108" s="240"/>
      <c r="AU108" s="240"/>
      <c r="AV108" s="240"/>
      <c r="AW108" s="240"/>
      <c r="AX108" s="240"/>
      <c r="AY108" s="240"/>
      <c r="AZ108" s="240"/>
      <c r="BA108" s="240"/>
      <c r="BB108" s="240"/>
      <c r="BC108" s="240"/>
      <c r="BD108" s="240"/>
      <c r="BE108" s="240"/>
      <c r="BF108" s="240"/>
      <c r="BG108" s="240"/>
      <c r="BH108" s="240"/>
      <c r="BI108" s="240"/>
      <c r="BJ108" s="240"/>
    </row>
    <row r="109" spans="1:62" s="241" customFormat="1" ht="17" x14ac:dyDescent="0.2">
      <c r="A109" s="239" t="s">
        <v>2208</v>
      </c>
      <c r="B109" s="230" t="s">
        <v>1579</v>
      </c>
      <c r="C109" s="230"/>
      <c r="D109" s="244" t="s">
        <v>106</v>
      </c>
      <c r="E109" s="244" t="s">
        <v>1529</v>
      </c>
      <c r="F109" s="239">
        <v>725</v>
      </c>
      <c r="G109" s="230" t="s">
        <v>2209</v>
      </c>
      <c r="H109" s="239" t="s">
        <v>276</v>
      </c>
      <c r="I109" s="230" t="s">
        <v>277</v>
      </c>
      <c r="J109" s="228" t="s">
        <v>176</v>
      </c>
      <c r="K109" s="231"/>
      <c r="L109" s="232"/>
      <c r="M109" s="235"/>
      <c r="N109" s="235"/>
      <c r="O109" s="234"/>
      <c r="P109" s="228" t="s">
        <v>130</v>
      </c>
      <c r="Q109" s="234"/>
      <c r="R109" s="234" t="s">
        <v>13</v>
      </c>
      <c r="S109" s="234"/>
      <c r="T109" s="234"/>
      <c r="U109" s="247">
        <v>36.729999999999997</v>
      </c>
      <c r="V109" s="247">
        <v>15.87</v>
      </c>
      <c r="W109" s="228"/>
      <c r="X109" s="248"/>
      <c r="Y109" s="249"/>
      <c r="Z109" s="239"/>
      <c r="AA109" s="239" t="s">
        <v>2207</v>
      </c>
      <c r="AB109" s="228"/>
      <c r="AC109" s="228"/>
      <c r="AD109" s="228"/>
      <c r="AE109" s="234"/>
      <c r="AF109" s="234"/>
      <c r="AG109" s="240"/>
      <c r="AH109" s="240"/>
      <c r="AI109" s="240"/>
      <c r="AJ109" s="240"/>
      <c r="AK109" s="240"/>
      <c r="AL109" s="240"/>
      <c r="AM109" s="240"/>
      <c r="AN109" s="240"/>
      <c r="AO109" s="240"/>
      <c r="AP109" s="240"/>
      <c r="AQ109" s="240"/>
      <c r="AR109" s="240"/>
      <c r="AS109" s="240"/>
      <c r="AT109" s="240"/>
      <c r="AU109" s="240"/>
      <c r="AV109" s="240"/>
      <c r="AW109" s="240"/>
      <c r="AX109" s="240"/>
      <c r="AY109" s="240"/>
      <c r="AZ109" s="240"/>
      <c r="BA109" s="240"/>
      <c r="BB109" s="240"/>
      <c r="BC109" s="240"/>
      <c r="BD109" s="240"/>
      <c r="BE109" s="240"/>
      <c r="BF109" s="240"/>
      <c r="BG109" s="240"/>
      <c r="BH109" s="240"/>
      <c r="BI109" s="240"/>
      <c r="BJ109" s="240"/>
    </row>
    <row r="110" spans="1:62" s="241" customFormat="1" ht="17" x14ac:dyDescent="0.2">
      <c r="A110" s="239" t="s">
        <v>2208</v>
      </c>
      <c r="B110" s="230" t="s">
        <v>1579</v>
      </c>
      <c r="C110" s="230"/>
      <c r="D110" s="244" t="s">
        <v>106</v>
      </c>
      <c r="E110" s="244" t="s">
        <v>1529</v>
      </c>
      <c r="F110" s="239">
        <v>725</v>
      </c>
      <c r="G110" s="230" t="s">
        <v>2209</v>
      </c>
      <c r="H110" s="239" t="s">
        <v>276</v>
      </c>
      <c r="I110" s="230" t="s">
        <v>277</v>
      </c>
      <c r="J110" s="228" t="s">
        <v>176</v>
      </c>
      <c r="K110" s="231"/>
      <c r="L110" s="232"/>
      <c r="M110" s="235"/>
      <c r="N110" s="235"/>
      <c r="O110" s="234"/>
      <c r="P110" s="228" t="s">
        <v>130</v>
      </c>
      <c r="Q110" s="234"/>
      <c r="R110" s="234" t="s">
        <v>13</v>
      </c>
      <c r="S110" s="234"/>
      <c r="T110" s="234"/>
      <c r="U110" s="247">
        <v>33.590000000000003</v>
      </c>
      <c r="V110" s="247">
        <v>16.649999999999999</v>
      </c>
      <c r="W110" s="228"/>
      <c r="X110" s="248"/>
      <c r="Y110" s="249"/>
      <c r="Z110" s="239"/>
      <c r="AA110" s="239" t="s">
        <v>2207</v>
      </c>
      <c r="AB110" s="228"/>
      <c r="AC110" s="228"/>
      <c r="AD110" s="228"/>
      <c r="AE110" s="234"/>
      <c r="AF110" s="234"/>
      <c r="AG110" s="240"/>
      <c r="AH110" s="240"/>
      <c r="AI110" s="240"/>
      <c r="AJ110" s="240"/>
      <c r="AK110" s="240"/>
      <c r="AL110" s="240"/>
      <c r="AM110" s="240"/>
      <c r="AN110" s="240"/>
      <c r="AO110" s="240"/>
      <c r="AP110" s="240"/>
      <c r="AQ110" s="240"/>
      <c r="AR110" s="240"/>
      <c r="AS110" s="240"/>
      <c r="AT110" s="240"/>
      <c r="AU110" s="240"/>
      <c r="AV110" s="240"/>
      <c r="AW110" s="240"/>
      <c r="AX110" s="240"/>
      <c r="AY110" s="240"/>
      <c r="AZ110" s="240"/>
      <c r="BA110" s="240"/>
      <c r="BB110" s="240"/>
      <c r="BC110" s="240"/>
      <c r="BD110" s="240"/>
      <c r="BE110" s="240"/>
      <c r="BF110" s="240"/>
      <c r="BG110" s="240"/>
      <c r="BH110" s="240"/>
      <c r="BI110" s="240"/>
      <c r="BJ110" s="240"/>
    </row>
    <row r="111" spans="1:62" s="241" customFormat="1" ht="17" x14ac:dyDescent="0.2">
      <c r="A111" s="239" t="s">
        <v>2208</v>
      </c>
      <c r="B111" s="230" t="s">
        <v>1579</v>
      </c>
      <c r="C111" s="230"/>
      <c r="D111" s="244" t="s">
        <v>106</v>
      </c>
      <c r="E111" s="244" t="s">
        <v>1529</v>
      </c>
      <c r="F111" s="239">
        <v>725</v>
      </c>
      <c r="G111" s="230" t="s">
        <v>2209</v>
      </c>
      <c r="H111" s="239" t="s">
        <v>276</v>
      </c>
      <c r="I111" s="230" t="s">
        <v>277</v>
      </c>
      <c r="J111" s="228" t="s">
        <v>176</v>
      </c>
      <c r="K111" s="231"/>
      <c r="L111" s="232"/>
      <c r="M111" s="235"/>
      <c r="N111" s="235"/>
      <c r="O111" s="234"/>
      <c r="P111" s="228" t="s">
        <v>130</v>
      </c>
      <c r="Q111" s="234"/>
      <c r="R111" s="234" t="s">
        <v>13</v>
      </c>
      <c r="S111" s="234"/>
      <c r="T111" s="234"/>
      <c r="U111" s="247">
        <v>36.92</v>
      </c>
      <c r="V111" s="247">
        <v>17.48</v>
      </c>
      <c r="W111" s="228"/>
      <c r="X111" s="248"/>
      <c r="Y111" s="249"/>
      <c r="Z111" s="239"/>
      <c r="AA111" s="239" t="s">
        <v>2207</v>
      </c>
      <c r="AB111" s="228"/>
      <c r="AC111" s="228"/>
      <c r="AD111" s="228"/>
      <c r="AE111" s="234"/>
      <c r="AF111" s="234"/>
      <c r="AG111" s="240"/>
      <c r="AH111" s="240"/>
      <c r="AI111" s="240"/>
      <c r="AJ111" s="240"/>
      <c r="AK111" s="240"/>
      <c r="AL111" s="240"/>
      <c r="AM111" s="240"/>
      <c r="AN111" s="240"/>
      <c r="AO111" s="240"/>
      <c r="AP111" s="240"/>
      <c r="AQ111" s="240"/>
      <c r="AR111" s="240"/>
      <c r="AS111" s="240"/>
      <c r="AT111" s="240"/>
      <c r="AU111" s="240"/>
      <c r="AV111" s="240"/>
      <c r="AW111" s="240"/>
      <c r="AX111" s="240"/>
      <c r="AY111" s="240"/>
      <c r="AZ111" s="240"/>
      <c r="BA111" s="240"/>
      <c r="BB111" s="240"/>
      <c r="BC111" s="240"/>
      <c r="BD111" s="240"/>
      <c r="BE111" s="240"/>
      <c r="BF111" s="240"/>
      <c r="BG111" s="240"/>
      <c r="BH111" s="240"/>
      <c r="BI111" s="240"/>
      <c r="BJ111" s="240"/>
    </row>
    <row r="112" spans="1:62" s="241" customFormat="1" ht="17" x14ac:dyDescent="0.2">
      <c r="A112" s="239" t="s">
        <v>2208</v>
      </c>
      <c r="B112" s="230" t="s">
        <v>1579</v>
      </c>
      <c r="C112" s="230"/>
      <c r="D112" s="244" t="s">
        <v>106</v>
      </c>
      <c r="E112" s="244" t="s">
        <v>1529</v>
      </c>
      <c r="F112" s="239">
        <v>725</v>
      </c>
      <c r="G112" s="230" t="s">
        <v>2209</v>
      </c>
      <c r="H112" s="239" t="s">
        <v>276</v>
      </c>
      <c r="I112" s="230" t="s">
        <v>277</v>
      </c>
      <c r="J112" s="228" t="s">
        <v>176</v>
      </c>
      <c r="K112" s="231"/>
      <c r="L112" s="232"/>
      <c r="M112" s="235"/>
      <c r="N112" s="235"/>
      <c r="O112" s="234"/>
      <c r="P112" s="228" t="s">
        <v>130</v>
      </c>
      <c r="Q112" s="234"/>
      <c r="R112" s="234" t="s">
        <v>13</v>
      </c>
      <c r="S112" s="234"/>
      <c r="T112" s="234"/>
      <c r="U112" s="247">
        <v>30.61</v>
      </c>
      <c r="V112" s="247">
        <v>14.14</v>
      </c>
      <c r="W112" s="228"/>
      <c r="X112" s="248"/>
      <c r="Y112" s="249"/>
      <c r="Z112" s="239"/>
      <c r="AA112" s="239" t="s">
        <v>2207</v>
      </c>
      <c r="AB112" s="228"/>
      <c r="AC112" s="228"/>
      <c r="AD112" s="228"/>
      <c r="AE112" s="234"/>
      <c r="AF112" s="234"/>
      <c r="AG112" s="240"/>
      <c r="AH112" s="240"/>
      <c r="AI112" s="240"/>
      <c r="AJ112" s="240"/>
      <c r="AK112" s="240"/>
      <c r="AL112" s="240"/>
      <c r="AM112" s="240"/>
      <c r="AN112" s="240"/>
      <c r="AO112" s="240"/>
      <c r="AP112" s="240"/>
      <c r="AQ112" s="240"/>
      <c r="AR112" s="240"/>
      <c r="AS112" s="240"/>
      <c r="AT112" s="240"/>
      <c r="AU112" s="240"/>
      <c r="AV112" s="240"/>
      <c r="AW112" s="240"/>
      <c r="AX112" s="240"/>
      <c r="AY112" s="240"/>
      <c r="AZ112" s="240"/>
      <c r="BA112" s="240"/>
      <c r="BB112" s="240"/>
      <c r="BC112" s="240"/>
      <c r="BD112" s="240"/>
      <c r="BE112" s="240"/>
      <c r="BF112" s="240"/>
      <c r="BG112" s="240"/>
      <c r="BH112" s="240"/>
      <c r="BI112" s="240"/>
      <c r="BJ112" s="240"/>
    </row>
    <row r="113" spans="1:62" s="241" customFormat="1" ht="17" x14ac:dyDescent="0.2">
      <c r="A113" s="239" t="s">
        <v>2208</v>
      </c>
      <c r="B113" s="230" t="s">
        <v>1579</v>
      </c>
      <c r="C113" s="230"/>
      <c r="D113" s="244" t="s">
        <v>106</v>
      </c>
      <c r="E113" s="244" t="s">
        <v>1529</v>
      </c>
      <c r="F113" s="239">
        <v>725</v>
      </c>
      <c r="G113" s="230" t="s">
        <v>2209</v>
      </c>
      <c r="H113" s="239" t="s">
        <v>276</v>
      </c>
      <c r="I113" s="230" t="s">
        <v>277</v>
      </c>
      <c r="J113" s="228" t="s">
        <v>176</v>
      </c>
      <c r="K113" s="231"/>
      <c r="L113" s="232"/>
      <c r="M113" s="235"/>
      <c r="N113" s="235"/>
      <c r="O113" s="234"/>
      <c r="P113" s="228" t="s">
        <v>130</v>
      </c>
      <c r="Q113" s="234"/>
      <c r="R113" s="234" t="s">
        <v>13</v>
      </c>
      <c r="S113" s="234"/>
      <c r="T113" s="234"/>
      <c r="U113" s="247">
        <v>39.1</v>
      </c>
      <c r="V113" s="247">
        <v>14.04</v>
      </c>
      <c r="W113" s="228"/>
      <c r="X113" s="248"/>
      <c r="Y113" s="249"/>
      <c r="Z113" s="239"/>
      <c r="AA113" s="239" t="s">
        <v>2207</v>
      </c>
      <c r="AB113" s="228"/>
      <c r="AC113" s="228"/>
      <c r="AD113" s="228"/>
      <c r="AE113" s="234"/>
      <c r="AF113" s="234"/>
      <c r="AG113" s="240"/>
      <c r="AH113" s="240"/>
      <c r="AI113" s="240"/>
      <c r="AJ113" s="240"/>
      <c r="AK113" s="240"/>
      <c r="AL113" s="240"/>
      <c r="AM113" s="240"/>
      <c r="AN113" s="240"/>
      <c r="AO113" s="240"/>
      <c r="AP113" s="240"/>
      <c r="AQ113" s="240"/>
      <c r="AR113" s="240"/>
      <c r="AS113" s="240"/>
      <c r="AT113" s="240"/>
      <c r="AU113" s="240"/>
      <c r="AV113" s="240"/>
      <c r="AW113" s="240"/>
      <c r="AX113" s="240"/>
      <c r="AY113" s="240"/>
      <c r="AZ113" s="240"/>
      <c r="BA113" s="240"/>
      <c r="BB113" s="240"/>
      <c r="BC113" s="240"/>
      <c r="BD113" s="240"/>
      <c r="BE113" s="240"/>
      <c r="BF113" s="240"/>
      <c r="BG113" s="240"/>
      <c r="BH113" s="240"/>
      <c r="BI113" s="240"/>
      <c r="BJ113" s="240"/>
    </row>
    <row r="114" spans="1:62" s="241" customFormat="1" ht="17" x14ac:dyDescent="0.2">
      <c r="A114" s="239" t="s">
        <v>2208</v>
      </c>
      <c r="B114" s="230" t="s">
        <v>1579</v>
      </c>
      <c r="C114" s="230"/>
      <c r="D114" s="244" t="s">
        <v>106</v>
      </c>
      <c r="E114" s="244" t="s">
        <v>1529</v>
      </c>
      <c r="F114" s="239">
        <v>725</v>
      </c>
      <c r="G114" s="230" t="s">
        <v>2209</v>
      </c>
      <c r="H114" s="239" t="s">
        <v>276</v>
      </c>
      <c r="I114" s="230" t="s">
        <v>277</v>
      </c>
      <c r="J114" s="228" t="s">
        <v>176</v>
      </c>
      <c r="K114" s="231"/>
      <c r="L114" s="232"/>
      <c r="M114" s="235"/>
      <c r="N114" s="235"/>
      <c r="O114" s="234"/>
      <c r="P114" s="228" t="s">
        <v>130</v>
      </c>
      <c r="Q114" s="234"/>
      <c r="R114" s="234" t="s">
        <v>13</v>
      </c>
      <c r="S114" s="234"/>
      <c r="T114" s="234"/>
      <c r="U114" s="247">
        <v>36.770000000000003</v>
      </c>
      <c r="V114" s="247">
        <v>15.24</v>
      </c>
      <c r="W114" s="228"/>
      <c r="X114" s="248"/>
      <c r="Y114" s="249"/>
      <c r="Z114" s="239"/>
      <c r="AA114" s="239" t="s">
        <v>2207</v>
      </c>
      <c r="AB114" s="228"/>
      <c r="AC114" s="228"/>
      <c r="AD114" s="228"/>
      <c r="AE114" s="234"/>
      <c r="AF114" s="234"/>
      <c r="AG114" s="240"/>
      <c r="AH114" s="240"/>
      <c r="AI114" s="240"/>
      <c r="AJ114" s="240"/>
      <c r="AK114" s="240"/>
      <c r="AL114" s="240"/>
      <c r="AM114" s="240"/>
      <c r="AN114" s="240"/>
      <c r="AO114" s="240"/>
      <c r="AP114" s="240"/>
      <c r="AQ114" s="240"/>
      <c r="AR114" s="240"/>
      <c r="AS114" s="240"/>
      <c r="AT114" s="240"/>
      <c r="AU114" s="240"/>
      <c r="AV114" s="240"/>
      <c r="AW114" s="240"/>
      <c r="AX114" s="240"/>
      <c r="AY114" s="240"/>
      <c r="AZ114" s="240"/>
      <c r="BA114" s="240"/>
      <c r="BB114" s="240"/>
      <c r="BC114" s="240"/>
      <c r="BD114" s="240"/>
      <c r="BE114" s="240"/>
      <c r="BF114" s="240"/>
      <c r="BG114" s="240"/>
      <c r="BH114" s="240"/>
      <c r="BI114" s="240"/>
      <c r="BJ114" s="240"/>
    </row>
    <row r="115" spans="1:62" s="241" customFormat="1" ht="17" x14ac:dyDescent="0.2">
      <c r="A115" s="239" t="s">
        <v>2208</v>
      </c>
      <c r="B115" s="230" t="s">
        <v>1579</v>
      </c>
      <c r="C115" s="230"/>
      <c r="D115" s="244" t="s">
        <v>106</v>
      </c>
      <c r="E115" s="244" t="s">
        <v>1529</v>
      </c>
      <c r="F115" s="239">
        <v>725</v>
      </c>
      <c r="G115" s="230" t="s">
        <v>2209</v>
      </c>
      <c r="H115" s="239" t="s">
        <v>276</v>
      </c>
      <c r="I115" s="230" t="s">
        <v>277</v>
      </c>
      <c r="J115" s="228" t="s">
        <v>176</v>
      </c>
      <c r="K115" s="231"/>
      <c r="L115" s="232"/>
      <c r="M115" s="235"/>
      <c r="N115" s="235"/>
      <c r="O115" s="234"/>
      <c r="P115" s="228" t="s">
        <v>130</v>
      </c>
      <c r="Q115" s="234"/>
      <c r="R115" s="234" t="s">
        <v>13</v>
      </c>
      <c r="S115" s="234"/>
      <c r="T115" s="234"/>
      <c r="U115" s="247">
        <v>34.340000000000003</v>
      </c>
      <c r="V115" s="247">
        <v>14.25</v>
      </c>
      <c r="W115" s="228"/>
      <c r="X115" s="248"/>
      <c r="Y115" s="249"/>
      <c r="Z115" s="239"/>
      <c r="AA115" s="239" t="s">
        <v>2207</v>
      </c>
      <c r="AB115" s="228"/>
      <c r="AC115" s="228"/>
      <c r="AD115" s="228"/>
      <c r="AE115" s="234"/>
      <c r="AF115" s="234"/>
      <c r="AG115" s="240"/>
      <c r="AH115" s="240"/>
      <c r="AI115" s="240"/>
      <c r="AJ115" s="240"/>
      <c r="AK115" s="240"/>
      <c r="AL115" s="240"/>
      <c r="AM115" s="240"/>
      <c r="AN115" s="240"/>
      <c r="AO115" s="240"/>
      <c r="AP115" s="240"/>
      <c r="AQ115" s="240"/>
      <c r="AR115" s="240"/>
      <c r="AS115" s="240"/>
      <c r="AT115" s="240"/>
      <c r="AU115" s="240"/>
      <c r="AV115" s="240"/>
      <c r="AW115" s="240"/>
      <c r="AX115" s="240"/>
      <c r="AY115" s="240"/>
      <c r="AZ115" s="240"/>
      <c r="BA115" s="240"/>
      <c r="BB115" s="240"/>
      <c r="BC115" s="240"/>
      <c r="BD115" s="240"/>
      <c r="BE115" s="240"/>
      <c r="BF115" s="240"/>
      <c r="BG115" s="240"/>
      <c r="BH115" s="240"/>
      <c r="BI115" s="240"/>
      <c r="BJ115" s="240"/>
    </row>
    <row r="116" spans="1:62" s="241" customFormat="1" ht="17" x14ac:dyDescent="0.2">
      <c r="A116" s="239" t="s">
        <v>2208</v>
      </c>
      <c r="B116" s="230" t="s">
        <v>1579</v>
      </c>
      <c r="C116" s="230"/>
      <c r="D116" s="244" t="s">
        <v>106</v>
      </c>
      <c r="E116" s="244" t="s">
        <v>1529</v>
      </c>
      <c r="F116" s="239">
        <v>725</v>
      </c>
      <c r="G116" s="230" t="s">
        <v>2209</v>
      </c>
      <c r="H116" s="239" t="s">
        <v>276</v>
      </c>
      <c r="I116" s="230" t="s">
        <v>277</v>
      </c>
      <c r="J116" s="228" t="s">
        <v>176</v>
      </c>
      <c r="K116" s="231"/>
      <c r="L116" s="232"/>
      <c r="M116" s="235"/>
      <c r="N116" s="235"/>
      <c r="O116" s="234"/>
      <c r="P116" s="228" t="s">
        <v>130</v>
      </c>
      <c r="Q116" s="234"/>
      <c r="R116" s="234" t="s">
        <v>13</v>
      </c>
      <c r="S116" s="234"/>
      <c r="T116" s="234"/>
      <c r="U116" s="247">
        <v>34.76</v>
      </c>
      <c r="V116" s="247">
        <v>14.81</v>
      </c>
      <c r="W116" s="228"/>
      <c r="X116" s="248"/>
      <c r="Y116" s="249"/>
      <c r="Z116" s="239"/>
      <c r="AA116" s="239" t="s">
        <v>2207</v>
      </c>
      <c r="AB116" s="228"/>
      <c r="AC116" s="228"/>
      <c r="AD116" s="228"/>
      <c r="AE116" s="234"/>
      <c r="AF116" s="234"/>
      <c r="AG116" s="240"/>
      <c r="AH116" s="240"/>
      <c r="AI116" s="240"/>
      <c r="AJ116" s="240"/>
      <c r="AK116" s="240"/>
      <c r="AL116" s="240"/>
      <c r="AM116" s="240"/>
      <c r="AN116" s="240"/>
      <c r="AO116" s="240"/>
      <c r="AP116" s="240"/>
      <c r="AQ116" s="240"/>
      <c r="AR116" s="240"/>
      <c r="AS116" s="240"/>
      <c r="AT116" s="240"/>
      <c r="AU116" s="240"/>
      <c r="AV116" s="240"/>
      <c r="AW116" s="240"/>
      <c r="AX116" s="240"/>
      <c r="AY116" s="240"/>
      <c r="AZ116" s="240"/>
      <c r="BA116" s="240"/>
      <c r="BB116" s="240"/>
      <c r="BC116" s="240"/>
      <c r="BD116" s="240"/>
      <c r="BE116" s="240"/>
      <c r="BF116" s="240"/>
      <c r="BG116" s="240"/>
      <c r="BH116" s="240"/>
      <c r="BI116" s="240"/>
      <c r="BJ116" s="240"/>
    </row>
    <row r="117" spans="1:62" s="241" customFormat="1" ht="17" x14ac:dyDescent="0.2">
      <c r="A117" s="239" t="s">
        <v>2208</v>
      </c>
      <c r="B117" s="230" t="s">
        <v>1579</v>
      </c>
      <c r="C117" s="230"/>
      <c r="D117" s="244" t="s">
        <v>106</v>
      </c>
      <c r="E117" s="244" t="s">
        <v>1529</v>
      </c>
      <c r="F117" s="239">
        <v>725</v>
      </c>
      <c r="G117" s="230" t="s">
        <v>2209</v>
      </c>
      <c r="H117" s="239" t="s">
        <v>276</v>
      </c>
      <c r="I117" s="230" t="s">
        <v>277</v>
      </c>
      <c r="J117" s="228" t="s">
        <v>176</v>
      </c>
      <c r="K117" s="231"/>
      <c r="L117" s="232"/>
      <c r="M117" s="235"/>
      <c r="N117" s="235"/>
      <c r="O117" s="234"/>
      <c r="P117" s="228" t="s">
        <v>130</v>
      </c>
      <c r="Q117" s="234"/>
      <c r="R117" s="234" t="s">
        <v>13</v>
      </c>
      <c r="S117" s="234"/>
      <c r="T117" s="234"/>
      <c r="U117" s="247">
        <v>35.450000000000003</v>
      </c>
      <c r="V117" s="247">
        <v>12.91</v>
      </c>
      <c r="W117" s="228"/>
      <c r="X117" s="248"/>
      <c r="Y117" s="249"/>
      <c r="Z117" s="239"/>
      <c r="AA117" s="239" t="s">
        <v>2207</v>
      </c>
      <c r="AB117" s="228"/>
      <c r="AC117" s="228"/>
      <c r="AD117" s="228"/>
      <c r="AE117" s="234"/>
      <c r="AF117" s="234"/>
      <c r="AG117" s="240"/>
      <c r="AH117" s="240"/>
      <c r="AI117" s="240"/>
      <c r="AJ117" s="240"/>
      <c r="AK117" s="240"/>
      <c r="AL117" s="240"/>
      <c r="AM117" s="240"/>
      <c r="AN117" s="240"/>
      <c r="AO117" s="240"/>
      <c r="AP117" s="240"/>
      <c r="AQ117" s="240"/>
      <c r="AR117" s="240"/>
      <c r="AS117" s="240"/>
      <c r="AT117" s="240"/>
      <c r="AU117" s="240"/>
      <c r="AV117" s="240"/>
      <c r="AW117" s="240"/>
      <c r="AX117" s="240"/>
      <c r="AY117" s="240"/>
      <c r="AZ117" s="240"/>
      <c r="BA117" s="240"/>
      <c r="BB117" s="240"/>
      <c r="BC117" s="240"/>
      <c r="BD117" s="240"/>
      <c r="BE117" s="240"/>
      <c r="BF117" s="240"/>
      <c r="BG117" s="240"/>
      <c r="BH117" s="240"/>
      <c r="BI117" s="240"/>
      <c r="BJ117" s="240"/>
    </row>
    <row r="118" spans="1:62" s="241" customFormat="1" ht="17" x14ac:dyDescent="0.2">
      <c r="A118" s="239" t="s">
        <v>2208</v>
      </c>
      <c r="B118" s="230" t="s">
        <v>1579</v>
      </c>
      <c r="C118" s="230"/>
      <c r="D118" s="244" t="s">
        <v>106</v>
      </c>
      <c r="E118" s="244" t="s">
        <v>1529</v>
      </c>
      <c r="F118" s="239">
        <v>725</v>
      </c>
      <c r="G118" s="230" t="s">
        <v>2209</v>
      </c>
      <c r="H118" s="239" t="s">
        <v>276</v>
      </c>
      <c r="I118" s="230" t="s">
        <v>277</v>
      </c>
      <c r="J118" s="228" t="s">
        <v>176</v>
      </c>
      <c r="K118" s="231"/>
      <c r="L118" s="232"/>
      <c r="M118" s="235"/>
      <c r="N118" s="235"/>
      <c r="O118" s="234"/>
      <c r="P118" s="228" t="s">
        <v>130</v>
      </c>
      <c r="Q118" s="234"/>
      <c r="R118" s="234" t="s">
        <v>13</v>
      </c>
      <c r="S118" s="234"/>
      <c r="T118" s="234"/>
      <c r="U118" s="247">
        <v>38.14</v>
      </c>
      <c r="V118" s="247">
        <v>14.56</v>
      </c>
      <c r="W118" s="228"/>
      <c r="X118" s="248"/>
      <c r="Y118" s="249"/>
      <c r="Z118" s="239"/>
      <c r="AA118" s="239" t="s">
        <v>2207</v>
      </c>
      <c r="AB118" s="228"/>
      <c r="AC118" s="228"/>
      <c r="AD118" s="228"/>
      <c r="AE118" s="234"/>
      <c r="AF118" s="234"/>
      <c r="AG118" s="240"/>
      <c r="AH118" s="240"/>
      <c r="AI118" s="240"/>
      <c r="AJ118" s="240"/>
      <c r="AK118" s="240"/>
      <c r="AL118" s="240"/>
      <c r="AM118" s="240"/>
      <c r="AN118" s="240"/>
      <c r="AO118" s="240"/>
      <c r="AP118" s="240"/>
      <c r="AQ118" s="240"/>
      <c r="AR118" s="240"/>
      <c r="AS118" s="240"/>
      <c r="AT118" s="240"/>
      <c r="AU118" s="240"/>
      <c r="AV118" s="240"/>
      <c r="AW118" s="240"/>
      <c r="AX118" s="240"/>
      <c r="AY118" s="240"/>
      <c r="AZ118" s="240"/>
      <c r="BA118" s="240"/>
      <c r="BB118" s="240"/>
      <c r="BC118" s="240"/>
      <c r="BD118" s="240"/>
      <c r="BE118" s="240"/>
      <c r="BF118" s="240"/>
      <c r="BG118" s="240"/>
      <c r="BH118" s="240"/>
      <c r="BI118" s="240"/>
      <c r="BJ118" s="240"/>
    </row>
    <row r="119" spans="1:62" s="241" customFormat="1" ht="17" x14ac:dyDescent="0.2">
      <c r="A119" s="239" t="s">
        <v>2208</v>
      </c>
      <c r="B119" s="230" t="s">
        <v>1579</v>
      </c>
      <c r="C119" s="230"/>
      <c r="D119" s="244" t="s">
        <v>106</v>
      </c>
      <c r="E119" s="244" t="s">
        <v>1529</v>
      </c>
      <c r="F119" s="239">
        <v>725</v>
      </c>
      <c r="G119" s="230" t="s">
        <v>2209</v>
      </c>
      <c r="H119" s="239" t="s">
        <v>276</v>
      </c>
      <c r="I119" s="230" t="s">
        <v>277</v>
      </c>
      <c r="J119" s="228" t="s">
        <v>176</v>
      </c>
      <c r="K119" s="231"/>
      <c r="L119" s="232"/>
      <c r="M119" s="235"/>
      <c r="N119" s="235"/>
      <c r="O119" s="234"/>
      <c r="P119" s="228" t="s">
        <v>130</v>
      </c>
      <c r="Q119" s="234"/>
      <c r="R119" s="234" t="s">
        <v>13</v>
      </c>
      <c r="S119" s="234"/>
      <c r="T119" s="234"/>
      <c r="U119" s="247">
        <v>34.6</v>
      </c>
      <c r="V119" s="247">
        <v>15.62</v>
      </c>
      <c r="W119" s="228"/>
      <c r="X119" s="248"/>
      <c r="Y119" s="249"/>
      <c r="Z119" s="239"/>
      <c r="AA119" s="239" t="s">
        <v>2207</v>
      </c>
      <c r="AB119" s="228"/>
      <c r="AC119" s="228"/>
      <c r="AD119" s="228"/>
      <c r="AE119" s="234"/>
      <c r="AF119" s="234"/>
      <c r="AG119" s="240"/>
      <c r="AH119" s="240"/>
      <c r="AI119" s="240"/>
      <c r="AJ119" s="240"/>
      <c r="AK119" s="240"/>
      <c r="AL119" s="240"/>
      <c r="AM119" s="240"/>
      <c r="AN119" s="240"/>
      <c r="AO119" s="240"/>
      <c r="AP119" s="240"/>
      <c r="AQ119" s="240"/>
      <c r="AR119" s="240"/>
      <c r="AS119" s="240"/>
      <c r="AT119" s="240"/>
      <c r="AU119" s="240"/>
      <c r="AV119" s="240"/>
      <c r="AW119" s="240"/>
      <c r="AX119" s="240"/>
      <c r="AY119" s="240"/>
      <c r="AZ119" s="240"/>
      <c r="BA119" s="240"/>
      <c r="BB119" s="240"/>
      <c r="BC119" s="240"/>
      <c r="BD119" s="240"/>
      <c r="BE119" s="240"/>
      <c r="BF119" s="240"/>
      <c r="BG119" s="240"/>
      <c r="BH119" s="240"/>
      <c r="BI119" s="240"/>
      <c r="BJ119" s="240"/>
    </row>
    <row r="120" spans="1:62" s="241" customFormat="1" ht="17" x14ac:dyDescent="0.2">
      <c r="A120" s="239" t="s">
        <v>2208</v>
      </c>
      <c r="B120" s="230" t="s">
        <v>1579</v>
      </c>
      <c r="C120" s="230"/>
      <c r="D120" s="244" t="s">
        <v>106</v>
      </c>
      <c r="E120" s="244" t="s">
        <v>1529</v>
      </c>
      <c r="F120" s="239">
        <v>725</v>
      </c>
      <c r="G120" s="230" t="s">
        <v>2209</v>
      </c>
      <c r="H120" s="239" t="s">
        <v>276</v>
      </c>
      <c r="I120" s="230" t="s">
        <v>277</v>
      </c>
      <c r="J120" s="228" t="s">
        <v>176</v>
      </c>
      <c r="K120" s="231"/>
      <c r="L120" s="232"/>
      <c r="M120" s="235"/>
      <c r="N120" s="235"/>
      <c r="O120" s="234"/>
      <c r="P120" s="228" t="s">
        <v>130</v>
      </c>
      <c r="Q120" s="234"/>
      <c r="R120" s="234" t="s">
        <v>13</v>
      </c>
      <c r="S120" s="234"/>
      <c r="T120" s="234"/>
      <c r="U120" s="247">
        <v>33.659999999999997</v>
      </c>
      <c r="V120" s="247">
        <v>14</v>
      </c>
      <c r="W120" s="228"/>
      <c r="X120" s="248"/>
      <c r="Y120" s="249"/>
      <c r="Z120" s="239"/>
      <c r="AA120" s="239" t="s">
        <v>2207</v>
      </c>
      <c r="AB120" s="228"/>
      <c r="AC120" s="228"/>
      <c r="AD120" s="228"/>
      <c r="AE120" s="234"/>
      <c r="AF120" s="234"/>
      <c r="AG120" s="240"/>
      <c r="AH120" s="240"/>
      <c r="AI120" s="240"/>
      <c r="AJ120" s="240"/>
      <c r="AK120" s="240"/>
      <c r="AL120" s="240"/>
      <c r="AM120" s="240"/>
      <c r="AN120" s="240"/>
      <c r="AO120" s="240"/>
      <c r="AP120" s="240"/>
      <c r="AQ120" s="240"/>
      <c r="AR120" s="240"/>
      <c r="AS120" s="240"/>
      <c r="AT120" s="240"/>
      <c r="AU120" s="240"/>
      <c r="AV120" s="240"/>
      <c r="AW120" s="240"/>
      <c r="AX120" s="240"/>
      <c r="AY120" s="240"/>
      <c r="AZ120" s="240"/>
      <c r="BA120" s="240"/>
      <c r="BB120" s="240"/>
      <c r="BC120" s="240"/>
      <c r="BD120" s="240"/>
      <c r="BE120" s="240"/>
      <c r="BF120" s="240"/>
      <c r="BG120" s="240"/>
      <c r="BH120" s="240"/>
      <c r="BI120" s="240"/>
      <c r="BJ120" s="240"/>
    </row>
    <row r="121" spans="1:62" s="241" customFormat="1" ht="17" x14ac:dyDescent="0.2">
      <c r="A121" s="239" t="s">
        <v>2208</v>
      </c>
      <c r="B121" s="230" t="s">
        <v>1579</v>
      </c>
      <c r="C121" s="230"/>
      <c r="D121" s="244" t="s">
        <v>106</v>
      </c>
      <c r="E121" s="244" t="s">
        <v>1529</v>
      </c>
      <c r="F121" s="239">
        <v>725</v>
      </c>
      <c r="G121" s="230" t="s">
        <v>2209</v>
      </c>
      <c r="H121" s="239" t="s">
        <v>276</v>
      </c>
      <c r="I121" s="230" t="s">
        <v>277</v>
      </c>
      <c r="J121" s="228" t="s">
        <v>176</v>
      </c>
      <c r="K121" s="231"/>
      <c r="L121" s="232"/>
      <c r="M121" s="235"/>
      <c r="N121" s="235"/>
      <c r="O121" s="234"/>
      <c r="P121" s="228" t="s">
        <v>130</v>
      </c>
      <c r="Q121" s="234"/>
      <c r="R121" s="234" t="s">
        <v>13</v>
      </c>
      <c r="S121" s="234"/>
      <c r="T121" s="234"/>
      <c r="U121" s="247">
        <v>34.659999999999997</v>
      </c>
      <c r="V121" s="247">
        <v>17.579999999999998</v>
      </c>
      <c r="W121" s="228"/>
      <c r="X121" s="248"/>
      <c r="Y121" s="249"/>
      <c r="Z121" s="239"/>
      <c r="AA121" s="239" t="s">
        <v>2207</v>
      </c>
      <c r="AB121" s="228"/>
      <c r="AC121" s="228"/>
      <c r="AD121" s="228"/>
      <c r="AE121" s="234"/>
      <c r="AF121" s="234"/>
      <c r="AG121" s="240"/>
      <c r="AH121" s="240"/>
      <c r="AI121" s="240"/>
      <c r="AJ121" s="240"/>
      <c r="AK121" s="240"/>
      <c r="AL121" s="240"/>
      <c r="AM121" s="240"/>
      <c r="AN121" s="240"/>
      <c r="AO121" s="240"/>
      <c r="AP121" s="240"/>
      <c r="AQ121" s="240"/>
      <c r="AR121" s="240"/>
      <c r="AS121" s="240"/>
      <c r="AT121" s="240"/>
      <c r="AU121" s="240"/>
      <c r="AV121" s="240"/>
      <c r="AW121" s="240"/>
      <c r="AX121" s="240"/>
      <c r="AY121" s="240"/>
      <c r="AZ121" s="240"/>
      <c r="BA121" s="240"/>
      <c r="BB121" s="240"/>
      <c r="BC121" s="240"/>
      <c r="BD121" s="240"/>
      <c r="BE121" s="240"/>
      <c r="BF121" s="240"/>
      <c r="BG121" s="240"/>
      <c r="BH121" s="240"/>
      <c r="BI121" s="240"/>
      <c r="BJ121" s="240"/>
    </row>
    <row r="122" spans="1:62" s="241" customFormat="1" ht="17" x14ac:dyDescent="0.2">
      <c r="A122" s="239" t="s">
        <v>2208</v>
      </c>
      <c r="B122" s="230" t="s">
        <v>1579</v>
      </c>
      <c r="C122" s="230"/>
      <c r="D122" s="244" t="s">
        <v>106</v>
      </c>
      <c r="E122" s="244" t="s">
        <v>1529</v>
      </c>
      <c r="F122" s="239">
        <v>725</v>
      </c>
      <c r="G122" s="230" t="s">
        <v>2209</v>
      </c>
      <c r="H122" s="239" t="s">
        <v>276</v>
      </c>
      <c r="I122" s="230" t="s">
        <v>277</v>
      </c>
      <c r="J122" s="228" t="s">
        <v>176</v>
      </c>
      <c r="K122" s="231"/>
      <c r="L122" s="232"/>
      <c r="M122" s="235"/>
      <c r="N122" s="235"/>
      <c r="O122" s="234"/>
      <c r="P122" s="228" t="s">
        <v>130</v>
      </c>
      <c r="Q122" s="234"/>
      <c r="R122" s="234" t="s">
        <v>13</v>
      </c>
      <c r="S122" s="234"/>
      <c r="T122" s="234"/>
      <c r="U122" s="247">
        <v>39.47</v>
      </c>
      <c r="V122" s="247">
        <v>15</v>
      </c>
      <c r="W122" s="228"/>
      <c r="X122" s="248"/>
      <c r="Y122" s="249"/>
      <c r="Z122" s="239"/>
      <c r="AA122" s="239" t="s">
        <v>2207</v>
      </c>
      <c r="AB122" s="228"/>
      <c r="AC122" s="228"/>
      <c r="AD122" s="228"/>
      <c r="AE122" s="234"/>
      <c r="AF122" s="234"/>
      <c r="AG122" s="240"/>
      <c r="AH122" s="240"/>
      <c r="AI122" s="240"/>
      <c r="AJ122" s="240"/>
      <c r="AK122" s="240"/>
      <c r="AL122" s="240"/>
      <c r="AM122" s="240"/>
      <c r="AN122" s="240"/>
      <c r="AO122" s="240"/>
      <c r="AP122" s="240"/>
      <c r="AQ122" s="240"/>
      <c r="AR122" s="240"/>
      <c r="AS122" s="240"/>
      <c r="AT122" s="240"/>
      <c r="AU122" s="240"/>
      <c r="AV122" s="240"/>
      <c r="AW122" s="240"/>
      <c r="AX122" s="240"/>
      <c r="AY122" s="240"/>
      <c r="AZ122" s="240"/>
      <c r="BA122" s="240"/>
      <c r="BB122" s="240"/>
      <c r="BC122" s="240"/>
      <c r="BD122" s="240"/>
      <c r="BE122" s="240"/>
      <c r="BF122" s="240"/>
      <c r="BG122" s="240"/>
      <c r="BH122" s="240"/>
      <c r="BI122" s="240"/>
      <c r="BJ122" s="240"/>
    </row>
    <row r="123" spans="1:62" s="241" customFormat="1" ht="17" x14ac:dyDescent="0.2">
      <c r="A123" s="239" t="s">
        <v>2208</v>
      </c>
      <c r="B123" s="230" t="s">
        <v>1579</v>
      </c>
      <c r="C123" s="230"/>
      <c r="D123" s="244" t="s">
        <v>106</v>
      </c>
      <c r="E123" s="244" t="s">
        <v>1529</v>
      </c>
      <c r="F123" s="239">
        <v>725</v>
      </c>
      <c r="G123" s="230" t="s">
        <v>2209</v>
      </c>
      <c r="H123" s="239" t="s">
        <v>276</v>
      </c>
      <c r="I123" s="230" t="s">
        <v>277</v>
      </c>
      <c r="J123" s="228" t="s">
        <v>176</v>
      </c>
      <c r="K123" s="231"/>
      <c r="L123" s="232"/>
      <c r="M123" s="235"/>
      <c r="N123" s="235"/>
      <c r="O123" s="234"/>
      <c r="P123" s="228" t="s">
        <v>130</v>
      </c>
      <c r="Q123" s="234"/>
      <c r="R123" s="234" t="s">
        <v>13</v>
      </c>
      <c r="S123" s="234"/>
      <c r="T123" s="234"/>
      <c r="U123" s="247">
        <v>31.27</v>
      </c>
      <c r="V123" s="247">
        <v>15.43</v>
      </c>
      <c r="W123" s="228"/>
      <c r="X123" s="248"/>
      <c r="Y123" s="249"/>
      <c r="Z123" s="239"/>
      <c r="AA123" s="239" t="s">
        <v>2207</v>
      </c>
      <c r="AB123" s="228"/>
      <c r="AC123" s="228"/>
      <c r="AD123" s="228"/>
      <c r="AE123" s="234"/>
      <c r="AF123" s="234"/>
      <c r="AG123" s="240"/>
      <c r="AH123" s="240"/>
      <c r="AI123" s="240"/>
      <c r="AJ123" s="240"/>
      <c r="AK123" s="240"/>
      <c r="AL123" s="240"/>
      <c r="AM123" s="240"/>
      <c r="AN123" s="240"/>
      <c r="AO123" s="240"/>
      <c r="AP123" s="240"/>
      <c r="AQ123" s="240"/>
      <c r="AR123" s="240"/>
      <c r="AS123" s="240"/>
      <c r="AT123" s="240"/>
      <c r="AU123" s="240"/>
      <c r="AV123" s="240"/>
      <c r="AW123" s="240"/>
      <c r="AX123" s="240"/>
      <c r="AY123" s="240"/>
      <c r="AZ123" s="240"/>
      <c r="BA123" s="240"/>
      <c r="BB123" s="240"/>
      <c r="BC123" s="240"/>
      <c r="BD123" s="240"/>
      <c r="BE123" s="240"/>
      <c r="BF123" s="240"/>
      <c r="BG123" s="240"/>
      <c r="BH123" s="240"/>
      <c r="BI123" s="240"/>
      <c r="BJ123" s="240"/>
    </row>
    <row r="124" spans="1:62" s="241" customFormat="1" ht="17" x14ac:dyDescent="0.2">
      <c r="A124" s="239" t="s">
        <v>2208</v>
      </c>
      <c r="B124" s="230" t="s">
        <v>1579</v>
      </c>
      <c r="C124" s="230"/>
      <c r="D124" s="244" t="s">
        <v>106</v>
      </c>
      <c r="E124" s="244" t="s">
        <v>1529</v>
      </c>
      <c r="F124" s="239">
        <v>725</v>
      </c>
      <c r="G124" s="230" t="s">
        <v>2209</v>
      </c>
      <c r="H124" s="239" t="s">
        <v>276</v>
      </c>
      <c r="I124" s="230" t="s">
        <v>277</v>
      </c>
      <c r="J124" s="228" t="s">
        <v>176</v>
      </c>
      <c r="K124" s="231"/>
      <c r="L124" s="232"/>
      <c r="M124" s="235"/>
      <c r="N124" s="235"/>
      <c r="O124" s="234"/>
      <c r="P124" s="228" t="s">
        <v>130</v>
      </c>
      <c r="Q124" s="234"/>
      <c r="R124" s="234" t="s">
        <v>13</v>
      </c>
      <c r="S124" s="234"/>
      <c r="T124" s="234"/>
      <c r="U124" s="247">
        <v>39.78</v>
      </c>
      <c r="V124" s="247">
        <v>14.8</v>
      </c>
      <c r="W124" s="228"/>
      <c r="X124" s="248"/>
      <c r="Y124" s="249"/>
      <c r="Z124" s="239"/>
      <c r="AA124" s="239" t="s">
        <v>2207</v>
      </c>
      <c r="AB124" s="228"/>
      <c r="AC124" s="228"/>
      <c r="AD124" s="228"/>
      <c r="AE124" s="234"/>
      <c r="AF124" s="234"/>
      <c r="AG124" s="240"/>
      <c r="AH124" s="240"/>
      <c r="AI124" s="240"/>
      <c r="AJ124" s="240"/>
      <c r="AK124" s="240"/>
      <c r="AL124" s="240"/>
      <c r="AM124" s="240"/>
      <c r="AN124" s="240"/>
      <c r="AO124" s="240"/>
      <c r="AP124" s="240"/>
      <c r="AQ124" s="240"/>
      <c r="AR124" s="240"/>
      <c r="AS124" s="240"/>
      <c r="AT124" s="240"/>
      <c r="AU124" s="240"/>
      <c r="AV124" s="240"/>
      <c r="AW124" s="240"/>
      <c r="AX124" s="240"/>
      <c r="AY124" s="240"/>
      <c r="AZ124" s="240"/>
      <c r="BA124" s="240"/>
      <c r="BB124" s="240"/>
      <c r="BC124" s="240"/>
      <c r="BD124" s="240"/>
      <c r="BE124" s="240"/>
      <c r="BF124" s="240"/>
      <c r="BG124" s="240"/>
      <c r="BH124" s="240"/>
      <c r="BI124" s="240"/>
      <c r="BJ124" s="240"/>
    </row>
    <row r="125" spans="1:62" s="241" customFormat="1" ht="17" x14ac:dyDescent="0.2">
      <c r="A125" s="239" t="s">
        <v>2208</v>
      </c>
      <c r="B125" s="230" t="s">
        <v>1579</v>
      </c>
      <c r="C125" s="230"/>
      <c r="D125" s="244" t="s">
        <v>106</v>
      </c>
      <c r="E125" s="244" t="s">
        <v>1529</v>
      </c>
      <c r="F125" s="239">
        <v>725</v>
      </c>
      <c r="G125" s="230" t="s">
        <v>2209</v>
      </c>
      <c r="H125" s="239" t="s">
        <v>276</v>
      </c>
      <c r="I125" s="230" t="s">
        <v>277</v>
      </c>
      <c r="J125" s="228" t="s">
        <v>176</v>
      </c>
      <c r="K125" s="231"/>
      <c r="L125" s="232"/>
      <c r="M125" s="235"/>
      <c r="N125" s="235"/>
      <c r="O125" s="234"/>
      <c r="P125" s="228" t="s">
        <v>130</v>
      </c>
      <c r="Q125" s="234"/>
      <c r="R125" s="234" t="s">
        <v>13</v>
      </c>
      <c r="S125" s="234"/>
      <c r="T125" s="234"/>
      <c r="U125" s="247">
        <v>40.14</v>
      </c>
      <c r="V125" s="247">
        <v>15.05</v>
      </c>
      <c r="W125" s="228"/>
      <c r="X125" s="248"/>
      <c r="Y125" s="249"/>
      <c r="Z125" s="239"/>
      <c r="AA125" s="239" t="s">
        <v>2207</v>
      </c>
      <c r="AB125" s="228"/>
      <c r="AC125" s="228"/>
      <c r="AD125" s="228"/>
      <c r="AE125" s="234"/>
      <c r="AF125" s="234"/>
      <c r="AG125" s="240"/>
      <c r="AH125" s="240"/>
      <c r="AI125" s="240"/>
      <c r="AJ125" s="240"/>
      <c r="AK125" s="240"/>
      <c r="AL125" s="240"/>
      <c r="AM125" s="240"/>
      <c r="AN125" s="240"/>
      <c r="AO125" s="240"/>
      <c r="AP125" s="240"/>
      <c r="AQ125" s="240"/>
      <c r="AR125" s="240"/>
      <c r="AS125" s="240"/>
      <c r="AT125" s="240"/>
      <c r="AU125" s="240"/>
      <c r="AV125" s="240"/>
      <c r="AW125" s="240"/>
      <c r="AX125" s="240"/>
      <c r="AY125" s="240"/>
      <c r="AZ125" s="240"/>
      <c r="BA125" s="240"/>
      <c r="BB125" s="240"/>
      <c r="BC125" s="240"/>
      <c r="BD125" s="240"/>
      <c r="BE125" s="240"/>
      <c r="BF125" s="240"/>
      <c r="BG125" s="240"/>
      <c r="BH125" s="240"/>
      <c r="BI125" s="240"/>
      <c r="BJ125" s="240"/>
    </row>
    <row r="126" spans="1:62" s="241" customFormat="1" ht="17" x14ac:dyDescent="0.2">
      <c r="A126" s="239" t="s">
        <v>2208</v>
      </c>
      <c r="B126" s="230" t="s">
        <v>1579</v>
      </c>
      <c r="C126" s="230"/>
      <c r="D126" s="244" t="s">
        <v>106</v>
      </c>
      <c r="E126" s="244" t="s">
        <v>1529</v>
      </c>
      <c r="F126" s="239">
        <v>725</v>
      </c>
      <c r="G126" s="230" t="s">
        <v>2209</v>
      </c>
      <c r="H126" s="239" t="s">
        <v>276</v>
      </c>
      <c r="I126" s="230" t="s">
        <v>277</v>
      </c>
      <c r="J126" s="228" t="s">
        <v>176</v>
      </c>
      <c r="K126" s="231"/>
      <c r="L126" s="232"/>
      <c r="M126" s="235"/>
      <c r="N126" s="235"/>
      <c r="O126" s="234"/>
      <c r="P126" s="228" t="s">
        <v>130</v>
      </c>
      <c r="Q126" s="234"/>
      <c r="R126" s="234" t="s">
        <v>13</v>
      </c>
      <c r="S126" s="234"/>
      <c r="T126" s="234"/>
      <c r="U126" s="247">
        <v>33.1</v>
      </c>
      <c r="V126" s="247">
        <v>14.72</v>
      </c>
      <c r="W126" s="228"/>
      <c r="X126" s="248"/>
      <c r="Y126" s="249"/>
      <c r="Z126" s="239"/>
      <c r="AA126" s="239" t="s">
        <v>2207</v>
      </c>
      <c r="AB126" s="228"/>
      <c r="AC126" s="228"/>
      <c r="AD126" s="228"/>
      <c r="AE126" s="234"/>
      <c r="AF126" s="234"/>
      <c r="AG126" s="240"/>
      <c r="AH126" s="240"/>
      <c r="AI126" s="240"/>
      <c r="AJ126" s="240"/>
      <c r="AK126" s="240"/>
      <c r="AL126" s="240"/>
      <c r="AM126" s="240"/>
      <c r="AN126" s="240"/>
      <c r="AO126" s="240"/>
      <c r="AP126" s="240"/>
      <c r="AQ126" s="240"/>
      <c r="AR126" s="240"/>
      <c r="AS126" s="240"/>
      <c r="AT126" s="240"/>
      <c r="AU126" s="240"/>
      <c r="AV126" s="240"/>
      <c r="AW126" s="240"/>
      <c r="AX126" s="240"/>
      <c r="AY126" s="240"/>
      <c r="AZ126" s="240"/>
      <c r="BA126" s="240"/>
      <c r="BB126" s="240"/>
      <c r="BC126" s="240"/>
      <c r="BD126" s="240"/>
      <c r="BE126" s="240"/>
      <c r="BF126" s="240"/>
      <c r="BG126" s="240"/>
      <c r="BH126" s="240"/>
      <c r="BI126" s="240"/>
      <c r="BJ126" s="240"/>
    </row>
    <row r="127" spans="1:62" s="241" customFormat="1" ht="17" x14ac:dyDescent="0.2">
      <c r="A127" s="239" t="s">
        <v>2208</v>
      </c>
      <c r="B127" s="230" t="s">
        <v>1579</v>
      </c>
      <c r="C127" s="230"/>
      <c r="D127" s="244" t="s">
        <v>106</v>
      </c>
      <c r="E127" s="244" t="s">
        <v>1529</v>
      </c>
      <c r="F127" s="239">
        <v>725</v>
      </c>
      <c r="G127" s="230" t="s">
        <v>2209</v>
      </c>
      <c r="H127" s="239" t="s">
        <v>276</v>
      </c>
      <c r="I127" s="230" t="s">
        <v>277</v>
      </c>
      <c r="J127" s="228" t="s">
        <v>176</v>
      </c>
      <c r="K127" s="231"/>
      <c r="L127" s="232"/>
      <c r="M127" s="235"/>
      <c r="N127" s="235"/>
      <c r="O127" s="234"/>
      <c r="P127" s="228" t="s">
        <v>130</v>
      </c>
      <c r="Q127" s="234"/>
      <c r="R127" s="234" t="s">
        <v>13</v>
      </c>
      <c r="S127" s="234"/>
      <c r="T127" s="234"/>
      <c r="U127" s="247">
        <v>30.98</v>
      </c>
      <c r="V127" s="247">
        <v>15.12</v>
      </c>
      <c r="W127" s="228"/>
      <c r="X127" s="248"/>
      <c r="Y127" s="249"/>
      <c r="Z127" s="239"/>
      <c r="AA127" s="239" t="s">
        <v>2207</v>
      </c>
      <c r="AB127" s="228"/>
      <c r="AC127" s="228"/>
      <c r="AD127" s="228"/>
      <c r="AE127" s="234"/>
      <c r="AF127" s="234"/>
      <c r="AG127" s="240"/>
      <c r="AH127" s="240"/>
      <c r="AI127" s="240"/>
      <c r="AJ127" s="240"/>
      <c r="AK127" s="240"/>
      <c r="AL127" s="240"/>
      <c r="AM127" s="240"/>
      <c r="AN127" s="240"/>
      <c r="AO127" s="240"/>
      <c r="AP127" s="240"/>
      <c r="AQ127" s="240"/>
      <c r="AR127" s="240"/>
      <c r="AS127" s="240"/>
      <c r="AT127" s="240"/>
      <c r="AU127" s="240"/>
      <c r="AV127" s="240"/>
      <c r="AW127" s="240"/>
      <c r="AX127" s="240"/>
      <c r="AY127" s="240"/>
      <c r="AZ127" s="240"/>
      <c r="BA127" s="240"/>
      <c r="BB127" s="240"/>
      <c r="BC127" s="240"/>
      <c r="BD127" s="240"/>
      <c r="BE127" s="240"/>
      <c r="BF127" s="240"/>
      <c r="BG127" s="240"/>
      <c r="BH127" s="240"/>
      <c r="BI127" s="240"/>
      <c r="BJ127" s="240"/>
    </row>
    <row r="128" spans="1:62" s="241" customFormat="1" ht="17" x14ac:dyDescent="0.2">
      <c r="A128" s="239" t="s">
        <v>2208</v>
      </c>
      <c r="B128" s="230" t="s">
        <v>1579</v>
      </c>
      <c r="C128" s="230"/>
      <c r="D128" s="244" t="s">
        <v>106</v>
      </c>
      <c r="E128" s="244" t="s">
        <v>1529</v>
      </c>
      <c r="F128" s="239">
        <v>725</v>
      </c>
      <c r="G128" s="230" t="s">
        <v>2209</v>
      </c>
      <c r="H128" s="239" t="s">
        <v>276</v>
      </c>
      <c r="I128" s="230" t="s">
        <v>277</v>
      </c>
      <c r="J128" s="228" t="s">
        <v>176</v>
      </c>
      <c r="K128" s="231"/>
      <c r="L128" s="232"/>
      <c r="M128" s="235"/>
      <c r="N128" s="235"/>
      <c r="O128" s="234"/>
      <c r="P128" s="228" t="s">
        <v>130</v>
      </c>
      <c r="Q128" s="234"/>
      <c r="R128" s="234" t="s">
        <v>13</v>
      </c>
      <c r="S128" s="234"/>
      <c r="T128" s="234"/>
      <c r="U128" s="247">
        <v>34.04</v>
      </c>
      <c r="V128" s="247">
        <v>13.55</v>
      </c>
      <c r="W128" s="228"/>
      <c r="X128" s="248"/>
      <c r="Y128" s="249"/>
      <c r="Z128" s="239"/>
      <c r="AA128" s="239" t="s">
        <v>2207</v>
      </c>
      <c r="AB128" s="228"/>
      <c r="AC128" s="228"/>
      <c r="AD128" s="228"/>
      <c r="AE128" s="234"/>
      <c r="AF128" s="234"/>
      <c r="AG128" s="240"/>
      <c r="AH128" s="240"/>
      <c r="AI128" s="240"/>
      <c r="AJ128" s="240"/>
      <c r="AK128" s="240"/>
      <c r="AL128" s="240"/>
      <c r="AM128" s="240"/>
      <c r="AN128" s="240"/>
      <c r="AO128" s="240"/>
      <c r="AP128" s="240"/>
      <c r="AQ128" s="240"/>
      <c r="AR128" s="240"/>
      <c r="AS128" s="240"/>
      <c r="AT128" s="240"/>
      <c r="AU128" s="240"/>
      <c r="AV128" s="240"/>
      <c r="AW128" s="240"/>
      <c r="AX128" s="240"/>
      <c r="AY128" s="240"/>
      <c r="AZ128" s="240"/>
      <c r="BA128" s="240"/>
      <c r="BB128" s="240"/>
      <c r="BC128" s="240"/>
      <c r="BD128" s="240"/>
      <c r="BE128" s="240"/>
      <c r="BF128" s="240"/>
      <c r="BG128" s="240"/>
      <c r="BH128" s="240"/>
      <c r="BI128" s="240"/>
      <c r="BJ128" s="240"/>
    </row>
    <row r="129" spans="1:62" s="241" customFormat="1" ht="17" x14ac:dyDescent="0.2">
      <c r="A129" s="239" t="s">
        <v>2208</v>
      </c>
      <c r="B129" s="230" t="s">
        <v>1579</v>
      </c>
      <c r="C129" s="230"/>
      <c r="D129" s="244" t="s">
        <v>106</v>
      </c>
      <c r="E129" s="244" t="s">
        <v>1529</v>
      </c>
      <c r="F129" s="239">
        <v>725</v>
      </c>
      <c r="G129" s="230" t="s">
        <v>2209</v>
      </c>
      <c r="H129" s="239" t="s">
        <v>276</v>
      </c>
      <c r="I129" s="230" t="s">
        <v>277</v>
      </c>
      <c r="J129" s="228" t="s">
        <v>176</v>
      </c>
      <c r="K129" s="231"/>
      <c r="L129" s="232"/>
      <c r="M129" s="235"/>
      <c r="N129" s="235"/>
      <c r="O129" s="234"/>
      <c r="P129" s="228" t="s">
        <v>130</v>
      </c>
      <c r="Q129" s="234"/>
      <c r="R129" s="234" t="s">
        <v>13</v>
      </c>
      <c r="S129" s="234"/>
      <c r="T129" s="234"/>
      <c r="U129" s="247">
        <v>29.29</v>
      </c>
      <c r="V129" s="247">
        <v>14.45</v>
      </c>
      <c r="W129" s="228"/>
      <c r="X129" s="248"/>
      <c r="Y129" s="249"/>
      <c r="Z129" s="239"/>
      <c r="AA129" s="239" t="s">
        <v>2207</v>
      </c>
      <c r="AB129" s="228"/>
      <c r="AC129" s="228"/>
      <c r="AD129" s="228"/>
      <c r="AE129" s="234"/>
      <c r="AF129" s="234"/>
      <c r="AG129" s="240"/>
      <c r="AH129" s="240"/>
      <c r="AI129" s="240"/>
      <c r="AJ129" s="240"/>
      <c r="AK129" s="240"/>
      <c r="AL129" s="240"/>
      <c r="AM129" s="240"/>
      <c r="AN129" s="240"/>
      <c r="AO129" s="240"/>
      <c r="AP129" s="240"/>
      <c r="AQ129" s="240"/>
      <c r="AR129" s="240"/>
      <c r="AS129" s="240"/>
      <c r="AT129" s="240"/>
      <c r="AU129" s="240"/>
      <c r="AV129" s="240"/>
      <c r="AW129" s="240"/>
      <c r="AX129" s="240"/>
      <c r="AY129" s="240"/>
      <c r="AZ129" s="240"/>
      <c r="BA129" s="240"/>
      <c r="BB129" s="240"/>
      <c r="BC129" s="240"/>
      <c r="BD129" s="240"/>
      <c r="BE129" s="240"/>
      <c r="BF129" s="240"/>
      <c r="BG129" s="240"/>
      <c r="BH129" s="240"/>
      <c r="BI129" s="240"/>
      <c r="BJ129" s="240"/>
    </row>
    <row r="130" spans="1:62" s="241" customFormat="1" ht="17" x14ac:dyDescent="0.2">
      <c r="A130" s="239" t="s">
        <v>2208</v>
      </c>
      <c r="B130" s="230" t="s">
        <v>1579</v>
      </c>
      <c r="C130" s="230"/>
      <c r="D130" s="244" t="s">
        <v>106</v>
      </c>
      <c r="E130" s="244" t="s">
        <v>1529</v>
      </c>
      <c r="F130" s="239">
        <v>725</v>
      </c>
      <c r="G130" s="230" t="s">
        <v>2209</v>
      </c>
      <c r="H130" s="239" t="s">
        <v>276</v>
      </c>
      <c r="I130" s="230" t="s">
        <v>277</v>
      </c>
      <c r="J130" s="228" t="s">
        <v>176</v>
      </c>
      <c r="K130" s="231"/>
      <c r="L130" s="232"/>
      <c r="M130" s="235"/>
      <c r="N130" s="235"/>
      <c r="O130" s="234"/>
      <c r="P130" s="228" t="s">
        <v>130</v>
      </c>
      <c r="Q130" s="234"/>
      <c r="R130" s="234" t="s">
        <v>13</v>
      </c>
      <c r="S130" s="234"/>
      <c r="T130" s="234"/>
      <c r="U130" s="247">
        <v>31.1</v>
      </c>
      <c r="V130" s="247">
        <v>15.3</v>
      </c>
      <c r="W130" s="228"/>
      <c r="X130" s="248"/>
      <c r="Y130" s="249"/>
      <c r="Z130" s="239"/>
      <c r="AA130" s="239" t="s">
        <v>2207</v>
      </c>
      <c r="AB130" s="228"/>
      <c r="AC130" s="228"/>
      <c r="AD130" s="228"/>
      <c r="AE130" s="234"/>
      <c r="AF130" s="234"/>
      <c r="AG130" s="240"/>
      <c r="AH130" s="240"/>
      <c r="AI130" s="240"/>
      <c r="AJ130" s="240"/>
      <c r="AK130" s="240"/>
      <c r="AL130" s="240"/>
      <c r="AM130" s="240"/>
      <c r="AN130" s="240"/>
      <c r="AO130" s="240"/>
      <c r="AP130" s="240"/>
      <c r="AQ130" s="240"/>
      <c r="AR130" s="240"/>
      <c r="AS130" s="240"/>
      <c r="AT130" s="240"/>
      <c r="AU130" s="240"/>
      <c r="AV130" s="240"/>
      <c r="AW130" s="240"/>
      <c r="AX130" s="240"/>
      <c r="AY130" s="240"/>
      <c r="AZ130" s="240"/>
      <c r="BA130" s="240"/>
      <c r="BB130" s="240"/>
      <c r="BC130" s="240"/>
      <c r="BD130" s="240"/>
      <c r="BE130" s="240"/>
      <c r="BF130" s="240"/>
      <c r="BG130" s="240"/>
      <c r="BH130" s="240"/>
      <c r="BI130" s="240"/>
      <c r="BJ130" s="240"/>
    </row>
    <row r="131" spans="1:62" s="241" customFormat="1" ht="17" x14ac:dyDescent="0.2">
      <c r="A131" s="239" t="s">
        <v>2208</v>
      </c>
      <c r="B131" s="230" t="s">
        <v>1579</v>
      </c>
      <c r="C131" s="230"/>
      <c r="D131" s="244" t="s">
        <v>106</v>
      </c>
      <c r="E131" s="244" t="s">
        <v>1529</v>
      </c>
      <c r="F131" s="239">
        <v>725</v>
      </c>
      <c r="G131" s="230" t="s">
        <v>2209</v>
      </c>
      <c r="H131" s="239" t="s">
        <v>276</v>
      </c>
      <c r="I131" s="230" t="s">
        <v>277</v>
      </c>
      <c r="J131" s="228" t="s">
        <v>176</v>
      </c>
      <c r="K131" s="231"/>
      <c r="L131" s="232"/>
      <c r="M131" s="235"/>
      <c r="N131" s="235"/>
      <c r="O131" s="234"/>
      <c r="P131" s="228" t="s">
        <v>209</v>
      </c>
      <c r="Q131" s="234"/>
      <c r="R131" s="234" t="s">
        <v>13</v>
      </c>
      <c r="S131" s="234"/>
      <c r="T131" s="234"/>
      <c r="U131" s="247">
        <v>32.950000000000003</v>
      </c>
      <c r="V131" s="247">
        <v>14.66</v>
      </c>
      <c r="W131" s="228"/>
      <c r="X131" s="248"/>
      <c r="Y131" s="249"/>
      <c r="Z131" s="239"/>
      <c r="AA131" s="239" t="s">
        <v>2207</v>
      </c>
      <c r="AB131" s="228"/>
      <c r="AC131" s="228"/>
      <c r="AD131" s="228"/>
      <c r="AE131" s="234"/>
      <c r="AF131" s="234"/>
      <c r="AG131" s="240"/>
      <c r="AH131" s="240"/>
      <c r="AI131" s="240"/>
      <c r="AJ131" s="240"/>
      <c r="AK131" s="240"/>
      <c r="AL131" s="240"/>
      <c r="AM131" s="240"/>
      <c r="AN131" s="240"/>
      <c r="AO131" s="240"/>
      <c r="AP131" s="240"/>
      <c r="AQ131" s="240"/>
      <c r="AR131" s="240"/>
      <c r="AS131" s="240"/>
      <c r="AT131" s="240"/>
      <c r="AU131" s="240"/>
      <c r="AV131" s="240"/>
      <c r="AW131" s="240"/>
      <c r="AX131" s="240"/>
      <c r="AY131" s="240"/>
      <c r="AZ131" s="240"/>
      <c r="BA131" s="240"/>
      <c r="BB131" s="240"/>
      <c r="BC131" s="240"/>
      <c r="BD131" s="240"/>
      <c r="BE131" s="240"/>
      <c r="BF131" s="240"/>
      <c r="BG131" s="240"/>
      <c r="BH131" s="240"/>
      <c r="BI131" s="240"/>
      <c r="BJ131" s="240"/>
    </row>
    <row r="132" spans="1:62" s="241" customFormat="1" ht="17" x14ac:dyDescent="0.2">
      <c r="A132" s="239" t="s">
        <v>2208</v>
      </c>
      <c r="B132" s="230" t="s">
        <v>1579</v>
      </c>
      <c r="C132" s="230"/>
      <c r="D132" s="244" t="s">
        <v>106</v>
      </c>
      <c r="E132" s="244" t="s">
        <v>1529</v>
      </c>
      <c r="F132" s="239">
        <v>725</v>
      </c>
      <c r="G132" s="230" t="s">
        <v>2209</v>
      </c>
      <c r="H132" s="239" t="s">
        <v>276</v>
      </c>
      <c r="I132" s="230" t="s">
        <v>277</v>
      </c>
      <c r="J132" s="228" t="s">
        <v>176</v>
      </c>
      <c r="K132" s="231"/>
      <c r="L132" s="232"/>
      <c r="M132" s="235"/>
      <c r="N132" s="235"/>
      <c r="O132" s="234"/>
      <c r="P132" s="228" t="s">
        <v>153</v>
      </c>
      <c r="Q132" s="234"/>
      <c r="R132" s="234" t="s">
        <v>13</v>
      </c>
      <c r="S132" s="234"/>
      <c r="T132" s="234"/>
      <c r="U132" s="247">
        <v>48.61</v>
      </c>
      <c r="V132" s="247">
        <v>14.3</v>
      </c>
      <c r="W132" s="228"/>
      <c r="X132" s="248"/>
      <c r="Y132" s="249"/>
      <c r="Z132" s="239"/>
      <c r="AA132" s="239" t="s">
        <v>2210</v>
      </c>
      <c r="AB132" s="228"/>
      <c r="AC132" s="228"/>
      <c r="AD132" s="228"/>
      <c r="AE132" s="234"/>
      <c r="AF132" s="234"/>
      <c r="AG132" s="240"/>
      <c r="AH132" s="240"/>
      <c r="AI132" s="240"/>
      <c r="AJ132" s="240"/>
      <c r="AK132" s="240"/>
      <c r="AL132" s="240"/>
      <c r="AM132" s="240"/>
      <c r="AN132" s="240"/>
      <c r="AO132" s="240"/>
      <c r="AP132" s="240"/>
      <c r="AQ132" s="240"/>
      <c r="AR132" s="240"/>
      <c r="AS132" s="240"/>
      <c r="AT132" s="240"/>
      <c r="AU132" s="240"/>
      <c r="AV132" s="240"/>
      <c r="AW132" s="240"/>
      <c r="AX132" s="240"/>
      <c r="AY132" s="240"/>
      <c r="AZ132" s="240"/>
      <c r="BA132" s="240"/>
      <c r="BB132" s="240"/>
      <c r="BC132" s="240"/>
      <c r="BD132" s="240"/>
      <c r="BE132" s="240"/>
      <c r="BF132" s="240"/>
      <c r="BG132" s="240"/>
      <c r="BH132" s="240"/>
      <c r="BI132" s="240"/>
      <c r="BJ132" s="240"/>
    </row>
    <row r="133" spans="1:62" s="241" customFormat="1" ht="17" x14ac:dyDescent="0.2">
      <c r="A133" s="239" t="s">
        <v>2208</v>
      </c>
      <c r="B133" s="230" t="s">
        <v>1579</v>
      </c>
      <c r="C133" s="230"/>
      <c r="D133" s="244" t="s">
        <v>106</v>
      </c>
      <c r="E133" s="244" t="s">
        <v>1529</v>
      </c>
      <c r="F133" s="239">
        <v>725</v>
      </c>
      <c r="G133" s="230" t="s">
        <v>2209</v>
      </c>
      <c r="H133" s="239" t="s">
        <v>276</v>
      </c>
      <c r="I133" s="230" t="s">
        <v>277</v>
      </c>
      <c r="J133" s="228" t="s">
        <v>176</v>
      </c>
      <c r="K133" s="231"/>
      <c r="L133" s="232"/>
      <c r="M133" s="235"/>
      <c r="N133" s="235"/>
      <c r="O133" s="234"/>
      <c r="P133" s="228" t="s">
        <v>153</v>
      </c>
      <c r="Q133" s="234"/>
      <c r="R133" s="234" t="s">
        <v>13</v>
      </c>
      <c r="S133" s="234"/>
      <c r="T133" s="234"/>
      <c r="U133" s="247">
        <v>49.49</v>
      </c>
      <c r="V133" s="247">
        <v>14.83</v>
      </c>
      <c r="W133" s="228"/>
      <c r="X133" s="248"/>
      <c r="Y133" s="249"/>
      <c r="Z133" s="239"/>
      <c r="AA133" s="239" t="s">
        <v>2210</v>
      </c>
      <c r="AB133" s="228"/>
      <c r="AC133" s="228"/>
      <c r="AD133" s="228"/>
      <c r="AE133" s="234"/>
      <c r="AF133" s="234"/>
      <c r="AG133" s="240"/>
      <c r="AH133" s="240"/>
      <c r="AI133" s="240"/>
      <c r="AJ133" s="240"/>
      <c r="AK133" s="240"/>
      <c r="AL133" s="240"/>
      <c r="AM133" s="240"/>
      <c r="AN133" s="240"/>
      <c r="AO133" s="240"/>
      <c r="AP133" s="240"/>
      <c r="AQ133" s="240"/>
      <c r="AR133" s="240"/>
      <c r="AS133" s="240"/>
      <c r="AT133" s="240"/>
      <c r="AU133" s="240"/>
      <c r="AV133" s="240"/>
      <c r="AW133" s="240"/>
      <c r="AX133" s="240"/>
      <c r="AY133" s="240"/>
      <c r="AZ133" s="240"/>
      <c r="BA133" s="240"/>
      <c r="BB133" s="240"/>
      <c r="BC133" s="240"/>
      <c r="BD133" s="240"/>
      <c r="BE133" s="240"/>
      <c r="BF133" s="240"/>
      <c r="BG133" s="240"/>
      <c r="BH133" s="240"/>
      <c r="BI133" s="240"/>
      <c r="BJ133" s="240"/>
    </row>
    <row r="134" spans="1:62" s="241" customFormat="1" ht="17" x14ac:dyDescent="0.2">
      <c r="A134" s="239" t="s">
        <v>2208</v>
      </c>
      <c r="B134" s="230" t="s">
        <v>1579</v>
      </c>
      <c r="C134" s="230"/>
      <c r="D134" s="244" t="s">
        <v>106</v>
      </c>
      <c r="E134" s="244" t="s">
        <v>1529</v>
      </c>
      <c r="F134" s="239">
        <v>725</v>
      </c>
      <c r="G134" s="230" t="s">
        <v>2209</v>
      </c>
      <c r="H134" s="239" t="s">
        <v>276</v>
      </c>
      <c r="I134" s="230" t="s">
        <v>277</v>
      </c>
      <c r="J134" s="228" t="s">
        <v>176</v>
      </c>
      <c r="K134" s="231"/>
      <c r="L134" s="232"/>
      <c r="M134" s="235"/>
      <c r="N134" s="235"/>
      <c r="O134" s="234"/>
      <c r="P134" s="228" t="s">
        <v>153</v>
      </c>
      <c r="Q134" s="234"/>
      <c r="R134" s="234" t="s">
        <v>13</v>
      </c>
      <c r="S134" s="234"/>
      <c r="T134" s="234"/>
      <c r="U134" s="247">
        <v>49.82</v>
      </c>
      <c r="V134" s="247">
        <v>17.3</v>
      </c>
      <c r="W134" s="228"/>
      <c r="X134" s="248"/>
      <c r="Y134" s="249"/>
      <c r="Z134" s="239"/>
      <c r="AA134" s="239" t="s">
        <v>2210</v>
      </c>
      <c r="AB134" s="228"/>
      <c r="AC134" s="228"/>
      <c r="AD134" s="228"/>
      <c r="AE134" s="234"/>
      <c r="AF134" s="234"/>
      <c r="AG134" s="240"/>
      <c r="AH134" s="240"/>
      <c r="AI134" s="240"/>
      <c r="AJ134" s="240"/>
      <c r="AK134" s="240"/>
      <c r="AL134" s="240"/>
      <c r="AM134" s="240"/>
      <c r="AN134" s="240"/>
      <c r="AO134" s="240"/>
      <c r="AP134" s="240"/>
      <c r="AQ134" s="240"/>
      <c r="AR134" s="240"/>
      <c r="AS134" s="240"/>
      <c r="AT134" s="240"/>
      <c r="AU134" s="240"/>
      <c r="AV134" s="240"/>
      <c r="AW134" s="240"/>
      <c r="AX134" s="240"/>
      <c r="AY134" s="240"/>
      <c r="AZ134" s="240"/>
      <c r="BA134" s="240"/>
      <c r="BB134" s="240"/>
      <c r="BC134" s="240"/>
      <c r="BD134" s="240"/>
      <c r="BE134" s="240"/>
      <c r="BF134" s="240"/>
      <c r="BG134" s="240"/>
      <c r="BH134" s="240"/>
      <c r="BI134" s="240"/>
      <c r="BJ134" s="240"/>
    </row>
    <row r="135" spans="1:62" s="241" customFormat="1" ht="17" x14ac:dyDescent="0.2">
      <c r="A135" s="239" t="s">
        <v>2208</v>
      </c>
      <c r="B135" s="230" t="s">
        <v>1579</v>
      </c>
      <c r="C135" s="230"/>
      <c r="D135" s="244" t="s">
        <v>106</v>
      </c>
      <c r="E135" s="244" t="s">
        <v>1529</v>
      </c>
      <c r="F135" s="239">
        <v>725</v>
      </c>
      <c r="G135" s="230" t="s">
        <v>2209</v>
      </c>
      <c r="H135" s="239" t="s">
        <v>276</v>
      </c>
      <c r="I135" s="230" t="s">
        <v>277</v>
      </c>
      <c r="J135" s="228" t="s">
        <v>176</v>
      </c>
      <c r="K135" s="231"/>
      <c r="L135" s="232"/>
      <c r="M135" s="235"/>
      <c r="N135" s="235"/>
      <c r="O135" s="234"/>
      <c r="P135" s="228" t="s">
        <v>153</v>
      </c>
      <c r="Q135" s="234"/>
      <c r="R135" s="234" t="s">
        <v>13</v>
      </c>
      <c r="S135" s="234"/>
      <c r="T135" s="234"/>
      <c r="U135" s="247">
        <v>49.73</v>
      </c>
      <c r="V135" s="247">
        <v>15.12</v>
      </c>
      <c r="W135" s="228"/>
      <c r="X135" s="248"/>
      <c r="Y135" s="249"/>
      <c r="Z135" s="239"/>
      <c r="AA135" s="239" t="s">
        <v>2210</v>
      </c>
      <c r="AB135" s="228"/>
      <c r="AC135" s="228"/>
      <c r="AD135" s="228"/>
      <c r="AE135" s="234"/>
      <c r="AF135" s="234"/>
      <c r="AG135" s="240"/>
      <c r="AH135" s="240"/>
      <c r="AI135" s="240"/>
      <c r="AJ135" s="240"/>
      <c r="AK135" s="240"/>
      <c r="AL135" s="240"/>
      <c r="AM135" s="240"/>
      <c r="AN135" s="240"/>
      <c r="AO135" s="240"/>
      <c r="AP135" s="240"/>
      <c r="AQ135" s="240"/>
      <c r="AR135" s="240"/>
      <c r="AS135" s="240"/>
      <c r="AT135" s="240"/>
      <c r="AU135" s="240"/>
      <c r="AV135" s="240"/>
      <c r="AW135" s="240"/>
      <c r="AX135" s="240"/>
      <c r="AY135" s="240"/>
      <c r="AZ135" s="240"/>
      <c r="BA135" s="240"/>
      <c r="BB135" s="240"/>
      <c r="BC135" s="240"/>
      <c r="BD135" s="240"/>
      <c r="BE135" s="240"/>
      <c r="BF135" s="240"/>
      <c r="BG135" s="240"/>
      <c r="BH135" s="240"/>
      <c r="BI135" s="240"/>
      <c r="BJ135" s="240"/>
    </row>
    <row r="136" spans="1:62" s="241" customFormat="1" ht="17" x14ac:dyDescent="0.2">
      <c r="A136" s="239" t="s">
        <v>2208</v>
      </c>
      <c r="B136" s="230" t="s">
        <v>1579</v>
      </c>
      <c r="C136" s="230"/>
      <c r="D136" s="244" t="s">
        <v>106</v>
      </c>
      <c r="E136" s="244" t="s">
        <v>1529</v>
      </c>
      <c r="F136" s="239">
        <v>725</v>
      </c>
      <c r="G136" s="230" t="s">
        <v>2209</v>
      </c>
      <c r="H136" s="239" t="s">
        <v>276</v>
      </c>
      <c r="I136" s="230" t="s">
        <v>277</v>
      </c>
      <c r="J136" s="228" t="s">
        <v>176</v>
      </c>
      <c r="K136" s="231"/>
      <c r="L136" s="232"/>
      <c r="M136" s="235"/>
      <c r="N136" s="235"/>
      <c r="O136" s="234"/>
      <c r="P136" s="228" t="s">
        <v>153</v>
      </c>
      <c r="Q136" s="234"/>
      <c r="R136" s="234" t="s">
        <v>13</v>
      </c>
      <c r="S136" s="234"/>
      <c r="T136" s="234"/>
      <c r="U136" s="247">
        <v>46.95</v>
      </c>
      <c r="V136" s="247">
        <v>15.93</v>
      </c>
      <c r="W136" s="228"/>
      <c r="X136" s="248"/>
      <c r="Y136" s="249"/>
      <c r="Z136" s="239"/>
      <c r="AA136" s="239" t="s">
        <v>2210</v>
      </c>
      <c r="AB136" s="228"/>
      <c r="AC136" s="228"/>
      <c r="AD136" s="228"/>
      <c r="AE136" s="234"/>
      <c r="AF136" s="234"/>
      <c r="AG136" s="240"/>
      <c r="AH136" s="240"/>
      <c r="AI136" s="240"/>
      <c r="AJ136" s="240"/>
      <c r="AK136" s="240"/>
      <c r="AL136" s="240"/>
      <c r="AM136" s="240"/>
      <c r="AN136" s="240"/>
      <c r="AO136" s="240"/>
      <c r="AP136" s="240"/>
      <c r="AQ136" s="240"/>
      <c r="AR136" s="240"/>
      <c r="AS136" s="240"/>
      <c r="AT136" s="240"/>
      <c r="AU136" s="240"/>
      <c r="AV136" s="240"/>
      <c r="AW136" s="240"/>
      <c r="AX136" s="240"/>
      <c r="AY136" s="240"/>
      <c r="AZ136" s="240"/>
      <c r="BA136" s="240"/>
      <c r="BB136" s="240"/>
      <c r="BC136" s="240"/>
      <c r="BD136" s="240"/>
      <c r="BE136" s="240"/>
      <c r="BF136" s="240"/>
      <c r="BG136" s="240"/>
      <c r="BH136" s="240"/>
      <c r="BI136" s="240"/>
      <c r="BJ136" s="240"/>
    </row>
    <row r="137" spans="1:62" s="241" customFormat="1" ht="17" x14ac:dyDescent="0.2">
      <c r="A137" s="239" t="s">
        <v>2208</v>
      </c>
      <c r="B137" s="230" t="s">
        <v>1579</v>
      </c>
      <c r="C137" s="230"/>
      <c r="D137" s="244" t="s">
        <v>106</v>
      </c>
      <c r="E137" s="244" t="s">
        <v>1529</v>
      </c>
      <c r="F137" s="239">
        <v>725</v>
      </c>
      <c r="G137" s="230" t="s">
        <v>2209</v>
      </c>
      <c r="H137" s="239" t="s">
        <v>276</v>
      </c>
      <c r="I137" s="230" t="s">
        <v>277</v>
      </c>
      <c r="J137" s="228" t="s">
        <v>176</v>
      </c>
      <c r="K137" s="231"/>
      <c r="L137" s="232"/>
      <c r="M137" s="235"/>
      <c r="N137" s="235"/>
      <c r="O137" s="234"/>
      <c r="P137" s="228" t="s">
        <v>153</v>
      </c>
      <c r="Q137" s="234"/>
      <c r="R137" s="234" t="s">
        <v>13</v>
      </c>
      <c r="S137" s="234"/>
      <c r="T137" s="234"/>
      <c r="U137" s="247">
        <v>47.8</v>
      </c>
      <c r="V137" s="247">
        <v>15.72</v>
      </c>
      <c r="W137" s="228"/>
      <c r="X137" s="248"/>
      <c r="Y137" s="249"/>
      <c r="Z137" s="239"/>
      <c r="AA137" s="239" t="s">
        <v>2210</v>
      </c>
      <c r="AB137" s="228"/>
      <c r="AC137" s="228"/>
      <c r="AD137" s="228"/>
      <c r="AE137" s="234"/>
      <c r="AF137" s="234"/>
      <c r="AG137" s="240"/>
      <c r="AH137" s="240"/>
      <c r="AI137" s="240"/>
      <c r="AJ137" s="240"/>
      <c r="AK137" s="240"/>
      <c r="AL137" s="240"/>
      <c r="AM137" s="240"/>
      <c r="AN137" s="240"/>
      <c r="AO137" s="240"/>
      <c r="AP137" s="240"/>
      <c r="AQ137" s="240"/>
      <c r="AR137" s="240"/>
      <c r="AS137" s="240"/>
      <c r="AT137" s="240"/>
      <c r="AU137" s="240"/>
      <c r="AV137" s="240"/>
      <c r="AW137" s="240"/>
      <c r="AX137" s="240"/>
      <c r="AY137" s="240"/>
      <c r="AZ137" s="240"/>
      <c r="BA137" s="240"/>
      <c r="BB137" s="240"/>
      <c r="BC137" s="240"/>
      <c r="BD137" s="240"/>
      <c r="BE137" s="240"/>
      <c r="BF137" s="240"/>
      <c r="BG137" s="240"/>
      <c r="BH137" s="240"/>
      <c r="BI137" s="240"/>
      <c r="BJ137" s="240"/>
    </row>
    <row r="138" spans="1:62" s="241" customFormat="1" ht="17" x14ac:dyDescent="0.2">
      <c r="A138" s="239" t="s">
        <v>2208</v>
      </c>
      <c r="B138" s="230" t="s">
        <v>1579</v>
      </c>
      <c r="C138" s="230"/>
      <c r="D138" s="244" t="s">
        <v>106</v>
      </c>
      <c r="E138" s="244" t="s">
        <v>1529</v>
      </c>
      <c r="F138" s="239">
        <v>725</v>
      </c>
      <c r="G138" s="230" t="s">
        <v>2209</v>
      </c>
      <c r="H138" s="239" t="s">
        <v>276</v>
      </c>
      <c r="I138" s="230" t="s">
        <v>277</v>
      </c>
      <c r="J138" s="228" t="s">
        <v>176</v>
      </c>
      <c r="K138" s="231"/>
      <c r="L138" s="232"/>
      <c r="M138" s="235"/>
      <c r="N138" s="235"/>
      <c r="O138" s="234"/>
      <c r="P138" s="228" t="s">
        <v>153</v>
      </c>
      <c r="Q138" s="234"/>
      <c r="R138" s="234" t="s">
        <v>13</v>
      </c>
      <c r="S138" s="234"/>
      <c r="T138" s="234"/>
      <c r="U138" s="247">
        <v>46.93</v>
      </c>
      <c r="V138" s="247">
        <v>15.72</v>
      </c>
      <c r="W138" s="228"/>
      <c r="X138" s="248"/>
      <c r="Y138" s="249"/>
      <c r="Z138" s="239"/>
      <c r="AA138" s="239" t="s">
        <v>2210</v>
      </c>
      <c r="AB138" s="228"/>
      <c r="AC138" s="228"/>
      <c r="AD138" s="228"/>
      <c r="AE138" s="234"/>
      <c r="AF138" s="234"/>
      <c r="AG138" s="240"/>
      <c r="AH138" s="240"/>
      <c r="AI138" s="240"/>
      <c r="AJ138" s="240"/>
      <c r="AK138" s="240"/>
      <c r="AL138" s="240"/>
      <c r="AM138" s="240"/>
      <c r="AN138" s="240"/>
      <c r="AO138" s="240"/>
      <c r="AP138" s="240"/>
      <c r="AQ138" s="240"/>
      <c r="AR138" s="240"/>
      <c r="AS138" s="240"/>
      <c r="AT138" s="240"/>
      <c r="AU138" s="240"/>
      <c r="AV138" s="240"/>
      <c r="AW138" s="240"/>
      <c r="AX138" s="240"/>
      <c r="AY138" s="240"/>
      <c r="AZ138" s="240"/>
      <c r="BA138" s="240"/>
      <c r="BB138" s="240"/>
      <c r="BC138" s="240"/>
      <c r="BD138" s="240"/>
      <c r="BE138" s="240"/>
      <c r="BF138" s="240"/>
      <c r="BG138" s="240"/>
      <c r="BH138" s="240"/>
      <c r="BI138" s="240"/>
      <c r="BJ138" s="240"/>
    </row>
    <row r="139" spans="1:62" s="241" customFormat="1" ht="17" x14ac:dyDescent="0.2">
      <c r="A139" s="239" t="s">
        <v>2208</v>
      </c>
      <c r="B139" s="230" t="s">
        <v>1579</v>
      </c>
      <c r="C139" s="230"/>
      <c r="D139" s="244" t="s">
        <v>106</v>
      </c>
      <c r="E139" s="244" t="s">
        <v>1529</v>
      </c>
      <c r="F139" s="239">
        <v>725</v>
      </c>
      <c r="G139" s="230" t="s">
        <v>2209</v>
      </c>
      <c r="H139" s="239" t="s">
        <v>276</v>
      </c>
      <c r="I139" s="230" t="s">
        <v>277</v>
      </c>
      <c r="J139" s="228" t="s">
        <v>176</v>
      </c>
      <c r="K139" s="231"/>
      <c r="L139" s="232"/>
      <c r="M139" s="235"/>
      <c r="N139" s="235"/>
      <c r="O139" s="234"/>
      <c r="P139" s="228" t="s">
        <v>153</v>
      </c>
      <c r="Q139" s="234"/>
      <c r="R139" s="234" t="s">
        <v>13</v>
      </c>
      <c r="S139" s="234"/>
      <c r="T139" s="234"/>
      <c r="U139" s="247">
        <v>49.39</v>
      </c>
      <c r="V139" s="247">
        <v>20.55</v>
      </c>
      <c r="W139" s="228"/>
      <c r="X139" s="248"/>
      <c r="Y139" s="249"/>
      <c r="Z139" s="239"/>
      <c r="AA139" s="239" t="s">
        <v>2210</v>
      </c>
      <c r="AB139" s="228"/>
      <c r="AC139" s="228"/>
      <c r="AD139" s="228"/>
      <c r="AE139" s="234"/>
      <c r="AF139" s="234"/>
      <c r="AG139" s="240"/>
      <c r="AH139" s="240"/>
      <c r="AI139" s="240"/>
      <c r="AJ139" s="240"/>
      <c r="AK139" s="240"/>
      <c r="AL139" s="240"/>
      <c r="AM139" s="240"/>
      <c r="AN139" s="240"/>
      <c r="AO139" s="240"/>
      <c r="AP139" s="240"/>
      <c r="AQ139" s="240"/>
      <c r="AR139" s="240"/>
      <c r="AS139" s="240"/>
      <c r="AT139" s="240"/>
      <c r="AU139" s="240"/>
      <c r="AV139" s="240"/>
      <c r="AW139" s="240"/>
      <c r="AX139" s="240"/>
      <c r="AY139" s="240"/>
      <c r="AZ139" s="240"/>
      <c r="BA139" s="240"/>
      <c r="BB139" s="240"/>
      <c r="BC139" s="240"/>
      <c r="BD139" s="240"/>
      <c r="BE139" s="240"/>
      <c r="BF139" s="240"/>
      <c r="BG139" s="240"/>
      <c r="BH139" s="240"/>
      <c r="BI139" s="240"/>
      <c r="BJ139" s="240"/>
    </row>
    <row r="140" spans="1:62" s="241" customFormat="1" ht="17" x14ac:dyDescent="0.2">
      <c r="A140" s="239" t="s">
        <v>2208</v>
      </c>
      <c r="B140" s="230" t="s">
        <v>1579</v>
      </c>
      <c r="C140" s="230"/>
      <c r="D140" s="244" t="s">
        <v>106</v>
      </c>
      <c r="E140" s="244" t="s">
        <v>1529</v>
      </c>
      <c r="F140" s="239">
        <v>725</v>
      </c>
      <c r="G140" s="230" t="s">
        <v>2209</v>
      </c>
      <c r="H140" s="239" t="s">
        <v>276</v>
      </c>
      <c r="I140" s="230" t="s">
        <v>277</v>
      </c>
      <c r="J140" s="228" t="s">
        <v>176</v>
      </c>
      <c r="K140" s="231"/>
      <c r="L140" s="232"/>
      <c r="M140" s="235"/>
      <c r="N140" s="235"/>
      <c r="O140" s="234"/>
      <c r="P140" s="228" t="s">
        <v>153</v>
      </c>
      <c r="Q140" s="234"/>
      <c r="R140" s="234" t="s">
        <v>13</v>
      </c>
      <c r="S140" s="234"/>
      <c r="T140" s="234"/>
      <c r="U140" s="247">
        <v>50.68</v>
      </c>
      <c r="V140" s="247">
        <v>16.920000000000002</v>
      </c>
      <c r="W140" s="228"/>
      <c r="X140" s="248"/>
      <c r="Y140" s="249"/>
      <c r="Z140" s="239"/>
      <c r="AA140" s="239" t="s">
        <v>2210</v>
      </c>
      <c r="AB140" s="228"/>
      <c r="AC140" s="228"/>
      <c r="AD140" s="228"/>
      <c r="AE140" s="234"/>
      <c r="AF140" s="234"/>
      <c r="AG140" s="240"/>
      <c r="AH140" s="240"/>
      <c r="AI140" s="240"/>
      <c r="AJ140" s="240"/>
      <c r="AK140" s="240"/>
      <c r="AL140" s="240"/>
      <c r="AM140" s="240"/>
      <c r="AN140" s="240"/>
      <c r="AO140" s="240"/>
      <c r="AP140" s="240"/>
      <c r="AQ140" s="240"/>
      <c r="AR140" s="240"/>
      <c r="AS140" s="240"/>
      <c r="AT140" s="240"/>
      <c r="AU140" s="240"/>
      <c r="AV140" s="240"/>
      <c r="AW140" s="240"/>
      <c r="AX140" s="240"/>
      <c r="AY140" s="240"/>
      <c r="AZ140" s="240"/>
      <c r="BA140" s="240"/>
      <c r="BB140" s="240"/>
      <c r="BC140" s="240"/>
      <c r="BD140" s="240"/>
      <c r="BE140" s="240"/>
      <c r="BF140" s="240"/>
      <c r="BG140" s="240"/>
      <c r="BH140" s="240"/>
      <c r="BI140" s="240"/>
      <c r="BJ140" s="240"/>
    </row>
    <row r="141" spans="1:62" s="241" customFormat="1" ht="17" x14ac:dyDescent="0.2">
      <c r="A141" s="239" t="s">
        <v>2208</v>
      </c>
      <c r="B141" s="230" t="s">
        <v>1579</v>
      </c>
      <c r="C141" s="230"/>
      <c r="D141" s="244" t="s">
        <v>106</v>
      </c>
      <c r="E141" s="244" t="s">
        <v>1529</v>
      </c>
      <c r="F141" s="239">
        <v>725</v>
      </c>
      <c r="G141" s="230" t="s">
        <v>2209</v>
      </c>
      <c r="H141" s="239" t="s">
        <v>276</v>
      </c>
      <c r="I141" s="230" t="s">
        <v>277</v>
      </c>
      <c r="J141" s="228" t="s">
        <v>176</v>
      </c>
      <c r="K141" s="231"/>
      <c r="L141" s="232"/>
      <c r="M141" s="235"/>
      <c r="N141" s="235"/>
      <c r="O141" s="234"/>
      <c r="P141" s="228" t="s">
        <v>153</v>
      </c>
      <c r="Q141" s="234"/>
      <c r="R141" s="234" t="s">
        <v>13</v>
      </c>
      <c r="S141" s="234"/>
      <c r="T141" s="234"/>
      <c r="U141" s="247">
        <v>46.39</v>
      </c>
      <c r="V141" s="247">
        <v>15.71</v>
      </c>
      <c r="W141" s="228"/>
      <c r="X141" s="248"/>
      <c r="Y141" s="249"/>
      <c r="Z141" s="239"/>
      <c r="AA141" s="239" t="s">
        <v>2210</v>
      </c>
      <c r="AB141" s="228"/>
      <c r="AC141" s="228"/>
      <c r="AD141" s="228"/>
      <c r="AE141" s="234"/>
      <c r="AF141" s="234"/>
      <c r="AG141" s="240"/>
      <c r="AH141" s="240"/>
      <c r="AI141" s="240"/>
      <c r="AJ141" s="240"/>
      <c r="AK141" s="240"/>
      <c r="AL141" s="240"/>
      <c r="AM141" s="240"/>
      <c r="AN141" s="240"/>
      <c r="AO141" s="240"/>
      <c r="AP141" s="240"/>
      <c r="AQ141" s="240"/>
      <c r="AR141" s="240"/>
      <c r="AS141" s="240"/>
      <c r="AT141" s="240"/>
      <c r="AU141" s="240"/>
      <c r="AV141" s="240"/>
      <c r="AW141" s="240"/>
      <c r="AX141" s="240"/>
      <c r="AY141" s="240"/>
      <c r="AZ141" s="240"/>
      <c r="BA141" s="240"/>
      <c r="BB141" s="240"/>
      <c r="BC141" s="240"/>
      <c r="BD141" s="240"/>
      <c r="BE141" s="240"/>
      <c r="BF141" s="240"/>
      <c r="BG141" s="240"/>
      <c r="BH141" s="240"/>
      <c r="BI141" s="240"/>
      <c r="BJ141" s="240"/>
    </row>
    <row r="142" spans="1:62" s="241" customFormat="1" ht="17" x14ac:dyDescent="0.2">
      <c r="A142" s="239" t="s">
        <v>2208</v>
      </c>
      <c r="B142" s="230" t="s">
        <v>1579</v>
      </c>
      <c r="C142" s="230"/>
      <c r="D142" s="244" t="s">
        <v>106</v>
      </c>
      <c r="E142" s="244" t="s">
        <v>1529</v>
      </c>
      <c r="F142" s="239">
        <v>725</v>
      </c>
      <c r="G142" s="230" t="s">
        <v>2209</v>
      </c>
      <c r="H142" s="239" t="s">
        <v>276</v>
      </c>
      <c r="I142" s="230" t="s">
        <v>277</v>
      </c>
      <c r="J142" s="228" t="s">
        <v>176</v>
      </c>
      <c r="K142" s="231"/>
      <c r="L142" s="232"/>
      <c r="M142" s="235"/>
      <c r="N142" s="235"/>
      <c r="O142" s="234"/>
      <c r="P142" s="228" t="s">
        <v>153</v>
      </c>
      <c r="Q142" s="234"/>
      <c r="R142" s="234" t="s">
        <v>13</v>
      </c>
      <c r="S142" s="234"/>
      <c r="T142" s="234"/>
      <c r="U142" s="247">
        <v>47.39</v>
      </c>
      <c r="V142" s="247">
        <v>15.03</v>
      </c>
      <c r="W142" s="228"/>
      <c r="X142" s="248"/>
      <c r="Y142" s="249"/>
      <c r="Z142" s="239"/>
      <c r="AA142" s="239" t="s">
        <v>2210</v>
      </c>
      <c r="AB142" s="228"/>
      <c r="AC142" s="228"/>
      <c r="AD142" s="228"/>
      <c r="AE142" s="234"/>
      <c r="AF142" s="234"/>
      <c r="AG142" s="240"/>
      <c r="AH142" s="240"/>
      <c r="AI142" s="240"/>
      <c r="AJ142" s="240"/>
      <c r="AK142" s="240"/>
      <c r="AL142" s="240"/>
      <c r="AM142" s="240"/>
      <c r="AN142" s="240"/>
      <c r="AO142" s="240"/>
      <c r="AP142" s="240"/>
      <c r="AQ142" s="240"/>
      <c r="AR142" s="240"/>
      <c r="AS142" s="240"/>
      <c r="AT142" s="240"/>
      <c r="AU142" s="240"/>
      <c r="AV142" s="240"/>
      <c r="AW142" s="240"/>
      <c r="AX142" s="240"/>
      <c r="AY142" s="240"/>
      <c r="AZ142" s="240"/>
      <c r="BA142" s="240"/>
      <c r="BB142" s="240"/>
      <c r="BC142" s="240"/>
      <c r="BD142" s="240"/>
      <c r="BE142" s="240"/>
      <c r="BF142" s="240"/>
      <c r="BG142" s="240"/>
      <c r="BH142" s="240"/>
      <c r="BI142" s="240"/>
      <c r="BJ142" s="240"/>
    </row>
    <row r="143" spans="1:62" s="241" customFormat="1" ht="17" x14ac:dyDescent="0.2">
      <c r="A143" s="239" t="s">
        <v>2208</v>
      </c>
      <c r="B143" s="230" t="s">
        <v>1579</v>
      </c>
      <c r="C143" s="230"/>
      <c r="D143" s="244" t="s">
        <v>106</v>
      </c>
      <c r="E143" s="244" t="s">
        <v>1529</v>
      </c>
      <c r="F143" s="239">
        <v>725</v>
      </c>
      <c r="G143" s="230" t="s">
        <v>2209</v>
      </c>
      <c r="H143" s="239" t="s">
        <v>276</v>
      </c>
      <c r="I143" s="230" t="s">
        <v>277</v>
      </c>
      <c r="J143" s="228" t="s">
        <v>176</v>
      </c>
      <c r="K143" s="231"/>
      <c r="L143" s="232"/>
      <c r="M143" s="235"/>
      <c r="N143" s="235"/>
      <c r="O143" s="234"/>
      <c r="P143" s="228" t="s">
        <v>153</v>
      </c>
      <c r="Q143" s="234"/>
      <c r="R143" s="234" t="s">
        <v>13</v>
      </c>
      <c r="S143" s="234"/>
      <c r="T143" s="234"/>
      <c r="U143" s="247">
        <v>50.31</v>
      </c>
      <c r="V143" s="247">
        <v>17.88</v>
      </c>
      <c r="W143" s="228"/>
      <c r="X143" s="248"/>
      <c r="Y143" s="249"/>
      <c r="Z143" s="239"/>
      <c r="AA143" s="239" t="s">
        <v>2210</v>
      </c>
      <c r="AB143" s="228"/>
      <c r="AC143" s="228"/>
      <c r="AD143" s="228"/>
      <c r="AE143" s="234"/>
      <c r="AF143" s="234"/>
      <c r="AG143" s="240"/>
      <c r="AH143" s="240"/>
      <c r="AI143" s="240"/>
      <c r="AJ143" s="240"/>
      <c r="AK143" s="240"/>
      <c r="AL143" s="240"/>
      <c r="AM143" s="240"/>
      <c r="AN143" s="240"/>
      <c r="AO143" s="240"/>
      <c r="AP143" s="240"/>
      <c r="AQ143" s="240"/>
      <c r="AR143" s="240"/>
      <c r="AS143" s="240"/>
      <c r="AT143" s="240"/>
      <c r="AU143" s="240"/>
      <c r="AV143" s="240"/>
      <c r="AW143" s="240"/>
      <c r="AX143" s="240"/>
      <c r="AY143" s="240"/>
      <c r="AZ143" s="240"/>
      <c r="BA143" s="240"/>
      <c r="BB143" s="240"/>
      <c r="BC143" s="240"/>
      <c r="BD143" s="240"/>
      <c r="BE143" s="240"/>
      <c r="BF143" s="240"/>
      <c r="BG143" s="240"/>
      <c r="BH143" s="240"/>
      <c r="BI143" s="240"/>
      <c r="BJ143" s="240"/>
    </row>
    <row r="144" spans="1:62" s="241" customFormat="1" ht="17" x14ac:dyDescent="0.2">
      <c r="A144" s="239" t="s">
        <v>2208</v>
      </c>
      <c r="B144" s="230" t="s">
        <v>1579</v>
      </c>
      <c r="C144" s="230"/>
      <c r="D144" s="244" t="s">
        <v>106</v>
      </c>
      <c r="E144" s="244" t="s">
        <v>1529</v>
      </c>
      <c r="F144" s="239">
        <v>725</v>
      </c>
      <c r="G144" s="230" t="s">
        <v>2209</v>
      </c>
      <c r="H144" s="239" t="s">
        <v>276</v>
      </c>
      <c r="I144" s="230" t="s">
        <v>277</v>
      </c>
      <c r="J144" s="228" t="s">
        <v>176</v>
      </c>
      <c r="K144" s="231"/>
      <c r="L144" s="232"/>
      <c r="M144" s="235"/>
      <c r="N144" s="235"/>
      <c r="O144" s="234"/>
      <c r="P144" s="228" t="s">
        <v>153</v>
      </c>
      <c r="Q144" s="234"/>
      <c r="R144" s="234" t="s">
        <v>13</v>
      </c>
      <c r="S144" s="234"/>
      <c r="T144" s="234"/>
      <c r="U144" s="247">
        <v>50.24</v>
      </c>
      <c r="V144" s="247">
        <v>18.329999999999998</v>
      </c>
      <c r="W144" s="228"/>
      <c r="X144" s="248"/>
      <c r="Y144" s="249"/>
      <c r="Z144" s="239"/>
      <c r="AA144" s="239" t="s">
        <v>2210</v>
      </c>
      <c r="AB144" s="228"/>
      <c r="AC144" s="228"/>
      <c r="AD144" s="228"/>
      <c r="AE144" s="234"/>
      <c r="AF144" s="234"/>
      <c r="AG144" s="240"/>
      <c r="AH144" s="240"/>
      <c r="AI144" s="240"/>
      <c r="AJ144" s="240"/>
      <c r="AK144" s="240"/>
      <c r="AL144" s="240"/>
      <c r="AM144" s="240"/>
      <c r="AN144" s="240"/>
      <c r="AO144" s="240"/>
      <c r="AP144" s="240"/>
      <c r="AQ144" s="240"/>
      <c r="AR144" s="240"/>
      <c r="AS144" s="240"/>
      <c r="AT144" s="240"/>
      <c r="AU144" s="240"/>
      <c r="AV144" s="240"/>
      <c r="AW144" s="240"/>
      <c r="AX144" s="240"/>
      <c r="AY144" s="240"/>
      <c r="AZ144" s="240"/>
      <c r="BA144" s="240"/>
      <c r="BB144" s="240"/>
      <c r="BC144" s="240"/>
      <c r="BD144" s="240"/>
      <c r="BE144" s="240"/>
      <c r="BF144" s="240"/>
      <c r="BG144" s="240"/>
      <c r="BH144" s="240"/>
      <c r="BI144" s="240"/>
      <c r="BJ144" s="240"/>
    </row>
    <row r="145" spans="1:62" s="241" customFormat="1" ht="17" x14ac:dyDescent="0.2">
      <c r="A145" s="239" t="s">
        <v>2208</v>
      </c>
      <c r="B145" s="230" t="s">
        <v>1579</v>
      </c>
      <c r="C145" s="230"/>
      <c r="D145" s="244" t="s">
        <v>106</v>
      </c>
      <c r="E145" s="244" t="s">
        <v>1529</v>
      </c>
      <c r="F145" s="239">
        <v>725</v>
      </c>
      <c r="G145" s="230" t="s">
        <v>2209</v>
      </c>
      <c r="H145" s="239" t="s">
        <v>276</v>
      </c>
      <c r="I145" s="230" t="s">
        <v>277</v>
      </c>
      <c r="J145" s="228" t="s">
        <v>176</v>
      </c>
      <c r="K145" s="231"/>
      <c r="L145" s="232"/>
      <c r="M145" s="235"/>
      <c r="N145" s="235"/>
      <c r="O145" s="234"/>
      <c r="P145" s="228" t="s">
        <v>153</v>
      </c>
      <c r="Q145" s="234"/>
      <c r="R145" s="234" t="s">
        <v>13</v>
      </c>
      <c r="S145" s="234"/>
      <c r="T145" s="234"/>
      <c r="U145" s="247">
        <v>44.19</v>
      </c>
      <c r="V145" s="247">
        <v>18.350000000000001</v>
      </c>
      <c r="W145" s="228"/>
      <c r="X145" s="248"/>
      <c r="Y145" s="249"/>
      <c r="Z145" s="239"/>
      <c r="AA145" s="239" t="s">
        <v>2210</v>
      </c>
      <c r="AB145" s="228"/>
      <c r="AC145" s="228"/>
      <c r="AD145" s="228"/>
      <c r="AE145" s="234"/>
      <c r="AF145" s="234"/>
      <c r="AG145" s="240"/>
      <c r="AH145" s="240"/>
      <c r="AI145" s="240"/>
      <c r="AJ145" s="240"/>
      <c r="AK145" s="240"/>
      <c r="AL145" s="240"/>
      <c r="AM145" s="240"/>
      <c r="AN145" s="240"/>
      <c r="AO145" s="240"/>
      <c r="AP145" s="240"/>
      <c r="AQ145" s="240"/>
      <c r="AR145" s="240"/>
      <c r="AS145" s="240"/>
      <c r="AT145" s="240"/>
      <c r="AU145" s="240"/>
      <c r="AV145" s="240"/>
      <c r="AW145" s="240"/>
      <c r="AX145" s="240"/>
      <c r="AY145" s="240"/>
      <c r="AZ145" s="240"/>
      <c r="BA145" s="240"/>
      <c r="BB145" s="240"/>
      <c r="BC145" s="240"/>
      <c r="BD145" s="240"/>
      <c r="BE145" s="240"/>
      <c r="BF145" s="240"/>
      <c r="BG145" s="240"/>
      <c r="BH145" s="240"/>
      <c r="BI145" s="240"/>
      <c r="BJ145" s="240"/>
    </row>
    <row r="146" spans="1:62" s="241" customFormat="1" ht="17" x14ac:dyDescent="0.2">
      <c r="A146" s="239" t="s">
        <v>2208</v>
      </c>
      <c r="B146" s="230" t="s">
        <v>1579</v>
      </c>
      <c r="C146" s="230"/>
      <c r="D146" s="244" t="s">
        <v>106</v>
      </c>
      <c r="E146" s="244" t="s">
        <v>1529</v>
      </c>
      <c r="F146" s="239">
        <v>725</v>
      </c>
      <c r="G146" s="230" t="s">
        <v>2209</v>
      </c>
      <c r="H146" s="239" t="s">
        <v>276</v>
      </c>
      <c r="I146" s="230" t="s">
        <v>277</v>
      </c>
      <c r="J146" s="228" t="s">
        <v>176</v>
      </c>
      <c r="K146" s="231"/>
      <c r="L146" s="232"/>
      <c r="M146" s="235"/>
      <c r="N146" s="235"/>
      <c r="O146" s="234"/>
      <c r="P146" s="228" t="s">
        <v>153</v>
      </c>
      <c r="Q146" s="234"/>
      <c r="R146" s="234" t="s">
        <v>13</v>
      </c>
      <c r="S146" s="234"/>
      <c r="T146" s="234"/>
      <c r="U146" s="247">
        <v>46.58</v>
      </c>
      <c r="V146" s="247">
        <v>16.38</v>
      </c>
      <c r="W146" s="228"/>
      <c r="X146" s="248"/>
      <c r="Y146" s="249"/>
      <c r="Z146" s="239"/>
      <c r="AA146" s="239" t="s">
        <v>2210</v>
      </c>
      <c r="AB146" s="228"/>
      <c r="AC146" s="228"/>
      <c r="AD146" s="228"/>
      <c r="AE146" s="234"/>
      <c r="AF146" s="234"/>
      <c r="AG146" s="240"/>
      <c r="AH146" s="240"/>
      <c r="AI146" s="240"/>
      <c r="AJ146" s="240"/>
      <c r="AK146" s="240"/>
      <c r="AL146" s="240"/>
      <c r="AM146" s="240"/>
      <c r="AN146" s="240"/>
      <c r="AO146" s="240"/>
      <c r="AP146" s="240"/>
      <c r="AQ146" s="240"/>
      <c r="AR146" s="240"/>
      <c r="AS146" s="240"/>
      <c r="AT146" s="240"/>
      <c r="AU146" s="240"/>
      <c r="AV146" s="240"/>
      <c r="AW146" s="240"/>
      <c r="AX146" s="240"/>
      <c r="AY146" s="240"/>
      <c r="AZ146" s="240"/>
      <c r="BA146" s="240"/>
      <c r="BB146" s="240"/>
      <c r="BC146" s="240"/>
      <c r="BD146" s="240"/>
      <c r="BE146" s="240"/>
      <c r="BF146" s="240"/>
      <c r="BG146" s="240"/>
      <c r="BH146" s="240"/>
      <c r="BI146" s="240"/>
      <c r="BJ146" s="240"/>
    </row>
    <row r="147" spans="1:62" s="241" customFormat="1" ht="17" x14ac:dyDescent="0.2">
      <c r="A147" s="239" t="s">
        <v>2208</v>
      </c>
      <c r="B147" s="230" t="s">
        <v>1579</v>
      </c>
      <c r="C147" s="230"/>
      <c r="D147" s="244" t="s">
        <v>106</v>
      </c>
      <c r="E147" s="244" t="s">
        <v>1529</v>
      </c>
      <c r="F147" s="239">
        <v>725</v>
      </c>
      <c r="G147" s="230" t="s">
        <v>2209</v>
      </c>
      <c r="H147" s="239" t="s">
        <v>276</v>
      </c>
      <c r="I147" s="230" t="s">
        <v>277</v>
      </c>
      <c r="J147" s="228" t="s">
        <v>176</v>
      </c>
      <c r="K147" s="231"/>
      <c r="L147" s="232"/>
      <c r="M147" s="235"/>
      <c r="N147" s="235"/>
      <c r="O147" s="234"/>
      <c r="P147" s="228" t="s">
        <v>153</v>
      </c>
      <c r="Q147" s="234"/>
      <c r="R147" s="234" t="s">
        <v>13</v>
      </c>
      <c r="S147" s="234"/>
      <c r="T147" s="234"/>
      <c r="U147" s="247">
        <v>48.67</v>
      </c>
      <c r="V147" s="247">
        <v>15.48</v>
      </c>
      <c r="W147" s="228"/>
      <c r="X147" s="248"/>
      <c r="Y147" s="249"/>
      <c r="Z147" s="239"/>
      <c r="AA147" s="239" t="s">
        <v>2210</v>
      </c>
      <c r="AB147" s="228"/>
      <c r="AC147" s="228"/>
      <c r="AD147" s="228"/>
      <c r="AE147" s="234"/>
      <c r="AF147" s="234"/>
      <c r="AG147" s="240"/>
      <c r="AH147" s="240"/>
      <c r="AI147" s="240"/>
      <c r="AJ147" s="240"/>
      <c r="AK147" s="240"/>
      <c r="AL147" s="240"/>
      <c r="AM147" s="240"/>
      <c r="AN147" s="240"/>
      <c r="AO147" s="240"/>
      <c r="AP147" s="240"/>
      <c r="AQ147" s="240"/>
      <c r="AR147" s="240"/>
      <c r="AS147" s="240"/>
      <c r="AT147" s="240"/>
      <c r="AU147" s="240"/>
      <c r="AV147" s="240"/>
      <c r="AW147" s="240"/>
      <c r="AX147" s="240"/>
      <c r="AY147" s="240"/>
      <c r="AZ147" s="240"/>
      <c r="BA147" s="240"/>
      <c r="BB147" s="240"/>
      <c r="BC147" s="240"/>
      <c r="BD147" s="240"/>
      <c r="BE147" s="240"/>
      <c r="BF147" s="240"/>
      <c r="BG147" s="240"/>
      <c r="BH147" s="240"/>
      <c r="BI147" s="240"/>
      <c r="BJ147" s="240"/>
    </row>
    <row r="148" spans="1:62" s="241" customFormat="1" ht="17" x14ac:dyDescent="0.2">
      <c r="A148" s="239" t="s">
        <v>2208</v>
      </c>
      <c r="B148" s="230" t="s">
        <v>1579</v>
      </c>
      <c r="C148" s="230"/>
      <c r="D148" s="244" t="s">
        <v>106</v>
      </c>
      <c r="E148" s="244" t="s">
        <v>1529</v>
      </c>
      <c r="F148" s="239">
        <v>725</v>
      </c>
      <c r="G148" s="230" t="s">
        <v>2209</v>
      </c>
      <c r="H148" s="239" t="s">
        <v>276</v>
      </c>
      <c r="I148" s="230" t="s">
        <v>277</v>
      </c>
      <c r="J148" s="228" t="s">
        <v>176</v>
      </c>
      <c r="K148" s="231"/>
      <c r="L148" s="232"/>
      <c r="M148" s="235"/>
      <c r="N148" s="235"/>
      <c r="O148" s="234"/>
      <c r="P148" s="228" t="s">
        <v>153</v>
      </c>
      <c r="Q148" s="234"/>
      <c r="R148" s="234" t="s">
        <v>13</v>
      </c>
      <c r="S148" s="234"/>
      <c r="T148" s="234"/>
      <c r="U148" s="247">
        <v>47.6</v>
      </c>
      <c r="V148" s="247">
        <v>14.6</v>
      </c>
      <c r="W148" s="228"/>
      <c r="X148" s="248"/>
      <c r="Y148" s="249"/>
      <c r="Z148" s="239"/>
      <c r="AA148" s="239" t="s">
        <v>2210</v>
      </c>
      <c r="AB148" s="228"/>
      <c r="AC148" s="228"/>
      <c r="AD148" s="228"/>
      <c r="AE148" s="234"/>
      <c r="AF148" s="234"/>
      <c r="AG148" s="240"/>
      <c r="AH148" s="240"/>
      <c r="AI148" s="240"/>
      <c r="AJ148" s="240"/>
      <c r="AK148" s="240"/>
      <c r="AL148" s="240"/>
      <c r="AM148" s="240"/>
      <c r="AN148" s="240"/>
      <c r="AO148" s="240"/>
      <c r="AP148" s="240"/>
      <c r="AQ148" s="240"/>
      <c r="AR148" s="240"/>
      <c r="AS148" s="240"/>
      <c r="AT148" s="240"/>
      <c r="AU148" s="240"/>
      <c r="AV148" s="240"/>
      <c r="AW148" s="240"/>
      <c r="AX148" s="240"/>
      <c r="AY148" s="240"/>
      <c r="AZ148" s="240"/>
      <c r="BA148" s="240"/>
      <c r="BB148" s="240"/>
      <c r="BC148" s="240"/>
      <c r="BD148" s="240"/>
      <c r="BE148" s="240"/>
      <c r="BF148" s="240"/>
      <c r="BG148" s="240"/>
      <c r="BH148" s="240"/>
      <c r="BI148" s="240"/>
      <c r="BJ148" s="240"/>
    </row>
    <row r="149" spans="1:62" s="241" customFormat="1" ht="17" x14ac:dyDescent="0.2">
      <c r="A149" s="239" t="s">
        <v>2208</v>
      </c>
      <c r="B149" s="230" t="s">
        <v>1579</v>
      </c>
      <c r="C149" s="230"/>
      <c r="D149" s="244" t="s">
        <v>106</v>
      </c>
      <c r="E149" s="244" t="s">
        <v>1529</v>
      </c>
      <c r="F149" s="239">
        <v>725</v>
      </c>
      <c r="G149" s="230" t="s">
        <v>2209</v>
      </c>
      <c r="H149" s="239" t="s">
        <v>276</v>
      </c>
      <c r="I149" s="230" t="s">
        <v>277</v>
      </c>
      <c r="J149" s="228" t="s">
        <v>176</v>
      </c>
      <c r="K149" s="231"/>
      <c r="L149" s="232"/>
      <c r="M149" s="235"/>
      <c r="N149" s="235"/>
      <c r="O149" s="234"/>
      <c r="P149" s="228" t="s">
        <v>153</v>
      </c>
      <c r="Q149" s="234"/>
      <c r="R149" s="234" t="s">
        <v>13</v>
      </c>
      <c r="S149" s="234"/>
      <c r="T149" s="234"/>
      <c r="U149" s="247">
        <v>48.13</v>
      </c>
      <c r="V149" s="247">
        <v>15.39</v>
      </c>
      <c r="W149" s="228"/>
      <c r="X149" s="248"/>
      <c r="Y149" s="249"/>
      <c r="Z149" s="239"/>
      <c r="AA149" s="239" t="s">
        <v>2210</v>
      </c>
      <c r="AB149" s="228"/>
      <c r="AC149" s="228"/>
      <c r="AD149" s="228"/>
      <c r="AE149" s="234"/>
      <c r="AF149" s="234"/>
      <c r="AG149" s="240"/>
      <c r="AH149" s="240"/>
      <c r="AI149" s="240"/>
      <c r="AJ149" s="240"/>
      <c r="AK149" s="240"/>
      <c r="AL149" s="240"/>
      <c r="AM149" s="240"/>
      <c r="AN149" s="240"/>
      <c r="AO149" s="240"/>
      <c r="AP149" s="240"/>
      <c r="AQ149" s="240"/>
      <c r="AR149" s="240"/>
      <c r="AS149" s="240"/>
      <c r="AT149" s="240"/>
      <c r="AU149" s="240"/>
      <c r="AV149" s="240"/>
      <c r="AW149" s="240"/>
      <c r="AX149" s="240"/>
      <c r="AY149" s="240"/>
      <c r="AZ149" s="240"/>
      <c r="BA149" s="240"/>
      <c r="BB149" s="240"/>
      <c r="BC149" s="240"/>
      <c r="BD149" s="240"/>
      <c r="BE149" s="240"/>
      <c r="BF149" s="240"/>
      <c r="BG149" s="240"/>
      <c r="BH149" s="240"/>
      <c r="BI149" s="240"/>
      <c r="BJ149" s="240"/>
    </row>
    <row r="150" spans="1:62" s="241" customFormat="1" ht="17" x14ac:dyDescent="0.2">
      <c r="A150" s="239" t="s">
        <v>2208</v>
      </c>
      <c r="B150" s="230" t="s">
        <v>1579</v>
      </c>
      <c r="C150" s="230"/>
      <c r="D150" s="244" t="s">
        <v>106</v>
      </c>
      <c r="E150" s="244" t="s">
        <v>1529</v>
      </c>
      <c r="F150" s="239">
        <v>725</v>
      </c>
      <c r="G150" s="230" t="s">
        <v>2209</v>
      </c>
      <c r="H150" s="239" t="s">
        <v>276</v>
      </c>
      <c r="I150" s="230" t="s">
        <v>277</v>
      </c>
      <c r="J150" s="228" t="s">
        <v>176</v>
      </c>
      <c r="K150" s="231"/>
      <c r="L150" s="232"/>
      <c r="M150" s="235"/>
      <c r="N150" s="235"/>
      <c r="O150" s="234"/>
      <c r="P150" s="228" t="s">
        <v>153</v>
      </c>
      <c r="Q150" s="234"/>
      <c r="R150" s="234" t="s">
        <v>13</v>
      </c>
      <c r="S150" s="234"/>
      <c r="T150" s="234"/>
      <c r="U150" s="247">
        <v>49.18</v>
      </c>
      <c r="V150" s="247">
        <v>15.17</v>
      </c>
      <c r="W150" s="228"/>
      <c r="X150" s="248"/>
      <c r="Y150" s="249"/>
      <c r="Z150" s="239"/>
      <c r="AA150" s="239" t="s">
        <v>2210</v>
      </c>
      <c r="AB150" s="228"/>
      <c r="AC150" s="228"/>
      <c r="AD150" s="228"/>
      <c r="AE150" s="234"/>
      <c r="AF150" s="234"/>
      <c r="AG150" s="240"/>
      <c r="AH150" s="240"/>
      <c r="AI150" s="240"/>
      <c r="AJ150" s="240"/>
      <c r="AK150" s="240"/>
      <c r="AL150" s="240"/>
      <c r="AM150" s="240"/>
      <c r="AN150" s="240"/>
      <c r="AO150" s="240"/>
      <c r="AP150" s="240"/>
      <c r="AQ150" s="240"/>
      <c r="AR150" s="240"/>
      <c r="AS150" s="240"/>
      <c r="AT150" s="240"/>
      <c r="AU150" s="240"/>
      <c r="AV150" s="240"/>
      <c r="AW150" s="240"/>
      <c r="AX150" s="240"/>
      <c r="AY150" s="240"/>
      <c r="AZ150" s="240"/>
      <c r="BA150" s="240"/>
      <c r="BB150" s="240"/>
      <c r="BC150" s="240"/>
      <c r="BD150" s="240"/>
      <c r="BE150" s="240"/>
      <c r="BF150" s="240"/>
      <c r="BG150" s="240"/>
      <c r="BH150" s="240"/>
      <c r="BI150" s="240"/>
      <c r="BJ150" s="240"/>
    </row>
    <row r="151" spans="1:62" s="241" customFormat="1" ht="17" x14ac:dyDescent="0.2">
      <c r="A151" s="239" t="s">
        <v>2208</v>
      </c>
      <c r="B151" s="230" t="s">
        <v>1579</v>
      </c>
      <c r="C151" s="230"/>
      <c r="D151" s="244" t="s">
        <v>106</v>
      </c>
      <c r="E151" s="244" t="s">
        <v>1529</v>
      </c>
      <c r="F151" s="239">
        <v>725</v>
      </c>
      <c r="G151" s="230" t="s">
        <v>2209</v>
      </c>
      <c r="H151" s="239" t="s">
        <v>276</v>
      </c>
      <c r="I151" s="230" t="s">
        <v>277</v>
      </c>
      <c r="J151" s="228" t="s">
        <v>176</v>
      </c>
      <c r="K151" s="231"/>
      <c r="L151" s="232"/>
      <c r="M151" s="235"/>
      <c r="N151" s="235"/>
      <c r="O151" s="234"/>
      <c r="P151" s="228" t="s">
        <v>153</v>
      </c>
      <c r="Q151" s="234"/>
      <c r="R151" s="234" t="s">
        <v>13</v>
      </c>
      <c r="S151" s="234"/>
      <c r="T151" s="234"/>
      <c r="U151" s="247">
        <v>47.95</v>
      </c>
      <c r="V151" s="247">
        <v>17.260000000000002</v>
      </c>
      <c r="W151" s="228"/>
      <c r="X151" s="248"/>
      <c r="Y151" s="249"/>
      <c r="Z151" s="239"/>
      <c r="AA151" s="239" t="s">
        <v>2210</v>
      </c>
      <c r="AB151" s="228"/>
      <c r="AC151" s="228"/>
      <c r="AD151" s="228"/>
      <c r="AE151" s="234"/>
      <c r="AF151" s="234"/>
      <c r="AG151" s="240"/>
      <c r="AH151" s="240"/>
      <c r="AI151" s="240"/>
      <c r="AJ151" s="240"/>
      <c r="AK151" s="240"/>
      <c r="AL151" s="240"/>
      <c r="AM151" s="240"/>
      <c r="AN151" s="240"/>
      <c r="AO151" s="240"/>
      <c r="AP151" s="240"/>
      <c r="AQ151" s="240"/>
      <c r="AR151" s="240"/>
      <c r="AS151" s="240"/>
      <c r="AT151" s="240"/>
      <c r="AU151" s="240"/>
      <c r="AV151" s="240"/>
      <c r="AW151" s="240"/>
      <c r="AX151" s="240"/>
      <c r="AY151" s="240"/>
      <c r="AZ151" s="240"/>
      <c r="BA151" s="240"/>
      <c r="BB151" s="240"/>
      <c r="BC151" s="240"/>
      <c r="BD151" s="240"/>
      <c r="BE151" s="240"/>
      <c r="BF151" s="240"/>
      <c r="BG151" s="240"/>
      <c r="BH151" s="240"/>
      <c r="BI151" s="240"/>
      <c r="BJ151" s="240"/>
    </row>
    <row r="152" spans="1:62" s="241" customFormat="1" ht="17" x14ac:dyDescent="0.2">
      <c r="A152" s="239" t="s">
        <v>2208</v>
      </c>
      <c r="B152" s="230" t="s">
        <v>1579</v>
      </c>
      <c r="C152" s="230"/>
      <c r="D152" s="244" t="s">
        <v>106</v>
      </c>
      <c r="E152" s="244" t="s">
        <v>1529</v>
      </c>
      <c r="F152" s="239">
        <v>725</v>
      </c>
      <c r="G152" s="230" t="s">
        <v>2209</v>
      </c>
      <c r="H152" s="239" t="s">
        <v>276</v>
      </c>
      <c r="I152" s="230" t="s">
        <v>277</v>
      </c>
      <c r="J152" s="228" t="s">
        <v>176</v>
      </c>
      <c r="K152" s="231"/>
      <c r="L152" s="232"/>
      <c r="M152" s="235"/>
      <c r="N152" s="235"/>
      <c r="O152" s="234"/>
      <c r="P152" s="228" t="s">
        <v>153</v>
      </c>
      <c r="Q152" s="234"/>
      <c r="R152" s="234" t="s">
        <v>13</v>
      </c>
      <c r="S152" s="234"/>
      <c r="T152" s="234"/>
      <c r="U152" s="247">
        <v>49.1</v>
      </c>
      <c r="V152" s="247">
        <v>15.71</v>
      </c>
      <c r="W152" s="228"/>
      <c r="X152" s="248"/>
      <c r="Y152" s="249"/>
      <c r="Z152" s="239"/>
      <c r="AA152" s="239" t="s">
        <v>2210</v>
      </c>
      <c r="AB152" s="228"/>
      <c r="AC152" s="228"/>
      <c r="AD152" s="228"/>
      <c r="AE152" s="234"/>
      <c r="AF152" s="234"/>
      <c r="AG152" s="240"/>
      <c r="AH152" s="240"/>
      <c r="AI152" s="240"/>
      <c r="AJ152" s="240"/>
      <c r="AK152" s="240"/>
      <c r="AL152" s="240"/>
      <c r="AM152" s="240"/>
      <c r="AN152" s="240"/>
      <c r="AO152" s="240"/>
      <c r="AP152" s="240"/>
      <c r="AQ152" s="240"/>
      <c r="AR152" s="240"/>
      <c r="AS152" s="240"/>
      <c r="AT152" s="240"/>
      <c r="AU152" s="240"/>
      <c r="AV152" s="240"/>
      <c r="AW152" s="240"/>
      <c r="AX152" s="240"/>
      <c r="AY152" s="240"/>
      <c r="AZ152" s="240"/>
      <c r="BA152" s="240"/>
      <c r="BB152" s="240"/>
      <c r="BC152" s="240"/>
      <c r="BD152" s="240"/>
      <c r="BE152" s="240"/>
      <c r="BF152" s="240"/>
      <c r="BG152" s="240"/>
      <c r="BH152" s="240"/>
      <c r="BI152" s="240"/>
      <c r="BJ152" s="240"/>
    </row>
    <row r="153" spans="1:62" s="241" customFormat="1" ht="17" x14ac:dyDescent="0.2">
      <c r="A153" s="239" t="s">
        <v>2208</v>
      </c>
      <c r="B153" s="230" t="s">
        <v>1579</v>
      </c>
      <c r="C153" s="230"/>
      <c r="D153" s="244" t="s">
        <v>106</v>
      </c>
      <c r="E153" s="244" t="s">
        <v>1529</v>
      </c>
      <c r="F153" s="239">
        <v>725</v>
      </c>
      <c r="G153" s="230" t="s">
        <v>2209</v>
      </c>
      <c r="H153" s="239" t="s">
        <v>276</v>
      </c>
      <c r="I153" s="230" t="s">
        <v>277</v>
      </c>
      <c r="J153" s="228" t="s">
        <v>176</v>
      </c>
      <c r="K153" s="231"/>
      <c r="L153" s="232"/>
      <c r="M153" s="235"/>
      <c r="N153" s="235"/>
      <c r="O153" s="234"/>
      <c r="P153" s="228" t="s">
        <v>153</v>
      </c>
      <c r="Q153" s="234"/>
      <c r="R153" s="234" t="s">
        <v>13</v>
      </c>
      <c r="S153" s="234"/>
      <c r="T153" s="234"/>
      <c r="U153" s="247">
        <v>47.37</v>
      </c>
      <c r="V153" s="247">
        <v>13.64</v>
      </c>
      <c r="W153" s="228"/>
      <c r="X153" s="248"/>
      <c r="Y153" s="249"/>
      <c r="Z153" s="239"/>
      <c r="AA153" s="239" t="s">
        <v>2210</v>
      </c>
      <c r="AB153" s="228"/>
      <c r="AC153" s="228"/>
      <c r="AD153" s="228"/>
      <c r="AE153" s="234"/>
      <c r="AF153" s="234"/>
      <c r="AG153" s="240"/>
      <c r="AH153" s="240"/>
      <c r="AI153" s="240"/>
      <c r="AJ153" s="240"/>
      <c r="AK153" s="240"/>
      <c r="AL153" s="240"/>
      <c r="AM153" s="240"/>
      <c r="AN153" s="240"/>
      <c r="AO153" s="240"/>
      <c r="AP153" s="240"/>
      <c r="AQ153" s="240"/>
      <c r="AR153" s="240"/>
      <c r="AS153" s="240"/>
      <c r="AT153" s="240"/>
      <c r="AU153" s="240"/>
      <c r="AV153" s="240"/>
      <c r="AW153" s="240"/>
      <c r="AX153" s="240"/>
      <c r="AY153" s="240"/>
      <c r="AZ153" s="240"/>
      <c r="BA153" s="240"/>
      <c r="BB153" s="240"/>
      <c r="BC153" s="240"/>
      <c r="BD153" s="240"/>
      <c r="BE153" s="240"/>
      <c r="BF153" s="240"/>
      <c r="BG153" s="240"/>
      <c r="BH153" s="240"/>
      <c r="BI153" s="240"/>
      <c r="BJ153" s="240"/>
    </row>
    <row r="154" spans="1:62" s="241" customFormat="1" ht="17" x14ac:dyDescent="0.2">
      <c r="A154" s="239" t="s">
        <v>2208</v>
      </c>
      <c r="B154" s="230" t="s">
        <v>1579</v>
      </c>
      <c r="C154" s="230"/>
      <c r="D154" s="244" t="s">
        <v>106</v>
      </c>
      <c r="E154" s="244" t="s">
        <v>1529</v>
      </c>
      <c r="F154" s="239">
        <v>725</v>
      </c>
      <c r="G154" s="230" t="s">
        <v>2209</v>
      </c>
      <c r="H154" s="239" t="s">
        <v>276</v>
      </c>
      <c r="I154" s="230" t="s">
        <v>277</v>
      </c>
      <c r="J154" s="228" t="s">
        <v>176</v>
      </c>
      <c r="K154" s="231"/>
      <c r="L154" s="232"/>
      <c r="M154" s="235"/>
      <c r="N154" s="235"/>
      <c r="O154" s="234"/>
      <c r="P154" s="228" t="s">
        <v>153</v>
      </c>
      <c r="Q154" s="234"/>
      <c r="R154" s="234" t="s">
        <v>13</v>
      </c>
      <c r="S154" s="234"/>
      <c r="T154" s="234"/>
      <c r="U154" s="247">
        <v>45.94</v>
      </c>
      <c r="V154" s="247">
        <v>16.420000000000002</v>
      </c>
      <c r="W154" s="228"/>
      <c r="X154" s="248"/>
      <c r="Y154" s="249"/>
      <c r="Z154" s="239"/>
      <c r="AA154" s="239" t="s">
        <v>2210</v>
      </c>
      <c r="AB154" s="228"/>
      <c r="AC154" s="228"/>
      <c r="AD154" s="228"/>
      <c r="AE154" s="234"/>
      <c r="AF154" s="234"/>
      <c r="AG154" s="240"/>
      <c r="AH154" s="240"/>
      <c r="AI154" s="240"/>
      <c r="AJ154" s="240"/>
      <c r="AK154" s="240"/>
      <c r="AL154" s="240"/>
      <c r="AM154" s="240"/>
      <c r="AN154" s="240"/>
      <c r="AO154" s="240"/>
      <c r="AP154" s="240"/>
      <c r="AQ154" s="240"/>
      <c r="AR154" s="240"/>
      <c r="AS154" s="240"/>
      <c r="AT154" s="240"/>
      <c r="AU154" s="240"/>
      <c r="AV154" s="240"/>
      <c r="AW154" s="240"/>
      <c r="AX154" s="240"/>
      <c r="AY154" s="240"/>
      <c r="AZ154" s="240"/>
      <c r="BA154" s="240"/>
      <c r="BB154" s="240"/>
      <c r="BC154" s="240"/>
      <c r="BD154" s="240"/>
      <c r="BE154" s="240"/>
      <c r="BF154" s="240"/>
      <c r="BG154" s="240"/>
      <c r="BH154" s="240"/>
      <c r="BI154" s="240"/>
      <c r="BJ154" s="240"/>
    </row>
    <row r="155" spans="1:62" s="241" customFormat="1" ht="17" x14ac:dyDescent="0.2">
      <c r="A155" s="239" t="s">
        <v>2208</v>
      </c>
      <c r="B155" s="230" t="s">
        <v>1579</v>
      </c>
      <c r="C155" s="230"/>
      <c r="D155" s="244" t="s">
        <v>106</v>
      </c>
      <c r="E155" s="244" t="s">
        <v>1529</v>
      </c>
      <c r="F155" s="239">
        <v>725</v>
      </c>
      <c r="G155" s="230" t="s">
        <v>2209</v>
      </c>
      <c r="H155" s="239" t="s">
        <v>276</v>
      </c>
      <c r="I155" s="230" t="s">
        <v>277</v>
      </c>
      <c r="J155" s="228" t="s">
        <v>176</v>
      </c>
      <c r="K155" s="231"/>
      <c r="L155" s="232"/>
      <c r="M155" s="235"/>
      <c r="N155" s="235"/>
      <c r="O155" s="234"/>
      <c r="P155" s="228" t="s">
        <v>153</v>
      </c>
      <c r="Q155" s="234"/>
      <c r="R155" s="234" t="s">
        <v>13</v>
      </c>
      <c r="S155" s="234"/>
      <c r="T155" s="234"/>
      <c r="U155" s="247">
        <v>50.32</v>
      </c>
      <c r="V155" s="247">
        <v>15.8</v>
      </c>
      <c r="W155" s="228"/>
      <c r="X155" s="248"/>
      <c r="Y155" s="249"/>
      <c r="Z155" s="239"/>
      <c r="AA155" s="239" t="s">
        <v>2210</v>
      </c>
      <c r="AB155" s="228"/>
      <c r="AC155" s="228"/>
      <c r="AD155" s="228"/>
      <c r="AE155" s="234"/>
      <c r="AF155" s="234"/>
      <c r="AG155" s="240"/>
      <c r="AH155" s="240"/>
      <c r="AI155" s="240"/>
      <c r="AJ155" s="240"/>
      <c r="AK155" s="240"/>
      <c r="AL155" s="240"/>
      <c r="AM155" s="240"/>
      <c r="AN155" s="240"/>
      <c r="AO155" s="240"/>
      <c r="AP155" s="240"/>
      <c r="AQ155" s="240"/>
      <c r="AR155" s="240"/>
      <c r="AS155" s="240"/>
      <c r="AT155" s="240"/>
      <c r="AU155" s="240"/>
      <c r="AV155" s="240"/>
      <c r="AW155" s="240"/>
      <c r="AX155" s="240"/>
      <c r="AY155" s="240"/>
      <c r="AZ155" s="240"/>
      <c r="BA155" s="240"/>
      <c r="BB155" s="240"/>
      <c r="BC155" s="240"/>
      <c r="BD155" s="240"/>
      <c r="BE155" s="240"/>
      <c r="BF155" s="240"/>
      <c r="BG155" s="240"/>
      <c r="BH155" s="240"/>
      <c r="BI155" s="240"/>
      <c r="BJ155" s="240"/>
    </row>
    <row r="156" spans="1:62" s="241" customFormat="1" ht="17" x14ac:dyDescent="0.2">
      <c r="A156" s="239" t="s">
        <v>2208</v>
      </c>
      <c r="B156" s="230" t="s">
        <v>1579</v>
      </c>
      <c r="C156" s="230"/>
      <c r="D156" s="244" t="s">
        <v>106</v>
      </c>
      <c r="E156" s="244" t="s">
        <v>1529</v>
      </c>
      <c r="F156" s="239">
        <v>725</v>
      </c>
      <c r="G156" s="230" t="s">
        <v>2209</v>
      </c>
      <c r="H156" s="239" t="s">
        <v>276</v>
      </c>
      <c r="I156" s="230" t="s">
        <v>277</v>
      </c>
      <c r="J156" s="228" t="s">
        <v>176</v>
      </c>
      <c r="K156" s="231"/>
      <c r="L156" s="232"/>
      <c r="M156" s="235"/>
      <c r="N156" s="235"/>
      <c r="O156" s="234"/>
      <c r="P156" s="228" t="s">
        <v>153</v>
      </c>
      <c r="Q156" s="234"/>
      <c r="R156" s="234" t="s">
        <v>13</v>
      </c>
      <c r="S156" s="234"/>
      <c r="T156" s="234"/>
      <c r="U156" s="247">
        <v>49.67</v>
      </c>
      <c r="V156" s="247">
        <v>15.48</v>
      </c>
      <c r="W156" s="228"/>
      <c r="X156" s="248"/>
      <c r="Y156" s="249"/>
      <c r="Z156" s="239"/>
      <c r="AA156" s="239" t="s">
        <v>2210</v>
      </c>
      <c r="AB156" s="228"/>
      <c r="AC156" s="228"/>
      <c r="AD156" s="228"/>
      <c r="AE156" s="234"/>
      <c r="AF156" s="234"/>
      <c r="AG156" s="240"/>
      <c r="AH156" s="240"/>
      <c r="AI156" s="240"/>
      <c r="AJ156" s="240"/>
      <c r="AK156" s="240"/>
      <c r="AL156" s="240"/>
      <c r="AM156" s="240"/>
      <c r="AN156" s="240"/>
      <c r="AO156" s="240"/>
      <c r="AP156" s="240"/>
      <c r="AQ156" s="240"/>
      <c r="AR156" s="240"/>
      <c r="AS156" s="240"/>
      <c r="AT156" s="240"/>
      <c r="AU156" s="240"/>
      <c r="AV156" s="240"/>
      <c r="AW156" s="240"/>
      <c r="AX156" s="240"/>
      <c r="AY156" s="240"/>
      <c r="AZ156" s="240"/>
      <c r="BA156" s="240"/>
      <c r="BB156" s="240"/>
      <c r="BC156" s="240"/>
      <c r="BD156" s="240"/>
      <c r="BE156" s="240"/>
      <c r="BF156" s="240"/>
      <c r="BG156" s="240"/>
      <c r="BH156" s="240"/>
      <c r="BI156" s="240"/>
      <c r="BJ156" s="240"/>
    </row>
    <row r="157" spans="1:62" s="241" customFormat="1" ht="17" x14ac:dyDescent="0.2">
      <c r="A157" s="239" t="s">
        <v>2208</v>
      </c>
      <c r="B157" s="230" t="s">
        <v>1579</v>
      </c>
      <c r="C157" s="230"/>
      <c r="D157" s="244" t="s">
        <v>106</v>
      </c>
      <c r="E157" s="244" t="s">
        <v>1529</v>
      </c>
      <c r="F157" s="239">
        <v>725</v>
      </c>
      <c r="G157" s="230" t="s">
        <v>2209</v>
      </c>
      <c r="H157" s="239" t="s">
        <v>276</v>
      </c>
      <c r="I157" s="230" t="s">
        <v>277</v>
      </c>
      <c r="J157" s="228" t="s">
        <v>176</v>
      </c>
      <c r="K157" s="231"/>
      <c r="L157" s="232"/>
      <c r="M157" s="235"/>
      <c r="N157" s="235"/>
      <c r="O157" s="234"/>
      <c r="P157" s="228" t="s">
        <v>153</v>
      </c>
      <c r="Q157" s="234"/>
      <c r="R157" s="234" t="s">
        <v>13</v>
      </c>
      <c r="S157" s="234"/>
      <c r="T157" s="234"/>
      <c r="U157" s="247">
        <v>45.48</v>
      </c>
      <c r="V157" s="247">
        <v>15.77</v>
      </c>
      <c r="W157" s="228"/>
      <c r="X157" s="248"/>
      <c r="Y157" s="249"/>
      <c r="Z157" s="239"/>
      <c r="AA157" s="239" t="s">
        <v>2210</v>
      </c>
      <c r="AB157" s="228"/>
      <c r="AC157" s="228"/>
      <c r="AD157" s="228"/>
      <c r="AE157" s="234"/>
      <c r="AF157" s="234"/>
      <c r="AG157" s="240"/>
      <c r="AH157" s="240"/>
      <c r="AI157" s="240"/>
      <c r="AJ157" s="240"/>
      <c r="AK157" s="240"/>
      <c r="AL157" s="240"/>
      <c r="AM157" s="240"/>
      <c r="AN157" s="240"/>
      <c r="AO157" s="240"/>
      <c r="AP157" s="240"/>
      <c r="AQ157" s="240"/>
      <c r="AR157" s="240"/>
      <c r="AS157" s="240"/>
      <c r="AT157" s="240"/>
      <c r="AU157" s="240"/>
      <c r="AV157" s="240"/>
      <c r="AW157" s="240"/>
      <c r="AX157" s="240"/>
      <c r="AY157" s="240"/>
      <c r="AZ157" s="240"/>
      <c r="BA157" s="240"/>
      <c r="BB157" s="240"/>
      <c r="BC157" s="240"/>
      <c r="BD157" s="240"/>
      <c r="BE157" s="240"/>
      <c r="BF157" s="240"/>
      <c r="BG157" s="240"/>
      <c r="BH157" s="240"/>
      <c r="BI157" s="240"/>
      <c r="BJ157" s="240"/>
    </row>
    <row r="158" spans="1:62" s="241" customFormat="1" ht="17" x14ac:dyDescent="0.2">
      <c r="A158" s="239" t="s">
        <v>2208</v>
      </c>
      <c r="B158" s="230" t="s">
        <v>1579</v>
      </c>
      <c r="C158" s="230"/>
      <c r="D158" s="244" t="s">
        <v>106</v>
      </c>
      <c r="E158" s="244" t="s">
        <v>1529</v>
      </c>
      <c r="F158" s="239">
        <v>725</v>
      </c>
      <c r="G158" s="230" t="s">
        <v>2209</v>
      </c>
      <c r="H158" s="239" t="s">
        <v>276</v>
      </c>
      <c r="I158" s="230" t="s">
        <v>277</v>
      </c>
      <c r="J158" s="228" t="s">
        <v>176</v>
      </c>
      <c r="K158" s="231"/>
      <c r="L158" s="232"/>
      <c r="M158" s="235"/>
      <c r="N158" s="235"/>
      <c r="O158" s="234"/>
      <c r="P158" s="228" t="s">
        <v>153</v>
      </c>
      <c r="Q158" s="234"/>
      <c r="R158" s="234" t="s">
        <v>13</v>
      </c>
      <c r="S158" s="234"/>
      <c r="T158" s="234"/>
      <c r="U158" s="247">
        <v>49.02</v>
      </c>
      <c r="V158" s="247">
        <v>17.48</v>
      </c>
      <c r="W158" s="228"/>
      <c r="X158" s="248"/>
      <c r="Y158" s="249"/>
      <c r="Z158" s="239"/>
      <c r="AA158" s="239" t="s">
        <v>2210</v>
      </c>
      <c r="AB158" s="228"/>
      <c r="AC158" s="228"/>
      <c r="AD158" s="228"/>
      <c r="AE158" s="234"/>
      <c r="AF158" s="234"/>
      <c r="AG158" s="240"/>
      <c r="AH158" s="240"/>
      <c r="AI158" s="240"/>
      <c r="AJ158" s="240"/>
      <c r="AK158" s="240"/>
      <c r="AL158" s="240"/>
      <c r="AM158" s="240"/>
      <c r="AN158" s="240"/>
      <c r="AO158" s="240"/>
      <c r="AP158" s="240"/>
      <c r="AQ158" s="240"/>
      <c r="AR158" s="240"/>
      <c r="AS158" s="240"/>
      <c r="AT158" s="240"/>
      <c r="AU158" s="240"/>
      <c r="AV158" s="240"/>
      <c r="AW158" s="240"/>
      <c r="AX158" s="240"/>
      <c r="AY158" s="240"/>
      <c r="AZ158" s="240"/>
      <c r="BA158" s="240"/>
      <c r="BB158" s="240"/>
      <c r="BC158" s="240"/>
      <c r="BD158" s="240"/>
      <c r="BE158" s="240"/>
      <c r="BF158" s="240"/>
      <c r="BG158" s="240"/>
      <c r="BH158" s="240"/>
      <c r="BI158" s="240"/>
      <c r="BJ158" s="240"/>
    </row>
    <row r="159" spans="1:62" s="241" customFormat="1" ht="17" x14ac:dyDescent="0.2">
      <c r="A159" s="239" t="s">
        <v>2208</v>
      </c>
      <c r="B159" s="230" t="s">
        <v>1579</v>
      </c>
      <c r="C159" s="230"/>
      <c r="D159" s="244" t="s">
        <v>106</v>
      </c>
      <c r="E159" s="244" t="s">
        <v>1529</v>
      </c>
      <c r="F159" s="239">
        <v>725</v>
      </c>
      <c r="G159" s="230" t="s">
        <v>2209</v>
      </c>
      <c r="H159" s="239" t="s">
        <v>276</v>
      </c>
      <c r="I159" s="230" t="s">
        <v>277</v>
      </c>
      <c r="J159" s="228" t="s">
        <v>176</v>
      </c>
      <c r="K159" s="231"/>
      <c r="L159" s="232"/>
      <c r="M159" s="235"/>
      <c r="N159" s="235"/>
      <c r="O159" s="234"/>
      <c r="P159" s="228" t="s">
        <v>153</v>
      </c>
      <c r="Q159" s="234"/>
      <c r="R159" s="234" t="s">
        <v>13</v>
      </c>
      <c r="S159" s="234"/>
      <c r="T159" s="234"/>
      <c r="U159" s="247">
        <v>44.8</v>
      </c>
      <c r="V159" s="247">
        <v>15.4</v>
      </c>
      <c r="W159" s="228"/>
      <c r="X159" s="248"/>
      <c r="Y159" s="249"/>
      <c r="Z159" s="239"/>
      <c r="AA159" s="239" t="s">
        <v>2210</v>
      </c>
      <c r="AB159" s="228"/>
      <c r="AC159" s="228"/>
      <c r="AD159" s="228"/>
      <c r="AE159" s="234"/>
      <c r="AF159" s="234"/>
      <c r="AG159" s="240"/>
      <c r="AH159" s="240"/>
      <c r="AI159" s="240"/>
      <c r="AJ159" s="240"/>
      <c r="AK159" s="240"/>
      <c r="AL159" s="240"/>
      <c r="AM159" s="240"/>
      <c r="AN159" s="240"/>
      <c r="AO159" s="240"/>
      <c r="AP159" s="240"/>
      <c r="AQ159" s="240"/>
      <c r="AR159" s="240"/>
      <c r="AS159" s="240"/>
      <c r="AT159" s="240"/>
      <c r="AU159" s="240"/>
      <c r="AV159" s="240"/>
      <c r="AW159" s="240"/>
      <c r="AX159" s="240"/>
      <c r="AY159" s="240"/>
      <c r="AZ159" s="240"/>
      <c r="BA159" s="240"/>
      <c r="BB159" s="240"/>
      <c r="BC159" s="240"/>
      <c r="BD159" s="240"/>
      <c r="BE159" s="240"/>
      <c r="BF159" s="240"/>
      <c r="BG159" s="240"/>
      <c r="BH159" s="240"/>
      <c r="BI159" s="240"/>
      <c r="BJ159" s="240"/>
    </row>
    <row r="160" spans="1:62" s="241" customFormat="1" ht="17" x14ac:dyDescent="0.2">
      <c r="A160" s="239" t="s">
        <v>2208</v>
      </c>
      <c r="B160" s="230" t="s">
        <v>1579</v>
      </c>
      <c r="C160" s="230"/>
      <c r="D160" s="244" t="s">
        <v>106</v>
      </c>
      <c r="E160" s="244" t="s">
        <v>1529</v>
      </c>
      <c r="F160" s="239">
        <v>725</v>
      </c>
      <c r="G160" s="230" t="s">
        <v>2209</v>
      </c>
      <c r="H160" s="239" t="s">
        <v>276</v>
      </c>
      <c r="I160" s="230" t="s">
        <v>277</v>
      </c>
      <c r="J160" s="228" t="s">
        <v>176</v>
      </c>
      <c r="K160" s="231"/>
      <c r="L160" s="232"/>
      <c r="M160" s="235"/>
      <c r="N160" s="235"/>
      <c r="O160" s="234"/>
      <c r="P160" s="228" t="s">
        <v>153</v>
      </c>
      <c r="Q160" s="234"/>
      <c r="R160" s="234" t="s">
        <v>13</v>
      </c>
      <c r="S160" s="234"/>
      <c r="T160" s="234"/>
      <c r="U160" s="247">
        <v>50.79</v>
      </c>
      <c r="V160" s="247">
        <v>15.8</v>
      </c>
      <c r="W160" s="228"/>
      <c r="X160" s="248"/>
      <c r="Y160" s="249"/>
      <c r="Z160" s="239"/>
      <c r="AA160" s="239" t="s">
        <v>2210</v>
      </c>
      <c r="AB160" s="228"/>
      <c r="AC160" s="228"/>
      <c r="AD160" s="228"/>
      <c r="AE160" s="234"/>
      <c r="AF160" s="234"/>
      <c r="AG160" s="240"/>
      <c r="AH160" s="240"/>
      <c r="AI160" s="240"/>
      <c r="AJ160" s="240"/>
      <c r="AK160" s="240"/>
      <c r="AL160" s="240"/>
      <c r="AM160" s="240"/>
      <c r="AN160" s="240"/>
      <c r="AO160" s="240"/>
      <c r="AP160" s="240"/>
      <c r="AQ160" s="240"/>
      <c r="AR160" s="240"/>
      <c r="AS160" s="240"/>
      <c r="AT160" s="240"/>
      <c r="AU160" s="240"/>
      <c r="AV160" s="240"/>
      <c r="AW160" s="240"/>
      <c r="AX160" s="240"/>
      <c r="AY160" s="240"/>
      <c r="AZ160" s="240"/>
      <c r="BA160" s="240"/>
      <c r="BB160" s="240"/>
      <c r="BC160" s="240"/>
      <c r="BD160" s="240"/>
      <c r="BE160" s="240"/>
      <c r="BF160" s="240"/>
      <c r="BG160" s="240"/>
      <c r="BH160" s="240"/>
      <c r="BI160" s="240"/>
      <c r="BJ160" s="240"/>
    </row>
    <row r="161" spans="1:62" s="241" customFormat="1" ht="17" x14ac:dyDescent="0.2">
      <c r="A161" s="239" t="s">
        <v>2208</v>
      </c>
      <c r="B161" s="230" t="s">
        <v>1579</v>
      </c>
      <c r="C161" s="230"/>
      <c r="D161" s="244" t="s">
        <v>106</v>
      </c>
      <c r="E161" s="244" t="s">
        <v>1529</v>
      </c>
      <c r="F161" s="239">
        <v>725</v>
      </c>
      <c r="G161" s="230" t="s">
        <v>2209</v>
      </c>
      <c r="H161" s="239" t="s">
        <v>276</v>
      </c>
      <c r="I161" s="230" t="s">
        <v>277</v>
      </c>
      <c r="J161" s="228" t="s">
        <v>176</v>
      </c>
      <c r="K161" s="231"/>
      <c r="L161" s="232"/>
      <c r="M161" s="235"/>
      <c r="N161" s="235"/>
      <c r="O161" s="234"/>
      <c r="P161" s="228" t="s">
        <v>153</v>
      </c>
      <c r="Q161" s="234"/>
      <c r="R161" s="234" t="s">
        <v>13</v>
      </c>
      <c r="S161" s="234"/>
      <c r="T161" s="234"/>
      <c r="U161" s="247">
        <v>48.2</v>
      </c>
      <c r="V161" s="247">
        <v>18.34</v>
      </c>
      <c r="W161" s="228"/>
      <c r="X161" s="248"/>
      <c r="Y161" s="249"/>
      <c r="Z161" s="239"/>
      <c r="AA161" s="239" t="s">
        <v>2210</v>
      </c>
      <c r="AB161" s="228"/>
      <c r="AC161" s="228"/>
      <c r="AD161" s="228"/>
      <c r="AE161" s="234"/>
      <c r="AF161" s="234"/>
      <c r="AG161" s="240"/>
      <c r="AH161" s="240"/>
      <c r="AI161" s="240"/>
      <c r="AJ161" s="240"/>
      <c r="AK161" s="240"/>
      <c r="AL161" s="240"/>
      <c r="AM161" s="240"/>
      <c r="AN161" s="240"/>
      <c r="AO161" s="240"/>
      <c r="AP161" s="240"/>
      <c r="AQ161" s="240"/>
      <c r="AR161" s="240"/>
      <c r="AS161" s="240"/>
      <c r="AT161" s="240"/>
      <c r="AU161" s="240"/>
      <c r="AV161" s="240"/>
      <c r="AW161" s="240"/>
      <c r="AX161" s="240"/>
      <c r="AY161" s="240"/>
      <c r="AZ161" s="240"/>
      <c r="BA161" s="240"/>
      <c r="BB161" s="240"/>
      <c r="BC161" s="240"/>
      <c r="BD161" s="240"/>
      <c r="BE161" s="240"/>
      <c r="BF161" s="240"/>
      <c r="BG161" s="240"/>
      <c r="BH161" s="240"/>
      <c r="BI161" s="240"/>
      <c r="BJ161" s="240"/>
    </row>
    <row r="162" spans="1:62" s="241" customFormat="1" ht="17" x14ac:dyDescent="0.2">
      <c r="A162" s="239" t="s">
        <v>2208</v>
      </c>
      <c r="B162" s="230" t="s">
        <v>1579</v>
      </c>
      <c r="C162" s="230"/>
      <c r="D162" s="244" t="s">
        <v>106</v>
      </c>
      <c r="E162" s="244" t="s">
        <v>1529</v>
      </c>
      <c r="F162" s="239">
        <v>725</v>
      </c>
      <c r="G162" s="230" t="s">
        <v>2209</v>
      </c>
      <c r="H162" s="239" t="s">
        <v>276</v>
      </c>
      <c r="I162" s="230" t="s">
        <v>277</v>
      </c>
      <c r="J162" s="228" t="s">
        <v>176</v>
      </c>
      <c r="K162" s="231"/>
      <c r="L162" s="232"/>
      <c r="M162" s="235"/>
      <c r="N162" s="235"/>
      <c r="O162" s="234"/>
      <c r="P162" s="228" t="s">
        <v>153</v>
      </c>
      <c r="Q162" s="234"/>
      <c r="R162" s="234" t="s">
        <v>13</v>
      </c>
      <c r="S162" s="234"/>
      <c r="T162" s="234"/>
      <c r="U162" s="247">
        <v>43.58</v>
      </c>
      <c r="V162" s="247">
        <v>16.78</v>
      </c>
      <c r="W162" s="228"/>
      <c r="X162" s="248"/>
      <c r="Y162" s="249"/>
      <c r="Z162" s="239"/>
      <c r="AA162" s="239" t="s">
        <v>2210</v>
      </c>
      <c r="AB162" s="228"/>
      <c r="AC162" s="228"/>
      <c r="AD162" s="228"/>
      <c r="AE162" s="234"/>
      <c r="AF162" s="234"/>
      <c r="AG162" s="240"/>
      <c r="AH162" s="240"/>
      <c r="AI162" s="240"/>
      <c r="AJ162" s="240"/>
      <c r="AK162" s="240"/>
      <c r="AL162" s="240"/>
      <c r="AM162" s="240"/>
      <c r="AN162" s="240"/>
      <c r="AO162" s="240"/>
      <c r="AP162" s="240"/>
      <c r="AQ162" s="240"/>
      <c r="AR162" s="240"/>
      <c r="AS162" s="240"/>
      <c r="AT162" s="240"/>
      <c r="AU162" s="240"/>
      <c r="AV162" s="240"/>
      <c r="AW162" s="240"/>
      <c r="AX162" s="240"/>
      <c r="AY162" s="240"/>
      <c r="AZ162" s="240"/>
      <c r="BA162" s="240"/>
      <c r="BB162" s="240"/>
      <c r="BC162" s="240"/>
      <c r="BD162" s="240"/>
      <c r="BE162" s="240"/>
      <c r="BF162" s="240"/>
      <c r="BG162" s="240"/>
      <c r="BH162" s="240"/>
      <c r="BI162" s="240"/>
      <c r="BJ162" s="240"/>
    </row>
    <row r="163" spans="1:62" s="241" customFormat="1" ht="17" x14ac:dyDescent="0.2">
      <c r="A163" s="239" t="s">
        <v>2208</v>
      </c>
      <c r="B163" s="230" t="s">
        <v>1579</v>
      </c>
      <c r="C163" s="230"/>
      <c r="D163" s="244" t="s">
        <v>106</v>
      </c>
      <c r="E163" s="244" t="s">
        <v>1529</v>
      </c>
      <c r="F163" s="239">
        <v>725</v>
      </c>
      <c r="G163" s="230" t="s">
        <v>2209</v>
      </c>
      <c r="H163" s="239" t="s">
        <v>276</v>
      </c>
      <c r="I163" s="230" t="s">
        <v>277</v>
      </c>
      <c r="J163" s="228" t="s">
        <v>176</v>
      </c>
      <c r="K163" s="231"/>
      <c r="L163" s="232"/>
      <c r="M163" s="235"/>
      <c r="N163" s="235"/>
      <c r="O163" s="234"/>
      <c r="P163" s="228" t="s">
        <v>153</v>
      </c>
      <c r="Q163" s="234"/>
      <c r="R163" s="234" t="s">
        <v>13</v>
      </c>
      <c r="S163" s="234"/>
      <c r="T163" s="234"/>
      <c r="U163" s="247">
        <v>47.1</v>
      </c>
      <c r="V163" s="247">
        <v>15.29</v>
      </c>
      <c r="W163" s="228"/>
      <c r="X163" s="248"/>
      <c r="Y163" s="249"/>
      <c r="Z163" s="239"/>
      <c r="AA163" s="239" t="s">
        <v>2210</v>
      </c>
      <c r="AB163" s="228"/>
      <c r="AC163" s="228"/>
      <c r="AD163" s="228"/>
      <c r="AE163" s="234"/>
      <c r="AF163" s="234"/>
      <c r="AG163" s="240"/>
      <c r="AH163" s="240"/>
      <c r="AI163" s="240"/>
      <c r="AJ163" s="240"/>
      <c r="AK163" s="240"/>
      <c r="AL163" s="240"/>
      <c r="AM163" s="240"/>
      <c r="AN163" s="240"/>
      <c r="AO163" s="240"/>
      <c r="AP163" s="240"/>
      <c r="AQ163" s="240"/>
      <c r="AR163" s="240"/>
      <c r="AS163" s="240"/>
      <c r="AT163" s="240"/>
      <c r="AU163" s="240"/>
      <c r="AV163" s="240"/>
      <c r="AW163" s="240"/>
      <c r="AX163" s="240"/>
      <c r="AY163" s="240"/>
      <c r="AZ163" s="240"/>
      <c r="BA163" s="240"/>
      <c r="BB163" s="240"/>
      <c r="BC163" s="240"/>
      <c r="BD163" s="240"/>
      <c r="BE163" s="240"/>
      <c r="BF163" s="240"/>
      <c r="BG163" s="240"/>
      <c r="BH163" s="240"/>
      <c r="BI163" s="240"/>
      <c r="BJ163" s="240"/>
    </row>
    <row r="164" spans="1:62" s="241" customFormat="1" ht="17" x14ac:dyDescent="0.2">
      <c r="A164" s="239" t="s">
        <v>2208</v>
      </c>
      <c r="B164" s="230" t="s">
        <v>1579</v>
      </c>
      <c r="C164" s="230"/>
      <c r="D164" s="244" t="s">
        <v>106</v>
      </c>
      <c r="E164" s="244" t="s">
        <v>1529</v>
      </c>
      <c r="F164" s="239">
        <v>725</v>
      </c>
      <c r="G164" s="230" t="s">
        <v>2209</v>
      </c>
      <c r="H164" s="239" t="s">
        <v>276</v>
      </c>
      <c r="I164" s="230" t="s">
        <v>277</v>
      </c>
      <c r="J164" s="228" t="s">
        <v>176</v>
      </c>
      <c r="K164" s="231"/>
      <c r="L164" s="232"/>
      <c r="M164" s="235"/>
      <c r="N164" s="235"/>
      <c r="O164" s="234"/>
      <c r="P164" s="228" t="s">
        <v>153</v>
      </c>
      <c r="Q164" s="234"/>
      <c r="R164" s="234" t="s">
        <v>13</v>
      </c>
      <c r="S164" s="234"/>
      <c r="T164" s="234"/>
      <c r="U164" s="247">
        <v>49.85</v>
      </c>
      <c r="V164" s="247">
        <v>15.34</v>
      </c>
      <c r="W164" s="228"/>
      <c r="X164" s="248"/>
      <c r="Y164" s="249"/>
      <c r="Z164" s="239"/>
      <c r="AA164" s="239" t="s">
        <v>2210</v>
      </c>
      <c r="AB164" s="228"/>
      <c r="AC164" s="228"/>
      <c r="AD164" s="228"/>
      <c r="AE164" s="234"/>
      <c r="AF164" s="234"/>
      <c r="AG164" s="240"/>
      <c r="AH164" s="240"/>
      <c r="AI164" s="240"/>
      <c r="AJ164" s="240"/>
      <c r="AK164" s="240"/>
      <c r="AL164" s="240"/>
      <c r="AM164" s="240"/>
      <c r="AN164" s="240"/>
      <c r="AO164" s="240"/>
      <c r="AP164" s="240"/>
      <c r="AQ164" s="240"/>
      <c r="AR164" s="240"/>
      <c r="AS164" s="240"/>
      <c r="AT164" s="240"/>
      <c r="AU164" s="240"/>
      <c r="AV164" s="240"/>
      <c r="AW164" s="240"/>
      <c r="AX164" s="240"/>
      <c r="AY164" s="240"/>
      <c r="AZ164" s="240"/>
      <c r="BA164" s="240"/>
      <c r="BB164" s="240"/>
      <c r="BC164" s="240"/>
      <c r="BD164" s="240"/>
      <c r="BE164" s="240"/>
      <c r="BF164" s="240"/>
      <c r="BG164" s="240"/>
      <c r="BH164" s="240"/>
      <c r="BI164" s="240"/>
      <c r="BJ164" s="240"/>
    </row>
    <row r="165" spans="1:62" s="241" customFormat="1" ht="17" x14ac:dyDescent="0.2">
      <c r="A165" s="239" t="s">
        <v>2208</v>
      </c>
      <c r="B165" s="230" t="s">
        <v>1579</v>
      </c>
      <c r="C165" s="230"/>
      <c r="D165" s="244" t="s">
        <v>106</v>
      </c>
      <c r="E165" s="244" t="s">
        <v>1529</v>
      </c>
      <c r="F165" s="239">
        <v>725</v>
      </c>
      <c r="G165" s="230" t="s">
        <v>2209</v>
      </c>
      <c r="H165" s="239" t="s">
        <v>276</v>
      </c>
      <c r="I165" s="230" t="s">
        <v>277</v>
      </c>
      <c r="J165" s="228" t="s">
        <v>176</v>
      </c>
      <c r="K165" s="231"/>
      <c r="L165" s="232"/>
      <c r="M165" s="235"/>
      <c r="N165" s="235"/>
      <c r="O165" s="234"/>
      <c r="P165" s="228" t="s">
        <v>153</v>
      </c>
      <c r="Q165" s="234"/>
      <c r="R165" s="234" t="s">
        <v>13</v>
      </c>
      <c r="S165" s="234"/>
      <c r="T165" s="234"/>
      <c r="U165" s="247">
        <v>50</v>
      </c>
      <c r="V165" s="247">
        <v>18.899999999999999</v>
      </c>
      <c r="W165" s="228"/>
      <c r="X165" s="248"/>
      <c r="Y165" s="249"/>
      <c r="Z165" s="239"/>
      <c r="AA165" s="239" t="s">
        <v>2210</v>
      </c>
      <c r="AB165" s="228"/>
      <c r="AC165" s="228"/>
      <c r="AD165" s="228"/>
      <c r="AE165" s="234"/>
      <c r="AF165" s="234"/>
      <c r="AG165" s="240"/>
      <c r="AH165" s="240"/>
      <c r="AI165" s="240"/>
      <c r="AJ165" s="240"/>
      <c r="AK165" s="240"/>
      <c r="AL165" s="240"/>
      <c r="AM165" s="240"/>
      <c r="AN165" s="240"/>
      <c r="AO165" s="240"/>
      <c r="AP165" s="240"/>
      <c r="AQ165" s="240"/>
      <c r="AR165" s="240"/>
      <c r="AS165" s="240"/>
      <c r="AT165" s="240"/>
      <c r="AU165" s="240"/>
      <c r="AV165" s="240"/>
      <c r="AW165" s="240"/>
      <c r="AX165" s="240"/>
      <c r="AY165" s="240"/>
      <c r="AZ165" s="240"/>
      <c r="BA165" s="240"/>
      <c r="BB165" s="240"/>
      <c r="BC165" s="240"/>
      <c r="BD165" s="240"/>
      <c r="BE165" s="240"/>
      <c r="BF165" s="240"/>
      <c r="BG165" s="240"/>
      <c r="BH165" s="240"/>
      <c r="BI165" s="240"/>
      <c r="BJ165" s="240"/>
    </row>
    <row r="166" spans="1:62" s="241" customFormat="1" ht="17" x14ac:dyDescent="0.2">
      <c r="A166" s="239" t="s">
        <v>2208</v>
      </c>
      <c r="B166" s="230" t="s">
        <v>1579</v>
      </c>
      <c r="C166" s="230"/>
      <c r="D166" s="244" t="s">
        <v>106</v>
      </c>
      <c r="E166" s="244" t="s">
        <v>1529</v>
      </c>
      <c r="F166" s="239">
        <v>725</v>
      </c>
      <c r="G166" s="230" t="s">
        <v>2209</v>
      </c>
      <c r="H166" s="239" t="s">
        <v>276</v>
      </c>
      <c r="I166" s="230" t="s">
        <v>277</v>
      </c>
      <c r="J166" s="228" t="s">
        <v>176</v>
      </c>
      <c r="K166" s="231"/>
      <c r="L166" s="232"/>
      <c r="M166" s="235"/>
      <c r="N166" s="235"/>
      <c r="O166" s="234"/>
      <c r="P166" s="228" t="s">
        <v>153</v>
      </c>
      <c r="Q166" s="234"/>
      <c r="R166" s="234" t="s">
        <v>13</v>
      </c>
      <c r="S166" s="234"/>
      <c r="T166" s="234"/>
      <c r="U166" s="247">
        <v>47.49</v>
      </c>
      <c r="V166" s="247">
        <v>17.149999999999999</v>
      </c>
      <c r="W166" s="228"/>
      <c r="X166" s="248"/>
      <c r="Y166" s="249"/>
      <c r="Z166" s="239"/>
      <c r="AA166" s="239" t="s">
        <v>2210</v>
      </c>
      <c r="AB166" s="228"/>
      <c r="AC166" s="228"/>
      <c r="AD166" s="228"/>
      <c r="AE166" s="234"/>
      <c r="AF166" s="234"/>
      <c r="AG166" s="240"/>
      <c r="AH166" s="240"/>
      <c r="AI166" s="240"/>
      <c r="AJ166" s="240"/>
      <c r="AK166" s="240"/>
      <c r="AL166" s="240"/>
      <c r="AM166" s="240"/>
      <c r="AN166" s="240"/>
      <c r="AO166" s="240"/>
      <c r="AP166" s="240"/>
      <c r="AQ166" s="240"/>
      <c r="AR166" s="240"/>
      <c r="AS166" s="240"/>
      <c r="AT166" s="240"/>
      <c r="AU166" s="240"/>
      <c r="AV166" s="240"/>
      <c r="AW166" s="240"/>
      <c r="AX166" s="240"/>
      <c r="AY166" s="240"/>
      <c r="AZ166" s="240"/>
      <c r="BA166" s="240"/>
      <c r="BB166" s="240"/>
      <c r="BC166" s="240"/>
      <c r="BD166" s="240"/>
      <c r="BE166" s="240"/>
      <c r="BF166" s="240"/>
      <c r="BG166" s="240"/>
      <c r="BH166" s="240"/>
      <c r="BI166" s="240"/>
      <c r="BJ166" s="240"/>
    </row>
    <row r="167" spans="1:62" s="241" customFormat="1" ht="17" x14ac:dyDescent="0.2">
      <c r="A167" s="239" t="s">
        <v>2208</v>
      </c>
      <c r="B167" s="230" t="s">
        <v>1579</v>
      </c>
      <c r="C167" s="230"/>
      <c r="D167" s="244" t="s">
        <v>106</v>
      </c>
      <c r="E167" s="244" t="s">
        <v>1529</v>
      </c>
      <c r="F167" s="239">
        <v>725</v>
      </c>
      <c r="G167" s="230" t="s">
        <v>2209</v>
      </c>
      <c r="H167" s="239" t="s">
        <v>276</v>
      </c>
      <c r="I167" s="230" t="s">
        <v>277</v>
      </c>
      <c r="J167" s="228" t="s">
        <v>176</v>
      </c>
      <c r="K167" s="231"/>
      <c r="L167" s="232"/>
      <c r="M167" s="235"/>
      <c r="N167" s="235"/>
      <c r="O167" s="234"/>
      <c r="P167" s="228" t="s">
        <v>153</v>
      </c>
      <c r="Q167" s="234"/>
      <c r="R167" s="234" t="s">
        <v>13</v>
      </c>
      <c r="S167" s="234"/>
      <c r="T167" s="234"/>
      <c r="U167" s="247">
        <v>47.38</v>
      </c>
      <c r="V167" s="247">
        <v>15.56</v>
      </c>
      <c r="W167" s="228"/>
      <c r="X167" s="248"/>
      <c r="Y167" s="249"/>
      <c r="Z167" s="239"/>
      <c r="AA167" s="239" t="s">
        <v>2210</v>
      </c>
      <c r="AB167" s="228"/>
      <c r="AC167" s="228"/>
      <c r="AD167" s="228"/>
      <c r="AE167" s="234"/>
      <c r="AF167" s="234"/>
      <c r="AG167" s="240"/>
      <c r="AH167" s="240"/>
      <c r="AI167" s="240"/>
      <c r="AJ167" s="240"/>
      <c r="AK167" s="240"/>
      <c r="AL167" s="240"/>
      <c r="AM167" s="240"/>
      <c r="AN167" s="240"/>
      <c r="AO167" s="240"/>
      <c r="AP167" s="240"/>
      <c r="AQ167" s="240"/>
      <c r="AR167" s="240"/>
      <c r="AS167" s="240"/>
      <c r="AT167" s="240"/>
      <c r="AU167" s="240"/>
      <c r="AV167" s="240"/>
      <c r="AW167" s="240"/>
      <c r="AX167" s="240"/>
      <c r="AY167" s="240"/>
      <c r="AZ167" s="240"/>
      <c r="BA167" s="240"/>
      <c r="BB167" s="240"/>
      <c r="BC167" s="240"/>
      <c r="BD167" s="240"/>
      <c r="BE167" s="240"/>
      <c r="BF167" s="240"/>
      <c r="BG167" s="240"/>
      <c r="BH167" s="240"/>
      <c r="BI167" s="240"/>
      <c r="BJ167" s="240"/>
    </row>
    <row r="168" spans="1:62" s="241" customFormat="1" ht="17" x14ac:dyDescent="0.2">
      <c r="A168" s="239" t="s">
        <v>2208</v>
      </c>
      <c r="B168" s="230" t="s">
        <v>1579</v>
      </c>
      <c r="C168" s="230"/>
      <c r="D168" s="244" t="s">
        <v>106</v>
      </c>
      <c r="E168" s="244" t="s">
        <v>1529</v>
      </c>
      <c r="F168" s="239">
        <v>725</v>
      </c>
      <c r="G168" s="230" t="s">
        <v>2209</v>
      </c>
      <c r="H168" s="239" t="s">
        <v>276</v>
      </c>
      <c r="I168" s="230" t="s">
        <v>277</v>
      </c>
      <c r="J168" s="228" t="s">
        <v>176</v>
      </c>
      <c r="K168" s="231"/>
      <c r="L168" s="232"/>
      <c r="M168" s="235"/>
      <c r="N168" s="235"/>
      <c r="O168" s="234"/>
      <c r="P168" s="228" t="s">
        <v>153</v>
      </c>
      <c r="Q168" s="234"/>
      <c r="R168" s="234" t="s">
        <v>13</v>
      </c>
      <c r="S168" s="234"/>
      <c r="T168" s="234"/>
      <c r="U168" s="247">
        <v>50.09</v>
      </c>
      <c r="V168" s="247">
        <v>18.45</v>
      </c>
      <c r="W168" s="228"/>
      <c r="X168" s="248"/>
      <c r="Y168" s="249"/>
      <c r="Z168" s="239"/>
      <c r="AA168" s="239" t="s">
        <v>2210</v>
      </c>
      <c r="AB168" s="228"/>
      <c r="AC168" s="228"/>
      <c r="AD168" s="228"/>
      <c r="AE168" s="234"/>
      <c r="AF168" s="234"/>
      <c r="AG168" s="240"/>
      <c r="AH168" s="240"/>
      <c r="AI168" s="240"/>
      <c r="AJ168" s="240"/>
      <c r="AK168" s="240"/>
      <c r="AL168" s="240"/>
      <c r="AM168" s="240"/>
      <c r="AN168" s="240"/>
      <c r="AO168" s="240"/>
      <c r="AP168" s="240"/>
      <c r="AQ168" s="240"/>
      <c r="AR168" s="240"/>
      <c r="AS168" s="240"/>
      <c r="AT168" s="240"/>
      <c r="AU168" s="240"/>
      <c r="AV168" s="240"/>
      <c r="AW168" s="240"/>
      <c r="AX168" s="240"/>
      <c r="AY168" s="240"/>
      <c r="AZ168" s="240"/>
      <c r="BA168" s="240"/>
      <c r="BB168" s="240"/>
      <c r="BC168" s="240"/>
      <c r="BD168" s="240"/>
      <c r="BE168" s="240"/>
      <c r="BF168" s="240"/>
      <c r="BG168" s="240"/>
      <c r="BH168" s="240"/>
      <c r="BI168" s="240"/>
      <c r="BJ168" s="240"/>
    </row>
    <row r="169" spans="1:62" s="241" customFormat="1" ht="17" x14ac:dyDescent="0.2">
      <c r="A169" s="239" t="s">
        <v>2208</v>
      </c>
      <c r="B169" s="230" t="s">
        <v>1579</v>
      </c>
      <c r="C169" s="230"/>
      <c r="D169" s="244" t="s">
        <v>106</v>
      </c>
      <c r="E169" s="244" t="s">
        <v>1529</v>
      </c>
      <c r="F169" s="239">
        <v>725</v>
      </c>
      <c r="G169" s="230" t="s">
        <v>2209</v>
      </c>
      <c r="H169" s="239" t="s">
        <v>276</v>
      </c>
      <c r="I169" s="230" t="s">
        <v>277</v>
      </c>
      <c r="J169" s="228" t="s">
        <v>176</v>
      </c>
      <c r="K169" s="231"/>
      <c r="L169" s="232"/>
      <c r="M169" s="235"/>
      <c r="N169" s="235"/>
      <c r="O169" s="234"/>
      <c r="P169" s="228" t="s">
        <v>153</v>
      </c>
      <c r="Q169" s="234"/>
      <c r="R169" s="234" t="s">
        <v>13</v>
      </c>
      <c r="S169" s="234"/>
      <c r="T169" s="234"/>
      <c r="U169" s="247">
        <v>45.72</v>
      </c>
      <c r="V169" s="247">
        <v>13.5</v>
      </c>
      <c r="W169" s="228"/>
      <c r="X169" s="248"/>
      <c r="Y169" s="249"/>
      <c r="Z169" s="239"/>
      <c r="AA169" s="239" t="s">
        <v>2210</v>
      </c>
      <c r="AB169" s="228"/>
      <c r="AC169" s="228"/>
      <c r="AD169" s="228"/>
      <c r="AE169" s="234"/>
      <c r="AF169" s="234"/>
      <c r="AG169" s="240"/>
      <c r="AH169" s="240"/>
      <c r="AI169" s="240"/>
      <c r="AJ169" s="240"/>
      <c r="AK169" s="240"/>
      <c r="AL169" s="240"/>
      <c r="AM169" s="240"/>
      <c r="AN169" s="240"/>
      <c r="AO169" s="240"/>
      <c r="AP169" s="240"/>
      <c r="AQ169" s="240"/>
      <c r="AR169" s="240"/>
      <c r="AS169" s="240"/>
      <c r="AT169" s="240"/>
      <c r="AU169" s="240"/>
      <c r="AV169" s="240"/>
      <c r="AW169" s="240"/>
      <c r="AX169" s="240"/>
      <c r="AY169" s="240"/>
      <c r="AZ169" s="240"/>
      <c r="BA169" s="240"/>
      <c r="BB169" s="240"/>
      <c r="BC169" s="240"/>
      <c r="BD169" s="240"/>
      <c r="BE169" s="240"/>
      <c r="BF169" s="240"/>
      <c r="BG169" s="240"/>
      <c r="BH169" s="240"/>
      <c r="BI169" s="240"/>
      <c r="BJ169" s="240"/>
    </row>
    <row r="170" spans="1:62" s="241" customFormat="1" ht="17" x14ac:dyDescent="0.2">
      <c r="A170" s="239" t="s">
        <v>2208</v>
      </c>
      <c r="B170" s="230" t="s">
        <v>1579</v>
      </c>
      <c r="C170" s="230"/>
      <c r="D170" s="244" t="s">
        <v>106</v>
      </c>
      <c r="E170" s="244" t="s">
        <v>1529</v>
      </c>
      <c r="F170" s="239">
        <v>725</v>
      </c>
      <c r="G170" s="230" t="s">
        <v>2209</v>
      </c>
      <c r="H170" s="239" t="s">
        <v>276</v>
      </c>
      <c r="I170" s="230" t="s">
        <v>277</v>
      </c>
      <c r="J170" s="228" t="s">
        <v>176</v>
      </c>
      <c r="K170" s="231"/>
      <c r="L170" s="232"/>
      <c r="M170" s="235"/>
      <c r="N170" s="235"/>
      <c r="O170" s="234"/>
      <c r="P170" s="228" t="s">
        <v>2211</v>
      </c>
      <c r="Q170" s="234"/>
      <c r="R170" s="234" t="s">
        <v>13</v>
      </c>
      <c r="S170" s="234"/>
      <c r="T170" s="234"/>
      <c r="U170" s="247">
        <v>47.16</v>
      </c>
      <c r="V170" s="247">
        <v>18.059999999999999</v>
      </c>
      <c r="W170" s="228"/>
      <c r="X170" s="248"/>
      <c r="Y170" s="249"/>
      <c r="Z170" s="239"/>
      <c r="AA170" s="239" t="s">
        <v>2210</v>
      </c>
      <c r="AB170" s="228"/>
      <c r="AC170" s="228"/>
      <c r="AD170" s="228"/>
      <c r="AE170" s="234"/>
      <c r="AF170" s="234"/>
      <c r="AG170" s="240"/>
      <c r="AH170" s="240"/>
      <c r="AI170" s="240"/>
      <c r="AJ170" s="240"/>
      <c r="AK170" s="240"/>
      <c r="AL170" s="240"/>
      <c r="AM170" s="240"/>
      <c r="AN170" s="240"/>
      <c r="AO170" s="240"/>
      <c r="AP170" s="240"/>
      <c r="AQ170" s="240"/>
      <c r="AR170" s="240"/>
      <c r="AS170" s="240"/>
      <c r="AT170" s="240"/>
      <c r="AU170" s="240"/>
      <c r="AV170" s="240"/>
      <c r="AW170" s="240"/>
      <c r="AX170" s="240"/>
      <c r="AY170" s="240"/>
      <c r="AZ170" s="240"/>
      <c r="BA170" s="240"/>
      <c r="BB170" s="240"/>
      <c r="BC170" s="240"/>
      <c r="BD170" s="240"/>
      <c r="BE170" s="240"/>
      <c r="BF170" s="240"/>
      <c r="BG170" s="240"/>
      <c r="BH170" s="240"/>
      <c r="BI170" s="240"/>
      <c r="BJ170" s="240"/>
    </row>
    <row r="171" spans="1:62" s="241" customFormat="1" ht="17" x14ac:dyDescent="0.2">
      <c r="A171" s="239" t="s">
        <v>2208</v>
      </c>
      <c r="B171" s="230" t="s">
        <v>1579</v>
      </c>
      <c r="C171" s="230"/>
      <c r="D171" s="244" t="s">
        <v>106</v>
      </c>
      <c r="E171" s="244" t="s">
        <v>1529</v>
      </c>
      <c r="F171" s="239">
        <v>725</v>
      </c>
      <c r="G171" s="230" t="s">
        <v>2209</v>
      </c>
      <c r="H171" s="239" t="s">
        <v>276</v>
      </c>
      <c r="I171" s="230" t="s">
        <v>277</v>
      </c>
      <c r="J171" s="228" t="s">
        <v>176</v>
      </c>
      <c r="K171" s="231"/>
      <c r="L171" s="232"/>
      <c r="M171" s="235"/>
      <c r="N171" s="235"/>
      <c r="O171" s="234"/>
      <c r="P171" s="228" t="s">
        <v>153</v>
      </c>
      <c r="Q171" s="234"/>
      <c r="R171" s="234" t="s">
        <v>13</v>
      </c>
      <c r="S171" s="234"/>
      <c r="T171" s="234"/>
      <c r="U171" s="247">
        <v>50.68</v>
      </c>
      <c r="V171" s="247">
        <v>14.85</v>
      </c>
      <c r="W171" s="228"/>
      <c r="X171" s="248"/>
      <c r="Y171" s="249"/>
      <c r="Z171" s="239"/>
      <c r="AA171" s="239" t="s">
        <v>2210</v>
      </c>
      <c r="AB171" s="228"/>
      <c r="AC171" s="228"/>
      <c r="AD171" s="228"/>
      <c r="AE171" s="234"/>
      <c r="AF171" s="234"/>
      <c r="AG171" s="240"/>
      <c r="AH171" s="240"/>
      <c r="AI171" s="240"/>
      <c r="AJ171" s="240"/>
      <c r="AK171" s="240"/>
      <c r="AL171" s="240"/>
      <c r="AM171" s="240"/>
      <c r="AN171" s="240"/>
      <c r="AO171" s="240"/>
      <c r="AP171" s="240"/>
      <c r="AQ171" s="240"/>
      <c r="AR171" s="240"/>
      <c r="AS171" s="240"/>
      <c r="AT171" s="240"/>
      <c r="AU171" s="240"/>
      <c r="AV171" s="240"/>
      <c r="AW171" s="240"/>
      <c r="AX171" s="240"/>
      <c r="AY171" s="240"/>
      <c r="AZ171" s="240"/>
      <c r="BA171" s="240"/>
      <c r="BB171" s="240"/>
      <c r="BC171" s="240"/>
      <c r="BD171" s="240"/>
      <c r="BE171" s="240"/>
      <c r="BF171" s="240"/>
      <c r="BG171" s="240"/>
      <c r="BH171" s="240"/>
      <c r="BI171" s="240"/>
      <c r="BJ171" s="240"/>
    </row>
    <row r="172" spans="1:62" s="241" customFormat="1" ht="17" x14ac:dyDescent="0.2">
      <c r="A172" s="239" t="s">
        <v>2208</v>
      </c>
      <c r="B172" s="230" t="s">
        <v>1579</v>
      </c>
      <c r="C172" s="230"/>
      <c r="D172" s="244" t="s">
        <v>106</v>
      </c>
      <c r="E172" s="244" t="s">
        <v>1529</v>
      </c>
      <c r="F172" s="239">
        <v>725</v>
      </c>
      <c r="G172" s="230" t="s">
        <v>2209</v>
      </c>
      <c r="H172" s="239" t="s">
        <v>276</v>
      </c>
      <c r="I172" s="230" t="s">
        <v>277</v>
      </c>
      <c r="J172" s="228" t="s">
        <v>176</v>
      </c>
      <c r="K172" s="231"/>
      <c r="L172" s="232"/>
      <c r="M172" s="235"/>
      <c r="N172" s="235"/>
      <c r="O172" s="234"/>
      <c r="P172" s="228" t="s">
        <v>153</v>
      </c>
      <c r="Q172" s="234"/>
      <c r="R172" s="234" t="s">
        <v>13</v>
      </c>
      <c r="S172" s="234"/>
      <c r="T172" s="234"/>
      <c r="U172" s="247">
        <v>45.44</v>
      </c>
      <c r="V172" s="247">
        <v>15.95</v>
      </c>
      <c r="W172" s="228"/>
      <c r="X172" s="248"/>
      <c r="Y172" s="249"/>
      <c r="Z172" s="239"/>
      <c r="AA172" s="239" t="s">
        <v>2210</v>
      </c>
      <c r="AB172" s="228"/>
      <c r="AC172" s="228"/>
      <c r="AD172" s="228"/>
      <c r="AE172" s="234"/>
      <c r="AF172" s="234"/>
      <c r="AG172" s="240"/>
      <c r="AH172" s="240"/>
      <c r="AI172" s="240"/>
      <c r="AJ172" s="240"/>
      <c r="AK172" s="240"/>
      <c r="AL172" s="240"/>
      <c r="AM172" s="240"/>
      <c r="AN172" s="240"/>
      <c r="AO172" s="240"/>
      <c r="AP172" s="240"/>
      <c r="AQ172" s="240"/>
      <c r="AR172" s="240"/>
      <c r="AS172" s="240"/>
      <c r="AT172" s="240"/>
      <c r="AU172" s="240"/>
      <c r="AV172" s="240"/>
      <c r="AW172" s="240"/>
      <c r="AX172" s="240"/>
      <c r="AY172" s="240"/>
      <c r="AZ172" s="240"/>
      <c r="BA172" s="240"/>
      <c r="BB172" s="240"/>
      <c r="BC172" s="240"/>
      <c r="BD172" s="240"/>
      <c r="BE172" s="240"/>
      <c r="BF172" s="240"/>
      <c r="BG172" s="240"/>
      <c r="BH172" s="240"/>
      <c r="BI172" s="240"/>
      <c r="BJ172" s="240"/>
    </row>
    <row r="173" spans="1:62" s="241" customFormat="1" ht="17" x14ac:dyDescent="0.2">
      <c r="A173" s="239" t="s">
        <v>2208</v>
      </c>
      <c r="B173" s="230" t="s">
        <v>1579</v>
      </c>
      <c r="C173" s="230"/>
      <c r="D173" s="244" t="s">
        <v>106</v>
      </c>
      <c r="E173" s="244" t="s">
        <v>1529</v>
      </c>
      <c r="F173" s="239">
        <v>725</v>
      </c>
      <c r="G173" s="230" t="s">
        <v>2209</v>
      </c>
      <c r="H173" s="239" t="s">
        <v>276</v>
      </c>
      <c r="I173" s="230" t="s">
        <v>277</v>
      </c>
      <c r="J173" s="228" t="s">
        <v>176</v>
      </c>
      <c r="K173" s="231"/>
      <c r="L173" s="232"/>
      <c r="M173" s="235"/>
      <c r="N173" s="235"/>
      <c r="O173" s="234"/>
      <c r="P173" s="228" t="s">
        <v>153</v>
      </c>
      <c r="Q173" s="234"/>
      <c r="R173" s="234" t="s">
        <v>13</v>
      </c>
      <c r="S173" s="234"/>
      <c r="T173" s="234"/>
      <c r="U173" s="247">
        <v>48.1</v>
      </c>
      <c r="V173" s="247">
        <v>15.56</v>
      </c>
      <c r="W173" s="228"/>
      <c r="X173" s="248"/>
      <c r="Y173" s="249"/>
      <c r="Z173" s="239"/>
      <c r="AA173" s="239" t="s">
        <v>2210</v>
      </c>
      <c r="AB173" s="228"/>
      <c r="AC173" s="228"/>
      <c r="AD173" s="228"/>
      <c r="AE173" s="234"/>
      <c r="AF173" s="234"/>
      <c r="AG173" s="240"/>
      <c r="AH173" s="240"/>
      <c r="AI173" s="240"/>
      <c r="AJ173" s="240"/>
      <c r="AK173" s="240"/>
      <c r="AL173" s="240"/>
      <c r="AM173" s="240"/>
      <c r="AN173" s="240"/>
      <c r="AO173" s="240"/>
      <c r="AP173" s="240"/>
      <c r="AQ173" s="240"/>
      <c r="AR173" s="240"/>
      <c r="AS173" s="240"/>
      <c r="AT173" s="240"/>
      <c r="AU173" s="240"/>
      <c r="AV173" s="240"/>
      <c r="AW173" s="240"/>
      <c r="AX173" s="240"/>
      <c r="AY173" s="240"/>
      <c r="AZ173" s="240"/>
      <c r="BA173" s="240"/>
      <c r="BB173" s="240"/>
      <c r="BC173" s="240"/>
      <c r="BD173" s="240"/>
      <c r="BE173" s="240"/>
      <c r="BF173" s="240"/>
      <c r="BG173" s="240"/>
      <c r="BH173" s="240"/>
      <c r="BI173" s="240"/>
      <c r="BJ173" s="240"/>
    </row>
    <row r="174" spans="1:62" s="241" customFormat="1" ht="17" x14ac:dyDescent="0.2">
      <c r="A174" s="239" t="s">
        <v>2208</v>
      </c>
      <c r="B174" s="230" t="s">
        <v>1579</v>
      </c>
      <c r="C174" s="230"/>
      <c r="D174" s="244" t="s">
        <v>106</v>
      </c>
      <c r="E174" s="244" t="s">
        <v>1529</v>
      </c>
      <c r="F174" s="239">
        <v>725</v>
      </c>
      <c r="G174" s="230" t="s">
        <v>2209</v>
      </c>
      <c r="H174" s="239" t="s">
        <v>276</v>
      </c>
      <c r="I174" s="230" t="s">
        <v>277</v>
      </c>
      <c r="J174" s="228" t="s">
        <v>176</v>
      </c>
      <c r="K174" s="231"/>
      <c r="L174" s="232"/>
      <c r="M174" s="235"/>
      <c r="N174" s="235"/>
      <c r="O174" s="234"/>
      <c r="P174" s="228" t="s">
        <v>153</v>
      </c>
      <c r="Q174" s="234"/>
      <c r="R174" s="234" t="s">
        <v>13</v>
      </c>
      <c r="S174" s="234"/>
      <c r="T174" s="234"/>
      <c r="U174" s="247">
        <v>47.25</v>
      </c>
      <c r="V174" s="247">
        <v>13.93</v>
      </c>
      <c r="W174" s="228"/>
      <c r="X174" s="248"/>
      <c r="Y174" s="249"/>
      <c r="Z174" s="239"/>
      <c r="AA174" s="239" t="s">
        <v>2210</v>
      </c>
      <c r="AB174" s="228"/>
      <c r="AC174" s="228"/>
      <c r="AD174" s="228"/>
      <c r="AE174" s="234"/>
      <c r="AF174" s="234"/>
      <c r="AG174" s="240"/>
      <c r="AH174" s="240"/>
      <c r="AI174" s="240"/>
      <c r="AJ174" s="240"/>
      <c r="AK174" s="240"/>
      <c r="AL174" s="240"/>
      <c r="AM174" s="240"/>
      <c r="AN174" s="240"/>
      <c r="AO174" s="240"/>
      <c r="AP174" s="240"/>
      <c r="AQ174" s="240"/>
      <c r="AR174" s="240"/>
      <c r="AS174" s="240"/>
      <c r="AT174" s="240"/>
      <c r="AU174" s="240"/>
      <c r="AV174" s="240"/>
      <c r="AW174" s="240"/>
      <c r="AX174" s="240"/>
      <c r="AY174" s="240"/>
      <c r="AZ174" s="240"/>
      <c r="BA174" s="240"/>
      <c r="BB174" s="240"/>
      <c r="BC174" s="240"/>
      <c r="BD174" s="240"/>
      <c r="BE174" s="240"/>
      <c r="BF174" s="240"/>
      <c r="BG174" s="240"/>
      <c r="BH174" s="240"/>
      <c r="BI174" s="240"/>
      <c r="BJ174" s="240"/>
    </row>
    <row r="175" spans="1:62" s="241" customFormat="1" ht="17" x14ac:dyDescent="0.2">
      <c r="A175" s="239" t="s">
        <v>2208</v>
      </c>
      <c r="B175" s="230" t="s">
        <v>1579</v>
      </c>
      <c r="C175" s="230"/>
      <c r="D175" s="244" t="s">
        <v>106</v>
      </c>
      <c r="E175" s="244" t="s">
        <v>1529</v>
      </c>
      <c r="F175" s="239">
        <v>725</v>
      </c>
      <c r="G175" s="230" t="s">
        <v>2209</v>
      </c>
      <c r="H175" s="239" t="s">
        <v>276</v>
      </c>
      <c r="I175" s="230" t="s">
        <v>277</v>
      </c>
      <c r="J175" s="228" t="s">
        <v>176</v>
      </c>
      <c r="K175" s="231"/>
      <c r="L175" s="232"/>
      <c r="M175" s="235"/>
      <c r="N175" s="235"/>
      <c r="O175" s="234"/>
      <c r="P175" s="228" t="s">
        <v>153</v>
      </c>
      <c r="Q175" s="234"/>
      <c r="R175" s="234" t="s">
        <v>13</v>
      </c>
      <c r="S175" s="234"/>
      <c r="T175" s="234"/>
      <c r="U175" s="247">
        <v>47.79</v>
      </c>
      <c r="V175" s="247">
        <v>18</v>
      </c>
      <c r="W175" s="228"/>
      <c r="X175" s="248"/>
      <c r="Y175" s="249"/>
      <c r="Z175" s="239"/>
      <c r="AA175" s="239" t="s">
        <v>2210</v>
      </c>
      <c r="AB175" s="228"/>
      <c r="AC175" s="228"/>
      <c r="AD175" s="228"/>
      <c r="AE175" s="234"/>
      <c r="AF175" s="234"/>
      <c r="AG175" s="240"/>
      <c r="AH175" s="240"/>
      <c r="AI175" s="240"/>
      <c r="AJ175" s="240"/>
      <c r="AK175" s="240"/>
      <c r="AL175" s="240"/>
      <c r="AM175" s="240"/>
      <c r="AN175" s="240"/>
      <c r="AO175" s="240"/>
      <c r="AP175" s="240"/>
      <c r="AQ175" s="240"/>
      <c r="AR175" s="240"/>
      <c r="AS175" s="240"/>
      <c r="AT175" s="240"/>
      <c r="AU175" s="240"/>
      <c r="AV175" s="240"/>
      <c r="AW175" s="240"/>
      <c r="AX175" s="240"/>
      <c r="AY175" s="240"/>
      <c r="AZ175" s="240"/>
      <c r="BA175" s="240"/>
      <c r="BB175" s="240"/>
      <c r="BC175" s="240"/>
      <c r="BD175" s="240"/>
      <c r="BE175" s="240"/>
      <c r="BF175" s="240"/>
      <c r="BG175" s="240"/>
      <c r="BH175" s="240"/>
      <c r="BI175" s="240"/>
      <c r="BJ175" s="240"/>
    </row>
    <row r="176" spans="1:62" s="241" customFormat="1" ht="17" x14ac:dyDescent="0.2">
      <c r="A176" s="239" t="s">
        <v>2208</v>
      </c>
      <c r="B176" s="230" t="s">
        <v>1579</v>
      </c>
      <c r="C176" s="230"/>
      <c r="D176" s="244" t="s">
        <v>106</v>
      </c>
      <c r="E176" s="244" t="s">
        <v>1529</v>
      </c>
      <c r="F176" s="239">
        <v>725</v>
      </c>
      <c r="G176" s="230" t="s">
        <v>2194</v>
      </c>
      <c r="H176" s="239" t="s">
        <v>276</v>
      </c>
      <c r="I176" s="230" t="s">
        <v>277</v>
      </c>
      <c r="J176" s="228" t="s">
        <v>176</v>
      </c>
      <c r="K176" s="231"/>
      <c r="L176" s="232"/>
      <c r="M176" s="235"/>
      <c r="N176" s="235"/>
      <c r="O176" s="234"/>
      <c r="P176" s="228" t="s">
        <v>2190</v>
      </c>
      <c r="Q176" s="234"/>
      <c r="R176" s="234" t="s">
        <v>13</v>
      </c>
      <c r="S176" s="234"/>
      <c r="T176" s="234"/>
      <c r="U176" s="247">
        <v>38.020000000000003</v>
      </c>
      <c r="V176" s="247">
        <v>21.24</v>
      </c>
      <c r="W176" s="228"/>
      <c r="X176" s="248"/>
      <c r="Y176" s="249"/>
      <c r="Z176" s="239"/>
      <c r="AA176" s="239" t="s">
        <v>2207</v>
      </c>
      <c r="AB176" s="228"/>
      <c r="AC176" s="228"/>
      <c r="AD176" s="228"/>
      <c r="AE176" s="234"/>
      <c r="AF176" s="234"/>
      <c r="AG176" s="240"/>
      <c r="AH176" s="240"/>
      <c r="AI176" s="240"/>
      <c r="AJ176" s="240"/>
      <c r="AK176" s="240"/>
      <c r="AL176" s="240"/>
      <c r="AM176" s="240"/>
      <c r="AN176" s="240"/>
      <c r="AO176" s="240"/>
      <c r="AP176" s="240"/>
      <c r="AQ176" s="240"/>
      <c r="AR176" s="240"/>
      <c r="AS176" s="240"/>
      <c r="AT176" s="240"/>
      <c r="AU176" s="240"/>
      <c r="AV176" s="240"/>
      <c r="AW176" s="240"/>
      <c r="AX176" s="240"/>
      <c r="AY176" s="240"/>
      <c r="AZ176" s="240"/>
      <c r="BA176" s="240"/>
      <c r="BB176" s="240"/>
      <c r="BC176" s="240"/>
      <c r="BD176" s="240"/>
      <c r="BE176" s="240"/>
      <c r="BF176" s="240"/>
      <c r="BG176" s="240"/>
      <c r="BH176" s="240"/>
      <c r="BI176" s="240"/>
      <c r="BJ176" s="240"/>
    </row>
    <row r="177" spans="1:62" s="241" customFormat="1" ht="17" x14ac:dyDescent="0.2">
      <c r="A177" s="239" t="s">
        <v>2208</v>
      </c>
      <c r="B177" s="230" t="s">
        <v>1579</v>
      </c>
      <c r="C177" s="230"/>
      <c r="D177" s="244" t="s">
        <v>106</v>
      </c>
      <c r="E177" s="244" t="s">
        <v>1529</v>
      </c>
      <c r="F177" s="239">
        <v>725</v>
      </c>
      <c r="G177" s="230" t="s">
        <v>2194</v>
      </c>
      <c r="H177" s="239" t="s">
        <v>276</v>
      </c>
      <c r="I177" s="230" t="s">
        <v>277</v>
      </c>
      <c r="J177" s="228" t="s">
        <v>176</v>
      </c>
      <c r="K177" s="231"/>
      <c r="L177" s="232"/>
      <c r="M177" s="235"/>
      <c r="N177" s="235"/>
      <c r="O177" s="234"/>
      <c r="P177" s="228" t="s">
        <v>2190</v>
      </c>
      <c r="Q177" s="234"/>
      <c r="R177" s="234" t="s">
        <v>13</v>
      </c>
      <c r="S177" s="234"/>
      <c r="T177" s="234"/>
      <c r="U177" s="247">
        <v>40</v>
      </c>
      <c r="V177" s="247">
        <v>14.98</v>
      </c>
      <c r="W177" s="228"/>
      <c r="X177" s="248"/>
      <c r="Y177" s="249"/>
      <c r="Z177" s="239"/>
      <c r="AA177" s="239" t="s">
        <v>2207</v>
      </c>
      <c r="AB177" s="228"/>
      <c r="AC177" s="228"/>
      <c r="AD177" s="228"/>
      <c r="AE177" s="234"/>
      <c r="AF177" s="234"/>
      <c r="AG177" s="240"/>
      <c r="AH177" s="240"/>
      <c r="AI177" s="240"/>
      <c r="AJ177" s="240"/>
      <c r="AK177" s="240"/>
      <c r="AL177" s="240"/>
      <c r="AM177" s="240"/>
      <c r="AN177" s="240"/>
      <c r="AO177" s="240"/>
      <c r="AP177" s="240"/>
      <c r="AQ177" s="240"/>
      <c r="AR177" s="240"/>
      <c r="AS177" s="240"/>
      <c r="AT177" s="240"/>
      <c r="AU177" s="240"/>
      <c r="AV177" s="240"/>
      <c r="AW177" s="240"/>
      <c r="AX177" s="240"/>
      <c r="AY177" s="240"/>
      <c r="AZ177" s="240"/>
      <c r="BA177" s="240"/>
      <c r="BB177" s="240"/>
      <c r="BC177" s="240"/>
      <c r="BD177" s="240"/>
      <c r="BE177" s="240"/>
      <c r="BF177" s="240"/>
      <c r="BG177" s="240"/>
      <c r="BH177" s="240"/>
      <c r="BI177" s="240"/>
      <c r="BJ177" s="240"/>
    </row>
    <row r="178" spans="1:62" s="241" customFormat="1" ht="17" x14ac:dyDescent="0.2">
      <c r="A178" s="239" t="s">
        <v>2208</v>
      </c>
      <c r="B178" s="230" t="s">
        <v>1579</v>
      </c>
      <c r="C178" s="230"/>
      <c r="D178" s="244" t="s">
        <v>106</v>
      </c>
      <c r="E178" s="244" t="s">
        <v>1529</v>
      </c>
      <c r="F178" s="239">
        <v>725</v>
      </c>
      <c r="G178" s="230" t="s">
        <v>2194</v>
      </c>
      <c r="H178" s="239" t="s">
        <v>276</v>
      </c>
      <c r="I178" s="230" t="s">
        <v>277</v>
      </c>
      <c r="J178" s="228" t="s">
        <v>176</v>
      </c>
      <c r="K178" s="231"/>
      <c r="L178" s="232"/>
      <c r="M178" s="235"/>
      <c r="N178" s="235"/>
      <c r="O178" s="234"/>
      <c r="P178" s="228" t="s">
        <v>2190</v>
      </c>
      <c r="Q178" s="234"/>
      <c r="R178" s="234" t="s">
        <v>13</v>
      </c>
      <c r="S178" s="234"/>
      <c r="T178" s="234"/>
      <c r="U178" s="247">
        <v>34</v>
      </c>
      <c r="V178" s="247">
        <v>17.5</v>
      </c>
      <c r="W178" s="228"/>
      <c r="X178" s="248"/>
      <c r="Y178" s="249"/>
      <c r="Z178" s="239"/>
      <c r="AA178" s="239" t="s">
        <v>2207</v>
      </c>
      <c r="AB178" s="228"/>
      <c r="AC178" s="228"/>
      <c r="AD178" s="228"/>
      <c r="AE178" s="234"/>
      <c r="AF178" s="234"/>
      <c r="AG178" s="240"/>
      <c r="AH178" s="240"/>
      <c r="AI178" s="240"/>
      <c r="AJ178" s="240"/>
      <c r="AK178" s="240"/>
      <c r="AL178" s="240"/>
      <c r="AM178" s="240"/>
      <c r="AN178" s="240"/>
      <c r="AO178" s="240"/>
      <c r="AP178" s="240"/>
      <c r="AQ178" s="240"/>
      <c r="AR178" s="240"/>
      <c r="AS178" s="240"/>
      <c r="AT178" s="240"/>
      <c r="AU178" s="240"/>
      <c r="AV178" s="240"/>
      <c r="AW178" s="240"/>
      <c r="AX178" s="240"/>
      <c r="AY178" s="240"/>
      <c r="AZ178" s="240"/>
      <c r="BA178" s="240"/>
      <c r="BB178" s="240"/>
      <c r="BC178" s="240"/>
      <c r="BD178" s="240"/>
      <c r="BE178" s="240"/>
      <c r="BF178" s="240"/>
      <c r="BG178" s="240"/>
      <c r="BH178" s="240"/>
      <c r="BI178" s="240"/>
      <c r="BJ178" s="240"/>
    </row>
    <row r="179" spans="1:62" s="241" customFormat="1" ht="17" x14ac:dyDescent="0.2">
      <c r="A179" s="239" t="s">
        <v>2208</v>
      </c>
      <c r="B179" s="230" t="s">
        <v>1579</v>
      </c>
      <c r="C179" s="230"/>
      <c r="D179" s="244" t="s">
        <v>106</v>
      </c>
      <c r="E179" s="244" t="s">
        <v>1529</v>
      </c>
      <c r="F179" s="239">
        <v>725</v>
      </c>
      <c r="G179" s="230" t="s">
        <v>2194</v>
      </c>
      <c r="H179" s="239" t="s">
        <v>276</v>
      </c>
      <c r="I179" s="230" t="s">
        <v>277</v>
      </c>
      <c r="J179" s="228" t="s">
        <v>176</v>
      </c>
      <c r="K179" s="231"/>
      <c r="L179" s="232"/>
      <c r="M179" s="235"/>
      <c r="N179" s="235"/>
      <c r="O179" s="234"/>
      <c r="P179" s="228" t="s">
        <v>2190</v>
      </c>
      <c r="Q179" s="234"/>
      <c r="R179" s="234" t="s">
        <v>13</v>
      </c>
      <c r="S179" s="234"/>
      <c r="T179" s="234"/>
      <c r="U179" s="247">
        <v>40.299999999999997</v>
      </c>
      <c r="V179" s="247">
        <v>15.6</v>
      </c>
      <c r="W179" s="228"/>
      <c r="X179" s="248"/>
      <c r="Y179" s="249"/>
      <c r="Z179" s="239"/>
      <c r="AA179" s="239" t="s">
        <v>2207</v>
      </c>
      <c r="AB179" s="228"/>
      <c r="AC179" s="228"/>
      <c r="AD179" s="228"/>
      <c r="AE179" s="234"/>
      <c r="AF179" s="234"/>
      <c r="AG179" s="240"/>
      <c r="AH179" s="240"/>
      <c r="AI179" s="240"/>
      <c r="AJ179" s="240"/>
      <c r="AK179" s="240"/>
      <c r="AL179" s="240"/>
      <c r="AM179" s="240"/>
      <c r="AN179" s="240"/>
      <c r="AO179" s="240"/>
      <c r="AP179" s="240"/>
      <c r="AQ179" s="240"/>
      <c r="AR179" s="240"/>
      <c r="AS179" s="240"/>
      <c r="AT179" s="240"/>
      <c r="AU179" s="240"/>
      <c r="AV179" s="240"/>
      <c r="AW179" s="240"/>
      <c r="AX179" s="240"/>
      <c r="AY179" s="240"/>
      <c r="AZ179" s="240"/>
      <c r="BA179" s="240"/>
      <c r="BB179" s="240"/>
      <c r="BC179" s="240"/>
      <c r="BD179" s="240"/>
      <c r="BE179" s="240"/>
      <c r="BF179" s="240"/>
      <c r="BG179" s="240"/>
      <c r="BH179" s="240"/>
      <c r="BI179" s="240"/>
      <c r="BJ179" s="240"/>
    </row>
    <row r="180" spans="1:62" s="241" customFormat="1" ht="17" x14ac:dyDescent="0.2">
      <c r="A180" s="239" t="s">
        <v>2208</v>
      </c>
      <c r="B180" s="230" t="s">
        <v>1579</v>
      </c>
      <c r="C180" s="230"/>
      <c r="D180" s="244" t="s">
        <v>106</v>
      </c>
      <c r="E180" s="244" t="s">
        <v>1529</v>
      </c>
      <c r="F180" s="239">
        <v>725</v>
      </c>
      <c r="G180" s="230" t="s">
        <v>2194</v>
      </c>
      <c r="H180" s="239" t="s">
        <v>276</v>
      </c>
      <c r="I180" s="230" t="s">
        <v>277</v>
      </c>
      <c r="J180" s="228" t="s">
        <v>176</v>
      </c>
      <c r="K180" s="231"/>
      <c r="L180" s="232"/>
      <c r="M180" s="235"/>
      <c r="N180" s="235"/>
      <c r="O180" s="234"/>
      <c r="P180" s="228" t="s">
        <v>2190</v>
      </c>
      <c r="Q180" s="234"/>
      <c r="R180" s="234" t="s">
        <v>13</v>
      </c>
      <c r="S180" s="234"/>
      <c r="T180" s="234"/>
      <c r="U180" s="247">
        <v>34.9</v>
      </c>
      <c r="V180" s="247">
        <v>14.7</v>
      </c>
      <c r="W180" s="228"/>
      <c r="X180" s="248"/>
      <c r="Y180" s="249"/>
      <c r="Z180" s="239"/>
      <c r="AA180" s="239" t="s">
        <v>2207</v>
      </c>
      <c r="AB180" s="228"/>
      <c r="AC180" s="228"/>
      <c r="AD180" s="228"/>
      <c r="AE180" s="234"/>
      <c r="AF180" s="234"/>
      <c r="AG180" s="240"/>
      <c r="AH180" s="240"/>
      <c r="AI180" s="240"/>
      <c r="AJ180" s="240"/>
      <c r="AK180" s="240"/>
      <c r="AL180" s="240"/>
      <c r="AM180" s="240"/>
      <c r="AN180" s="240"/>
      <c r="AO180" s="240"/>
      <c r="AP180" s="240"/>
      <c r="AQ180" s="240"/>
      <c r="AR180" s="240"/>
      <c r="AS180" s="240"/>
      <c r="AT180" s="240"/>
      <c r="AU180" s="240"/>
      <c r="AV180" s="240"/>
      <c r="AW180" s="240"/>
      <c r="AX180" s="240"/>
      <c r="AY180" s="240"/>
      <c r="AZ180" s="240"/>
      <c r="BA180" s="240"/>
      <c r="BB180" s="240"/>
      <c r="BC180" s="240"/>
      <c r="BD180" s="240"/>
      <c r="BE180" s="240"/>
      <c r="BF180" s="240"/>
      <c r="BG180" s="240"/>
      <c r="BH180" s="240"/>
      <c r="BI180" s="240"/>
      <c r="BJ180" s="240"/>
    </row>
    <row r="181" spans="1:62" s="241" customFormat="1" ht="17" x14ac:dyDescent="0.2">
      <c r="A181" s="239" t="s">
        <v>2208</v>
      </c>
      <c r="B181" s="230" t="s">
        <v>1579</v>
      </c>
      <c r="C181" s="230"/>
      <c r="D181" s="244" t="s">
        <v>106</v>
      </c>
      <c r="E181" s="244" t="s">
        <v>1529</v>
      </c>
      <c r="F181" s="239">
        <v>725</v>
      </c>
      <c r="G181" s="230" t="s">
        <v>2194</v>
      </c>
      <c r="H181" s="239" t="s">
        <v>276</v>
      </c>
      <c r="I181" s="230" t="s">
        <v>277</v>
      </c>
      <c r="J181" s="228" t="s">
        <v>176</v>
      </c>
      <c r="K181" s="231"/>
      <c r="L181" s="232"/>
      <c r="M181" s="235"/>
      <c r="N181" s="235"/>
      <c r="O181" s="234"/>
      <c r="P181" s="228" t="s">
        <v>2190</v>
      </c>
      <c r="Q181" s="234"/>
      <c r="R181" s="234" t="s">
        <v>13</v>
      </c>
      <c r="S181" s="234"/>
      <c r="T181" s="234"/>
      <c r="U181" s="247">
        <v>36.9</v>
      </c>
      <c r="V181" s="247">
        <v>19</v>
      </c>
      <c r="W181" s="228"/>
      <c r="X181" s="248"/>
      <c r="Y181" s="249"/>
      <c r="Z181" s="239"/>
      <c r="AA181" s="239" t="s">
        <v>2207</v>
      </c>
      <c r="AB181" s="228"/>
      <c r="AC181" s="228"/>
      <c r="AD181" s="228"/>
      <c r="AE181" s="234"/>
      <c r="AF181" s="234"/>
      <c r="AG181" s="240"/>
      <c r="AH181" s="240"/>
      <c r="AI181" s="240"/>
      <c r="AJ181" s="240"/>
      <c r="AK181" s="240"/>
      <c r="AL181" s="240"/>
      <c r="AM181" s="240"/>
      <c r="AN181" s="240"/>
      <c r="AO181" s="240"/>
      <c r="AP181" s="240"/>
      <c r="AQ181" s="240"/>
      <c r="AR181" s="240"/>
      <c r="AS181" s="240"/>
      <c r="AT181" s="240"/>
      <c r="AU181" s="240"/>
      <c r="AV181" s="240"/>
      <c r="AW181" s="240"/>
      <c r="AX181" s="240"/>
      <c r="AY181" s="240"/>
      <c r="AZ181" s="240"/>
      <c r="BA181" s="240"/>
      <c r="BB181" s="240"/>
      <c r="BC181" s="240"/>
      <c r="BD181" s="240"/>
      <c r="BE181" s="240"/>
      <c r="BF181" s="240"/>
      <c r="BG181" s="240"/>
      <c r="BH181" s="240"/>
      <c r="BI181" s="240"/>
      <c r="BJ181" s="240"/>
    </row>
    <row r="182" spans="1:62" s="241" customFormat="1" ht="17" x14ac:dyDescent="0.2">
      <c r="A182" s="239" t="s">
        <v>2208</v>
      </c>
      <c r="B182" s="230" t="s">
        <v>1579</v>
      </c>
      <c r="C182" s="230"/>
      <c r="D182" s="244" t="s">
        <v>106</v>
      </c>
      <c r="E182" s="244" t="s">
        <v>1529</v>
      </c>
      <c r="F182" s="239">
        <v>725</v>
      </c>
      <c r="G182" s="230" t="s">
        <v>2194</v>
      </c>
      <c r="H182" s="239" t="s">
        <v>276</v>
      </c>
      <c r="I182" s="230" t="s">
        <v>277</v>
      </c>
      <c r="J182" s="228" t="s">
        <v>176</v>
      </c>
      <c r="K182" s="231"/>
      <c r="L182" s="232"/>
      <c r="M182" s="235"/>
      <c r="N182" s="235"/>
      <c r="O182" s="234"/>
      <c r="P182" s="228" t="s">
        <v>2190</v>
      </c>
      <c r="Q182" s="234"/>
      <c r="R182" s="234" t="s">
        <v>13</v>
      </c>
      <c r="S182" s="234"/>
      <c r="T182" s="234"/>
      <c r="U182" s="247">
        <v>36.799999999999997</v>
      </c>
      <c r="V182" s="247">
        <v>18.07</v>
      </c>
      <c r="W182" s="228"/>
      <c r="X182" s="248"/>
      <c r="Y182" s="249"/>
      <c r="Z182" s="239"/>
      <c r="AA182" s="239" t="s">
        <v>2207</v>
      </c>
      <c r="AB182" s="228"/>
      <c r="AC182" s="228"/>
      <c r="AD182" s="228"/>
      <c r="AE182" s="234"/>
      <c r="AF182" s="234"/>
      <c r="AG182" s="240"/>
      <c r="AH182" s="240"/>
      <c r="AI182" s="240"/>
      <c r="AJ182" s="240"/>
      <c r="AK182" s="240"/>
      <c r="AL182" s="240"/>
      <c r="AM182" s="240"/>
      <c r="AN182" s="240"/>
      <c r="AO182" s="240"/>
      <c r="AP182" s="240"/>
      <c r="AQ182" s="240"/>
      <c r="AR182" s="240"/>
      <c r="AS182" s="240"/>
      <c r="AT182" s="240"/>
      <c r="AU182" s="240"/>
      <c r="AV182" s="240"/>
      <c r="AW182" s="240"/>
      <c r="AX182" s="240"/>
      <c r="AY182" s="240"/>
      <c r="AZ182" s="240"/>
      <c r="BA182" s="240"/>
      <c r="BB182" s="240"/>
      <c r="BC182" s="240"/>
      <c r="BD182" s="240"/>
      <c r="BE182" s="240"/>
      <c r="BF182" s="240"/>
      <c r="BG182" s="240"/>
      <c r="BH182" s="240"/>
      <c r="BI182" s="240"/>
      <c r="BJ182" s="240"/>
    </row>
    <row r="183" spans="1:62" s="241" customFormat="1" ht="17" x14ac:dyDescent="0.2">
      <c r="A183" s="239" t="s">
        <v>2208</v>
      </c>
      <c r="B183" s="230" t="s">
        <v>1579</v>
      </c>
      <c r="C183" s="230"/>
      <c r="D183" s="244" t="s">
        <v>106</v>
      </c>
      <c r="E183" s="244" t="s">
        <v>1529</v>
      </c>
      <c r="F183" s="239">
        <v>725</v>
      </c>
      <c r="G183" s="230" t="s">
        <v>2194</v>
      </c>
      <c r="H183" s="239" t="s">
        <v>276</v>
      </c>
      <c r="I183" s="230" t="s">
        <v>277</v>
      </c>
      <c r="J183" s="228" t="s">
        <v>176</v>
      </c>
      <c r="K183" s="231"/>
      <c r="L183" s="232"/>
      <c r="M183" s="235"/>
      <c r="N183" s="235"/>
      <c r="O183" s="234"/>
      <c r="P183" s="228" t="s">
        <v>2190</v>
      </c>
      <c r="Q183" s="234"/>
      <c r="R183" s="234" t="s">
        <v>13</v>
      </c>
      <c r="S183" s="234"/>
      <c r="T183" s="234"/>
      <c r="U183" s="247">
        <v>40</v>
      </c>
      <c r="V183" s="247">
        <v>15.8</v>
      </c>
      <c r="W183" s="228"/>
      <c r="X183" s="248"/>
      <c r="Y183" s="249"/>
      <c r="Z183" s="239"/>
      <c r="AA183" s="239" t="s">
        <v>2207</v>
      </c>
      <c r="AB183" s="228"/>
      <c r="AC183" s="228"/>
      <c r="AD183" s="228"/>
      <c r="AE183" s="234"/>
      <c r="AF183" s="234"/>
      <c r="AG183" s="240"/>
      <c r="AH183" s="240"/>
      <c r="AI183" s="240"/>
      <c r="AJ183" s="240"/>
      <c r="AK183" s="240"/>
      <c r="AL183" s="240"/>
      <c r="AM183" s="240"/>
      <c r="AN183" s="240"/>
      <c r="AO183" s="240"/>
      <c r="AP183" s="240"/>
      <c r="AQ183" s="240"/>
      <c r="AR183" s="240"/>
      <c r="AS183" s="240"/>
      <c r="AT183" s="240"/>
      <c r="AU183" s="240"/>
      <c r="AV183" s="240"/>
      <c r="AW183" s="240"/>
      <c r="AX183" s="240"/>
      <c r="AY183" s="240"/>
      <c r="AZ183" s="240"/>
      <c r="BA183" s="240"/>
      <c r="BB183" s="240"/>
      <c r="BC183" s="240"/>
      <c r="BD183" s="240"/>
      <c r="BE183" s="240"/>
      <c r="BF183" s="240"/>
      <c r="BG183" s="240"/>
      <c r="BH183" s="240"/>
      <c r="BI183" s="240"/>
      <c r="BJ183" s="240"/>
    </row>
    <row r="184" spans="1:62" s="241" customFormat="1" ht="17" x14ac:dyDescent="0.2">
      <c r="A184" s="239" t="s">
        <v>2208</v>
      </c>
      <c r="B184" s="230" t="s">
        <v>1579</v>
      </c>
      <c r="C184" s="230"/>
      <c r="D184" s="244" t="s">
        <v>106</v>
      </c>
      <c r="E184" s="244" t="s">
        <v>1529</v>
      </c>
      <c r="F184" s="239">
        <v>725</v>
      </c>
      <c r="G184" s="230" t="s">
        <v>2194</v>
      </c>
      <c r="H184" s="239" t="s">
        <v>276</v>
      </c>
      <c r="I184" s="230" t="s">
        <v>277</v>
      </c>
      <c r="J184" s="228" t="s">
        <v>176</v>
      </c>
      <c r="K184" s="231"/>
      <c r="L184" s="232"/>
      <c r="M184" s="235"/>
      <c r="N184" s="235"/>
      <c r="O184" s="234"/>
      <c r="P184" s="228" t="s">
        <v>2190</v>
      </c>
      <c r="Q184" s="234"/>
      <c r="R184" s="234" t="s">
        <v>13</v>
      </c>
      <c r="S184" s="234"/>
      <c r="T184" s="234"/>
      <c r="U184" s="247">
        <v>39.799999999999997</v>
      </c>
      <c r="V184" s="247">
        <v>15.9</v>
      </c>
      <c r="W184" s="228"/>
      <c r="X184" s="248"/>
      <c r="Y184" s="249"/>
      <c r="Z184" s="239"/>
      <c r="AA184" s="239" t="s">
        <v>2207</v>
      </c>
      <c r="AB184" s="228"/>
      <c r="AC184" s="228"/>
      <c r="AD184" s="228"/>
      <c r="AE184" s="234"/>
      <c r="AF184" s="234"/>
      <c r="AG184" s="240"/>
      <c r="AH184" s="240"/>
      <c r="AI184" s="240"/>
      <c r="AJ184" s="240"/>
      <c r="AK184" s="240"/>
      <c r="AL184" s="240"/>
      <c r="AM184" s="240"/>
      <c r="AN184" s="240"/>
      <c r="AO184" s="240"/>
      <c r="AP184" s="240"/>
      <c r="AQ184" s="240"/>
      <c r="AR184" s="240"/>
      <c r="AS184" s="240"/>
      <c r="AT184" s="240"/>
      <c r="AU184" s="240"/>
      <c r="AV184" s="240"/>
      <c r="AW184" s="240"/>
      <c r="AX184" s="240"/>
      <c r="AY184" s="240"/>
      <c r="AZ184" s="240"/>
      <c r="BA184" s="240"/>
      <c r="BB184" s="240"/>
      <c r="BC184" s="240"/>
      <c r="BD184" s="240"/>
      <c r="BE184" s="240"/>
      <c r="BF184" s="240"/>
      <c r="BG184" s="240"/>
      <c r="BH184" s="240"/>
      <c r="BI184" s="240"/>
      <c r="BJ184" s="240"/>
    </row>
    <row r="185" spans="1:62" s="241" customFormat="1" ht="17" x14ac:dyDescent="0.2">
      <c r="A185" s="239" t="s">
        <v>2208</v>
      </c>
      <c r="B185" s="230" t="s">
        <v>1579</v>
      </c>
      <c r="C185" s="230"/>
      <c r="D185" s="244" t="s">
        <v>106</v>
      </c>
      <c r="E185" s="244" t="s">
        <v>1529</v>
      </c>
      <c r="F185" s="239">
        <v>725</v>
      </c>
      <c r="G185" s="230" t="s">
        <v>2194</v>
      </c>
      <c r="H185" s="239" t="s">
        <v>276</v>
      </c>
      <c r="I185" s="230" t="s">
        <v>277</v>
      </c>
      <c r="J185" s="228" t="s">
        <v>176</v>
      </c>
      <c r="K185" s="231"/>
      <c r="L185" s="232"/>
      <c r="M185" s="235"/>
      <c r="N185" s="235"/>
      <c r="O185" s="234"/>
      <c r="P185" s="228" t="s">
        <v>2190</v>
      </c>
      <c r="Q185" s="234"/>
      <c r="R185" s="234" t="s">
        <v>13</v>
      </c>
      <c r="S185" s="234"/>
      <c r="T185" s="234"/>
      <c r="U185" s="247">
        <v>37.700000000000003</v>
      </c>
      <c r="V185" s="247">
        <v>14.44</v>
      </c>
      <c r="W185" s="228"/>
      <c r="X185" s="248"/>
      <c r="Y185" s="249"/>
      <c r="Z185" s="239"/>
      <c r="AA185" s="239" t="s">
        <v>2207</v>
      </c>
      <c r="AB185" s="228"/>
      <c r="AC185" s="228"/>
      <c r="AD185" s="228"/>
      <c r="AE185" s="234"/>
      <c r="AF185" s="234"/>
      <c r="AG185" s="240"/>
      <c r="AH185" s="240"/>
      <c r="AI185" s="240"/>
      <c r="AJ185" s="240"/>
      <c r="AK185" s="240"/>
      <c r="AL185" s="240"/>
      <c r="AM185" s="240"/>
      <c r="AN185" s="240"/>
      <c r="AO185" s="240"/>
      <c r="AP185" s="240"/>
      <c r="AQ185" s="240"/>
      <c r="AR185" s="240"/>
      <c r="AS185" s="240"/>
      <c r="AT185" s="240"/>
      <c r="AU185" s="240"/>
      <c r="AV185" s="240"/>
      <c r="AW185" s="240"/>
      <c r="AX185" s="240"/>
      <c r="AY185" s="240"/>
      <c r="AZ185" s="240"/>
      <c r="BA185" s="240"/>
      <c r="BB185" s="240"/>
      <c r="BC185" s="240"/>
      <c r="BD185" s="240"/>
      <c r="BE185" s="240"/>
      <c r="BF185" s="240"/>
      <c r="BG185" s="240"/>
      <c r="BH185" s="240"/>
      <c r="BI185" s="240"/>
      <c r="BJ185" s="240"/>
    </row>
    <row r="186" spans="1:62" s="241" customFormat="1" ht="17" x14ac:dyDescent="0.2">
      <c r="A186" s="239" t="s">
        <v>2208</v>
      </c>
      <c r="B186" s="230" t="s">
        <v>1579</v>
      </c>
      <c r="C186" s="230"/>
      <c r="D186" s="244" t="s">
        <v>106</v>
      </c>
      <c r="E186" s="244" t="s">
        <v>1529</v>
      </c>
      <c r="F186" s="239">
        <v>725</v>
      </c>
      <c r="G186" s="230" t="s">
        <v>2194</v>
      </c>
      <c r="H186" s="239" t="s">
        <v>276</v>
      </c>
      <c r="I186" s="230" t="s">
        <v>277</v>
      </c>
      <c r="J186" s="228" t="s">
        <v>176</v>
      </c>
      <c r="K186" s="231"/>
      <c r="L186" s="232"/>
      <c r="M186" s="235"/>
      <c r="N186" s="235"/>
      <c r="O186" s="234"/>
      <c r="P186" s="228" t="s">
        <v>2190</v>
      </c>
      <c r="Q186" s="234"/>
      <c r="R186" s="234" t="s">
        <v>13</v>
      </c>
      <c r="S186" s="234"/>
      <c r="T186" s="234"/>
      <c r="U186" s="247">
        <v>39.5</v>
      </c>
      <c r="V186" s="247">
        <v>14.8</v>
      </c>
      <c r="W186" s="228"/>
      <c r="X186" s="248"/>
      <c r="Y186" s="249"/>
      <c r="Z186" s="239"/>
      <c r="AA186" s="239" t="s">
        <v>2207</v>
      </c>
      <c r="AB186" s="228"/>
      <c r="AC186" s="228"/>
      <c r="AD186" s="228"/>
      <c r="AE186" s="234"/>
      <c r="AF186" s="234"/>
      <c r="AG186" s="240"/>
      <c r="AH186" s="240"/>
      <c r="AI186" s="240"/>
      <c r="AJ186" s="240"/>
      <c r="AK186" s="240"/>
      <c r="AL186" s="240"/>
      <c r="AM186" s="240"/>
      <c r="AN186" s="240"/>
      <c r="AO186" s="240"/>
      <c r="AP186" s="240"/>
      <c r="AQ186" s="240"/>
      <c r="AR186" s="240"/>
      <c r="AS186" s="240"/>
      <c r="AT186" s="240"/>
      <c r="AU186" s="240"/>
      <c r="AV186" s="240"/>
      <c r="AW186" s="240"/>
      <c r="AX186" s="240"/>
      <c r="AY186" s="240"/>
      <c r="AZ186" s="240"/>
      <c r="BA186" s="240"/>
      <c r="BB186" s="240"/>
      <c r="BC186" s="240"/>
      <c r="BD186" s="240"/>
      <c r="BE186" s="240"/>
      <c r="BF186" s="240"/>
      <c r="BG186" s="240"/>
      <c r="BH186" s="240"/>
      <c r="BI186" s="240"/>
      <c r="BJ186" s="240"/>
    </row>
    <row r="187" spans="1:62" s="241" customFormat="1" ht="17" x14ac:dyDescent="0.2">
      <c r="A187" s="239" t="s">
        <v>2208</v>
      </c>
      <c r="B187" s="230" t="s">
        <v>1579</v>
      </c>
      <c r="C187" s="230"/>
      <c r="D187" s="244" t="s">
        <v>106</v>
      </c>
      <c r="E187" s="244" t="s">
        <v>1529</v>
      </c>
      <c r="F187" s="239">
        <v>725</v>
      </c>
      <c r="G187" s="230" t="s">
        <v>2194</v>
      </c>
      <c r="H187" s="239" t="s">
        <v>276</v>
      </c>
      <c r="I187" s="230" t="s">
        <v>277</v>
      </c>
      <c r="J187" s="228" t="s">
        <v>176</v>
      </c>
      <c r="K187" s="231"/>
      <c r="L187" s="232"/>
      <c r="M187" s="235"/>
      <c r="N187" s="235"/>
      <c r="O187" s="234"/>
      <c r="P187" s="228" t="s">
        <v>2190</v>
      </c>
      <c r="Q187" s="234"/>
      <c r="R187" s="234" t="s">
        <v>13</v>
      </c>
      <c r="S187" s="234"/>
      <c r="T187" s="234"/>
      <c r="U187" s="247">
        <v>35.74</v>
      </c>
      <c r="V187" s="247">
        <v>16.55</v>
      </c>
      <c r="W187" s="228"/>
      <c r="X187" s="248"/>
      <c r="Y187" s="249"/>
      <c r="Z187" s="239"/>
      <c r="AA187" s="239" t="s">
        <v>2207</v>
      </c>
      <c r="AB187" s="228"/>
      <c r="AC187" s="228"/>
      <c r="AD187" s="228"/>
      <c r="AE187" s="234"/>
      <c r="AF187" s="234"/>
      <c r="AG187" s="240"/>
      <c r="AH187" s="240"/>
      <c r="AI187" s="240"/>
      <c r="AJ187" s="240"/>
      <c r="AK187" s="240"/>
      <c r="AL187" s="240"/>
      <c r="AM187" s="240"/>
      <c r="AN187" s="240"/>
      <c r="AO187" s="240"/>
      <c r="AP187" s="240"/>
      <c r="AQ187" s="240"/>
      <c r="AR187" s="240"/>
      <c r="AS187" s="240"/>
      <c r="AT187" s="240"/>
      <c r="AU187" s="240"/>
      <c r="AV187" s="240"/>
      <c r="AW187" s="240"/>
      <c r="AX187" s="240"/>
      <c r="AY187" s="240"/>
      <c r="AZ187" s="240"/>
      <c r="BA187" s="240"/>
      <c r="BB187" s="240"/>
      <c r="BC187" s="240"/>
      <c r="BD187" s="240"/>
      <c r="BE187" s="240"/>
      <c r="BF187" s="240"/>
      <c r="BG187" s="240"/>
      <c r="BH187" s="240"/>
      <c r="BI187" s="240"/>
      <c r="BJ187" s="240"/>
    </row>
    <row r="188" spans="1:62" s="241" customFormat="1" ht="17" x14ac:dyDescent="0.2">
      <c r="A188" s="239" t="s">
        <v>2208</v>
      </c>
      <c r="B188" s="230" t="s">
        <v>1579</v>
      </c>
      <c r="C188" s="230"/>
      <c r="D188" s="244" t="s">
        <v>106</v>
      </c>
      <c r="E188" s="244" t="s">
        <v>1529</v>
      </c>
      <c r="F188" s="239">
        <v>725</v>
      </c>
      <c r="G188" s="230" t="s">
        <v>2194</v>
      </c>
      <c r="H188" s="239" t="s">
        <v>276</v>
      </c>
      <c r="I188" s="230" t="s">
        <v>277</v>
      </c>
      <c r="J188" s="228" t="s">
        <v>176</v>
      </c>
      <c r="K188" s="231"/>
      <c r="L188" s="232"/>
      <c r="M188" s="235"/>
      <c r="N188" s="235"/>
      <c r="O188" s="234"/>
      <c r="P188" s="228" t="s">
        <v>2190</v>
      </c>
      <c r="Q188" s="234"/>
      <c r="R188" s="234" t="s">
        <v>13</v>
      </c>
      <c r="S188" s="234"/>
      <c r="T188" s="234"/>
      <c r="U188" s="247">
        <v>35.93</v>
      </c>
      <c r="V188" s="247">
        <v>16.809999999999999</v>
      </c>
      <c r="W188" s="228"/>
      <c r="X188" s="248"/>
      <c r="Y188" s="249"/>
      <c r="Z188" s="239"/>
      <c r="AA188" s="239" t="s">
        <v>2207</v>
      </c>
      <c r="AB188" s="228"/>
      <c r="AC188" s="228"/>
      <c r="AD188" s="228"/>
      <c r="AE188" s="234"/>
      <c r="AF188" s="234"/>
      <c r="AG188" s="240"/>
      <c r="AH188" s="240"/>
      <c r="AI188" s="240"/>
      <c r="AJ188" s="240"/>
      <c r="AK188" s="240"/>
      <c r="AL188" s="240"/>
      <c r="AM188" s="240"/>
      <c r="AN188" s="240"/>
      <c r="AO188" s="240"/>
      <c r="AP188" s="240"/>
      <c r="AQ188" s="240"/>
      <c r="AR188" s="240"/>
      <c r="AS188" s="240"/>
      <c r="AT188" s="240"/>
      <c r="AU188" s="240"/>
      <c r="AV188" s="240"/>
      <c r="AW188" s="240"/>
      <c r="AX188" s="240"/>
      <c r="AY188" s="240"/>
      <c r="AZ188" s="240"/>
      <c r="BA188" s="240"/>
      <c r="BB188" s="240"/>
      <c r="BC188" s="240"/>
      <c r="BD188" s="240"/>
      <c r="BE188" s="240"/>
      <c r="BF188" s="240"/>
      <c r="BG188" s="240"/>
      <c r="BH188" s="240"/>
      <c r="BI188" s="240"/>
      <c r="BJ188" s="240"/>
    </row>
    <row r="189" spans="1:62" s="241" customFormat="1" ht="17" x14ac:dyDescent="0.2">
      <c r="A189" s="239" t="s">
        <v>2208</v>
      </c>
      <c r="B189" s="230" t="s">
        <v>1579</v>
      </c>
      <c r="C189" s="230"/>
      <c r="D189" s="244" t="s">
        <v>106</v>
      </c>
      <c r="E189" s="244" t="s">
        <v>1529</v>
      </c>
      <c r="F189" s="239">
        <v>725</v>
      </c>
      <c r="G189" s="230" t="s">
        <v>2194</v>
      </c>
      <c r="H189" s="239" t="s">
        <v>276</v>
      </c>
      <c r="I189" s="230" t="s">
        <v>277</v>
      </c>
      <c r="J189" s="228" t="s">
        <v>176</v>
      </c>
      <c r="K189" s="231"/>
      <c r="L189" s="232"/>
      <c r="M189" s="235"/>
      <c r="N189" s="235"/>
      <c r="O189" s="234"/>
      <c r="P189" s="228" t="s">
        <v>2190</v>
      </c>
      <c r="Q189" s="234"/>
      <c r="R189" s="234" t="s">
        <v>13</v>
      </c>
      <c r="S189" s="234"/>
      <c r="T189" s="234"/>
      <c r="U189" s="247">
        <v>35.75</v>
      </c>
      <c r="V189" s="247">
        <v>16.16</v>
      </c>
      <c r="W189" s="228"/>
      <c r="X189" s="248"/>
      <c r="Y189" s="249"/>
      <c r="Z189" s="239"/>
      <c r="AA189" s="239" t="s">
        <v>2207</v>
      </c>
      <c r="AB189" s="228"/>
      <c r="AC189" s="228"/>
      <c r="AD189" s="228"/>
      <c r="AE189" s="234"/>
      <c r="AF189" s="234"/>
      <c r="AG189" s="240"/>
      <c r="AH189" s="240"/>
      <c r="AI189" s="240"/>
      <c r="AJ189" s="240"/>
      <c r="AK189" s="240"/>
      <c r="AL189" s="240"/>
      <c r="AM189" s="240"/>
      <c r="AN189" s="240"/>
      <c r="AO189" s="240"/>
      <c r="AP189" s="240"/>
      <c r="AQ189" s="240"/>
      <c r="AR189" s="240"/>
      <c r="AS189" s="240"/>
      <c r="AT189" s="240"/>
      <c r="AU189" s="240"/>
      <c r="AV189" s="240"/>
      <c r="AW189" s="240"/>
      <c r="AX189" s="240"/>
      <c r="AY189" s="240"/>
      <c r="AZ189" s="240"/>
      <c r="BA189" s="240"/>
      <c r="BB189" s="240"/>
      <c r="BC189" s="240"/>
      <c r="BD189" s="240"/>
      <c r="BE189" s="240"/>
      <c r="BF189" s="240"/>
      <c r="BG189" s="240"/>
      <c r="BH189" s="240"/>
      <c r="BI189" s="240"/>
      <c r="BJ189" s="240"/>
    </row>
    <row r="190" spans="1:62" s="241" customFormat="1" ht="17" x14ac:dyDescent="0.2">
      <c r="A190" s="239" t="s">
        <v>2208</v>
      </c>
      <c r="B190" s="230" t="s">
        <v>1579</v>
      </c>
      <c r="C190" s="230"/>
      <c r="D190" s="244" t="s">
        <v>106</v>
      </c>
      <c r="E190" s="244" t="s">
        <v>1529</v>
      </c>
      <c r="F190" s="239">
        <v>725</v>
      </c>
      <c r="G190" s="230" t="s">
        <v>2194</v>
      </c>
      <c r="H190" s="239" t="s">
        <v>276</v>
      </c>
      <c r="I190" s="230" t="s">
        <v>277</v>
      </c>
      <c r="J190" s="228" t="s">
        <v>176</v>
      </c>
      <c r="K190" s="231"/>
      <c r="L190" s="232"/>
      <c r="M190" s="235"/>
      <c r="N190" s="235"/>
      <c r="O190" s="234"/>
      <c r="P190" s="228" t="s">
        <v>2190</v>
      </c>
      <c r="Q190" s="234"/>
      <c r="R190" s="234" t="s">
        <v>13</v>
      </c>
      <c r="S190" s="234"/>
      <c r="T190" s="234"/>
      <c r="U190" s="247">
        <v>39.159999999999997</v>
      </c>
      <c r="V190" s="247">
        <v>15.83</v>
      </c>
      <c r="W190" s="228"/>
      <c r="X190" s="248"/>
      <c r="Y190" s="249"/>
      <c r="Z190" s="239"/>
      <c r="AA190" s="239" t="s">
        <v>2207</v>
      </c>
      <c r="AB190" s="228"/>
      <c r="AC190" s="228"/>
      <c r="AD190" s="228"/>
      <c r="AE190" s="234"/>
      <c r="AF190" s="234"/>
      <c r="AG190" s="240"/>
      <c r="AH190" s="240"/>
      <c r="AI190" s="240"/>
      <c r="AJ190" s="240"/>
      <c r="AK190" s="240"/>
      <c r="AL190" s="240"/>
      <c r="AM190" s="240"/>
      <c r="AN190" s="240"/>
      <c r="AO190" s="240"/>
      <c r="AP190" s="240"/>
      <c r="AQ190" s="240"/>
      <c r="AR190" s="240"/>
      <c r="AS190" s="240"/>
      <c r="AT190" s="240"/>
      <c r="AU190" s="240"/>
      <c r="AV190" s="240"/>
      <c r="AW190" s="240"/>
      <c r="AX190" s="240"/>
      <c r="AY190" s="240"/>
      <c r="AZ190" s="240"/>
      <c r="BA190" s="240"/>
      <c r="BB190" s="240"/>
      <c r="BC190" s="240"/>
      <c r="BD190" s="240"/>
      <c r="BE190" s="240"/>
      <c r="BF190" s="240"/>
      <c r="BG190" s="240"/>
      <c r="BH190" s="240"/>
      <c r="BI190" s="240"/>
      <c r="BJ190" s="240"/>
    </row>
    <row r="191" spans="1:62" s="241" customFormat="1" ht="17" x14ac:dyDescent="0.2">
      <c r="A191" s="239" t="s">
        <v>2208</v>
      </c>
      <c r="B191" s="230" t="s">
        <v>1579</v>
      </c>
      <c r="C191" s="230"/>
      <c r="D191" s="244" t="s">
        <v>106</v>
      </c>
      <c r="E191" s="244" t="s">
        <v>1529</v>
      </c>
      <c r="F191" s="239">
        <v>725</v>
      </c>
      <c r="G191" s="230" t="s">
        <v>2194</v>
      </c>
      <c r="H191" s="239" t="s">
        <v>276</v>
      </c>
      <c r="I191" s="230" t="s">
        <v>277</v>
      </c>
      <c r="J191" s="228" t="s">
        <v>176</v>
      </c>
      <c r="K191" s="231"/>
      <c r="L191" s="232"/>
      <c r="M191" s="235"/>
      <c r="N191" s="235"/>
      <c r="O191" s="234"/>
      <c r="P191" s="228" t="s">
        <v>2190</v>
      </c>
      <c r="Q191" s="234"/>
      <c r="R191" s="234" t="s">
        <v>13</v>
      </c>
      <c r="S191" s="234"/>
      <c r="T191" s="234"/>
      <c r="U191" s="241">
        <v>39.96</v>
      </c>
      <c r="V191" s="247">
        <v>14.4</v>
      </c>
      <c r="W191" s="228"/>
      <c r="X191" s="248"/>
      <c r="Y191" s="249"/>
      <c r="Z191" s="239"/>
      <c r="AA191" s="239" t="s">
        <v>2207</v>
      </c>
      <c r="AB191" s="228"/>
      <c r="AC191" s="228"/>
      <c r="AD191" s="228"/>
      <c r="AE191" s="234"/>
      <c r="AF191" s="234"/>
      <c r="AG191" s="240"/>
      <c r="AH191" s="240"/>
      <c r="AI191" s="240"/>
      <c r="AJ191" s="240"/>
      <c r="AK191" s="240"/>
      <c r="AL191" s="240"/>
      <c r="AM191" s="240"/>
      <c r="AN191" s="240"/>
      <c r="AO191" s="240"/>
      <c r="AP191" s="240"/>
      <c r="AQ191" s="240"/>
      <c r="AR191" s="240"/>
      <c r="AS191" s="240"/>
      <c r="AT191" s="240"/>
      <c r="AU191" s="240"/>
      <c r="AV191" s="240"/>
      <c r="AW191" s="240"/>
      <c r="AX191" s="240"/>
      <c r="AY191" s="240"/>
      <c r="AZ191" s="240"/>
      <c r="BA191" s="240"/>
      <c r="BB191" s="240"/>
      <c r="BC191" s="240"/>
      <c r="BD191" s="240"/>
      <c r="BE191" s="240"/>
      <c r="BF191" s="240"/>
      <c r="BG191" s="240"/>
      <c r="BH191" s="240"/>
      <c r="BI191" s="240"/>
      <c r="BJ191" s="240"/>
    </row>
    <row r="192" spans="1:62" s="241" customFormat="1" ht="17" x14ac:dyDescent="0.2">
      <c r="A192" s="239" t="s">
        <v>2208</v>
      </c>
      <c r="B192" s="230" t="s">
        <v>1579</v>
      </c>
      <c r="C192" s="230"/>
      <c r="D192" s="244" t="s">
        <v>106</v>
      </c>
      <c r="E192" s="244" t="s">
        <v>1529</v>
      </c>
      <c r="F192" s="239">
        <v>725</v>
      </c>
      <c r="G192" s="230" t="s">
        <v>2194</v>
      </c>
      <c r="H192" s="239" t="s">
        <v>276</v>
      </c>
      <c r="I192" s="230" t="s">
        <v>277</v>
      </c>
      <c r="J192" s="228" t="s">
        <v>176</v>
      </c>
      <c r="K192" s="231"/>
      <c r="L192" s="232"/>
      <c r="M192" s="235"/>
      <c r="N192" s="235"/>
      <c r="O192" s="234"/>
      <c r="P192" s="228" t="s">
        <v>2190</v>
      </c>
      <c r="Q192" s="234"/>
      <c r="R192" s="234" t="s">
        <v>13</v>
      </c>
      <c r="S192" s="234"/>
      <c r="T192" s="234"/>
      <c r="U192" s="247">
        <v>41.7</v>
      </c>
      <c r="V192" s="247">
        <v>15.83</v>
      </c>
      <c r="W192" s="228"/>
      <c r="X192" s="248"/>
      <c r="Y192" s="249"/>
      <c r="Z192" s="239"/>
      <c r="AA192" s="239" t="s">
        <v>2207</v>
      </c>
      <c r="AB192" s="228"/>
      <c r="AC192" s="228"/>
      <c r="AD192" s="228"/>
      <c r="AE192" s="234"/>
      <c r="AF192" s="234"/>
      <c r="AG192" s="240"/>
      <c r="AH192" s="240"/>
      <c r="AI192" s="240"/>
      <c r="AJ192" s="240"/>
      <c r="AK192" s="240"/>
      <c r="AL192" s="240"/>
      <c r="AM192" s="240"/>
      <c r="AN192" s="240"/>
      <c r="AO192" s="240"/>
      <c r="AP192" s="240"/>
      <c r="AQ192" s="240"/>
      <c r="AR192" s="240"/>
      <c r="AS192" s="240"/>
      <c r="AT192" s="240"/>
      <c r="AU192" s="240"/>
      <c r="AV192" s="240"/>
      <c r="AW192" s="240"/>
      <c r="AX192" s="240"/>
      <c r="AY192" s="240"/>
      <c r="AZ192" s="240"/>
      <c r="BA192" s="240"/>
      <c r="BB192" s="240"/>
      <c r="BC192" s="240"/>
      <c r="BD192" s="240"/>
      <c r="BE192" s="240"/>
      <c r="BF192" s="240"/>
      <c r="BG192" s="240"/>
      <c r="BH192" s="240"/>
      <c r="BI192" s="240"/>
      <c r="BJ192" s="240"/>
    </row>
    <row r="193" spans="1:62" s="241" customFormat="1" ht="17" x14ac:dyDescent="0.2">
      <c r="A193" s="239" t="s">
        <v>2208</v>
      </c>
      <c r="B193" s="230" t="s">
        <v>1579</v>
      </c>
      <c r="C193" s="230"/>
      <c r="D193" s="244" t="s">
        <v>106</v>
      </c>
      <c r="E193" s="244" t="s">
        <v>1529</v>
      </c>
      <c r="F193" s="239">
        <v>725</v>
      </c>
      <c r="G193" s="230" t="s">
        <v>2194</v>
      </c>
      <c r="H193" s="239" t="s">
        <v>276</v>
      </c>
      <c r="I193" s="230" t="s">
        <v>277</v>
      </c>
      <c r="J193" s="228" t="s">
        <v>176</v>
      </c>
      <c r="K193" s="231"/>
      <c r="L193" s="232"/>
      <c r="M193" s="235"/>
      <c r="N193" s="235"/>
      <c r="O193" s="234"/>
      <c r="P193" s="228" t="s">
        <v>2190</v>
      </c>
      <c r="Q193" s="234"/>
      <c r="R193" s="234" t="s">
        <v>13</v>
      </c>
      <c r="S193" s="234"/>
      <c r="T193" s="234"/>
      <c r="U193" s="247">
        <v>40.1</v>
      </c>
      <c r="V193" s="247">
        <v>15.47</v>
      </c>
      <c r="W193" s="228"/>
      <c r="X193" s="248"/>
      <c r="Y193" s="249"/>
      <c r="Z193" s="239"/>
      <c r="AA193" s="239" t="s">
        <v>2207</v>
      </c>
      <c r="AB193" s="228"/>
      <c r="AC193" s="228"/>
      <c r="AD193" s="228"/>
      <c r="AE193" s="234"/>
      <c r="AF193" s="234"/>
      <c r="AG193" s="240"/>
      <c r="AH193" s="240"/>
      <c r="AI193" s="240"/>
      <c r="AJ193" s="240"/>
      <c r="AK193" s="240"/>
      <c r="AL193" s="240"/>
      <c r="AM193" s="240"/>
      <c r="AN193" s="240"/>
      <c r="AO193" s="240"/>
      <c r="AP193" s="240"/>
      <c r="AQ193" s="240"/>
      <c r="AR193" s="240"/>
      <c r="AS193" s="240"/>
      <c r="AT193" s="240"/>
      <c r="AU193" s="240"/>
      <c r="AV193" s="240"/>
      <c r="AW193" s="240"/>
      <c r="AX193" s="240"/>
      <c r="AY193" s="240"/>
      <c r="AZ193" s="240"/>
      <c r="BA193" s="240"/>
      <c r="BB193" s="240"/>
      <c r="BC193" s="240"/>
      <c r="BD193" s="240"/>
      <c r="BE193" s="240"/>
      <c r="BF193" s="240"/>
      <c r="BG193" s="240"/>
      <c r="BH193" s="240"/>
      <c r="BI193" s="240"/>
      <c r="BJ193" s="240"/>
    </row>
    <row r="194" spans="1:62" s="241" customFormat="1" ht="17" x14ac:dyDescent="0.2">
      <c r="A194" s="239" t="s">
        <v>2208</v>
      </c>
      <c r="B194" s="230" t="s">
        <v>1579</v>
      </c>
      <c r="C194" s="230"/>
      <c r="D194" s="244" t="s">
        <v>106</v>
      </c>
      <c r="E194" s="244" t="s">
        <v>1529</v>
      </c>
      <c r="F194" s="239">
        <v>725</v>
      </c>
      <c r="G194" s="230" t="s">
        <v>2194</v>
      </c>
      <c r="H194" s="239" t="s">
        <v>276</v>
      </c>
      <c r="I194" s="230" t="s">
        <v>277</v>
      </c>
      <c r="J194" s="228" t="s">
        <v>176</v>
      </c>
      <c r="K194" s="231"/>
      <c r="L194" s="232"/>
      <c r="M194" s="235"/>
      <c r="N194" s="235"/>
      <c r="O194" s="234"/>
      <c r="P194" s="228" t="s">
        <v>2190</v>
      </c>
      <c r="Q194" s="234"/>
      <c r="R194" s="234" t="s">
        <v>13</v>
      </c>
      <c r="S194" s="234"/>
      <c r="T194" s="234"/>
      <c r="U194" s="247">
        <v>31.97</v>
      </c>
      <c r="V194" s="247">
        <v>14.96</v>
      </c>
      <c r="W194" s="228"/>
      <c r="X194" s="248"/>
      <c r="Y194" s="249"/>
      <c r="Z194" s="239"/>
      <c r="AA194" s="239" t="s">
        <v>2207</v>
      </c>
      <c r="AB194" s="228"/>
      <c r="AC194" s="228"/>
      <c r="AD194" s="228"/>
      <c r="AE194" s="234"/>
      <c r="AF194" s="234"/>
      <c r="AG194" s="240"/>
      <c r="AH194" s="240"/>
      <c r="AI194" s="240"/>
      <c r="AJ194" s="240"/>
      <c r="AK194" s="240"/>
      <c r="AL194" s="240"/>
      <c r="AM194" s="240"/>
      <c r="AN194" s="240"/>
      <c r="AO194" s="240"/>
      <c r="AP194" s="240"/>
      <c r="AQ194" s="240"/>
      <c r="AR194" s="240"/>
      <c r="AS194" s="240"/>
      <c r="AT194" s="240"/>
      <c r="AU194" s="240"/>
      <c r="AV194" s="240"/>
      <c r="AW194" s="240"/>
      <c r="AX194" s="240"/>
      <c r="AY194" s="240"/>
      <c r="AZ194" s="240"/>
      <c r="BA194" s="240"/>
      <c r="BB194" s="240"/>
      <c r="BC194" s="240"/>
      <c r="BD194" s="240"/>
      <c r="BE194" s="240"/>
      <c r="BF194" s="240"/>
      <c r="BG194" s="240"/>
      <c r="BH194" s="240"/>
      <c r="BI194" s="240"/>
      <c r="BJ194" s="240"/>
    </row>
    <row r="195" spans="1:62" s="241" customFormat="1" ht="17" x14ac:dyDescent="0.2">
      <c r="A195" s="239" t="s">
        <v>2208</v>
      </c>
      <c r="B195" s="230" t="s">
        <v>1579</v>
      </c>
      <c r="C195" s="230"/>
      <c r="D195" s="244" t="s">
        <v>106</v>
      </c>
      <c r="E195" s="244" t="s">
        <v>1529</v>
      </c>
      <c r="F195" s="239">
        <v>725</v>
      </c>
      <c r="G195" s="230" t="s">
        <v>2194</v>
      </c>
      <c r="H195" s="239" t="s">
        <v>276</v>
      </c>
      <c r="I195" s="230" t="s">
        <v>277</v>
      </c>
      <c r="J195" s="228" t="s">
        <v>176</v>
      </c>
      <c r="K195" s="231"/>
      <c r="L195" s="232"/>
      <c r="M195" s="235"/>
      <c r="N195" s="235"/>
      <c r="O195" s="234"/>
      <c r="P195" s="228" t="s">
        <v>2190</v>
      </c>
      <c r="Q195" s="234"/>
      <c r="R195" s="234" t="s">
        <v>13</v>
      </c>
      <c r="S195" s="234"/>
      <c r="T195" s="234"/>
      <c r="U195" s="247">
        <v>32.659999999999997</v>
      </c>
      <c r="V195" s="247">
        <v>18.22</v>
      </c>
      <c r="W195" s="228"/>
      <c r="X195" s="248"/>
      <c r="Y195" s="249"/>
      <c r="Z195" s="239"/>
      <c r="AA195" s="239" t="s">
        <v>2207</v>
      </c>
      <c r="AB195" s="228"/>
      <c r="AC195" s="228"/>
      <c r="AD195" s="228"/>
      <c r="AE195" s="234"/>
      <c r="AF195" s="234"/>
      <c r="AG195" s="240"/>
      <c r="AH195" s="240"/>
      <c r="AI195" s="240"/>
      <c r="AJ195" s="240"/>
      <c r="AK195" s="240"/>
      <c r="AL195" s="240"/>
      <c r="AM195" s="240"/>
      <c r="AN195" s="240"/>
      <c r="AO195" s="240"/>
      <c r="AP195" s="240"/>
      <c r="AQ195" s="240"/>
      <c r="AR195" s="240"/>
      <c r="AS195" s="240"/>
      <c r="AT195" s="240"/>
      <c r="AU195" s="240"/>
      <c r="AV195" s="240"/>
      <c r="AW195" s="240"/>
      <c r="AX195" s="240"/>
      <c r="AY195" s="240"/>
      <c r="AZ195" s="240"/>
      <c r="BA195" s="240"/>
      <c r="BB195" s="240"/>
      <c r="BC195" s="240"/>
      <c r="BD195" s="240"/>
      <c r="BE195" s="240"/>
      <c r="BF195" s="240"/>
      <c r="BG195" s="240"/>
      <c r="BH195" s="240"/>
      <c r="BI195" s="240"/>
      <c r="BJ195" s="240"/>
    </row>
    <row r="196" spans="1:62" s="241" customFormat="1" ht="17" x14ac:dyDescent="0.2">
      <c r="A196" s="239" t="s">
        <v>2208</v>
      </c>
      <c r="B196" s="230" t="s">
        <v>1579</v>
      </c>
      <c r="C196" s="230"/>
      <c r="D196" s="244" t="s">
        <v>106</v>
      </c>
      <c r="E196" s="244" t="s">
        <v>1529</v>
      </c>
      <c r="F196" s="239">
        <v>725</v>
      </c>
      <c r="G196" s="230" t="s">
        <v>2194</v>
      </c>
      <c r="H196" s="239" t="s">
        <v>276</v>
      </c>
      <c r="I196" s="230" t="s">
        <v>277</v>
      </c>
      <c r="J196" s="228" t="s">
        <v>176</v>
      </c>
      <c r="K196" s="231"/>
      <c r="L196" s="232"/>
      <c r="M196" s="235"/>
      <c r="N196" s="235"/>
      <c r="O196" s="234"/>
      <c r="P196" s="228" t="s">
        <v>2190</v>
      </c>
      <c r="Q196" s="234"/>
      <c r="R196" s="234" t="s">
        <v>13</v>
      </c>
      <c r="S196" s="234"/>
      <c r="T196" s="234"/>
      <c r="U196" s="247">
        <v>29.9</v>
      </c>
      <c r="V196" s="247">
        <v>16.97</v>
      </c>
      <c r="W196" s="228"/>
      <c r="X196" s="248"/>
      <c r="Y196" s="249"/>
      <c r="Z196" s="239"/>
      <c r="AA196" s="239" t="s">
        <v>2207</v>
      </c>
      <c r="AB196" s="228"/>
      <c r="AC196" s="228"/>
      <c r="AD196" s="228"/>
      <c r="AE196" s="234"/>
      <c r="AF196" s="234"/>
      <c r="AG196" s="240"/>
      <c r="AH196" s="240"/>
      <c r="AI196" s="240"/>
      <c r="AJ196" s="240"/>
      <c r="AK196" s="240"/>
      <c r="AL196" s="240"/>
      <c r="AM196" s="240"/>
      <c r="AN196" s="240"/>
      <c r="AO196" s="240"/>
      <c r="AP196" s="240"/>
      <c r="AQ196" s="240"/>
      <c r="AR196" s="240"/>
      <c r="AS196" s="240"/>
      <c r="AT196" s="240"/>
      <c r="AU196" s="240"/>
      <c r="AV196" s="240"/>
      <c r="AW196" s="240"/>
      <c r="AX196" s="240"/>
      <c r="AY196" s="240"/>
      <c r="AZ196" s="240"/>
      <c r="BA196" s="240"/>
      <c r="BB196" s="240"/>
      <c r="BC196" s="240"/>
      <c r="BD196" s="240"/>
      <c r="BE196" s="240"/>
      <c r="BF196" s="240"/>
      <c r="BG196" s="240"/>
      <c r="BH196" s="240"/>
      <c r="BI196" s="240"/>
      <c r="BJ196" s="240"/>
    </row>
    <row r="197" spans="1:62" s="241" customFormat="1" ht="17" x14ac:dyDescent="0.2">
      <c r="A197" s="239" t="s">
        <v>2208</v>
      </c>
      <c r="B197" s="230" t="s">
        <v>1579</v>
      </c>
      <c r="C197" s="230"/>
      <c r="D197" s="244" t="s">
        <v>106</v>
      </c>
      <c r="E197" s="244" t="s">
        <v>1529</v>
      </c>
      <c r="F197" s="239">
        <v>725</v>
      </c>
      <c r="G197" s="230" t="s">
        <v>2194</v>
      </c>
      <c r="H197" s="239" t="s">
        <v>276</v>
      </c>
      <c r="I197" s="230" t="s">
        <v>277</v>
      </c>
      <c r="J197" s="228" t="s">
        <v>176</v>
      </c>
      <c r="K197" s="231"/>
      <c r="L197" s="232"/>
      <c r="M197" s="235"/>
      <c r="N197" s="235"/>
      <c r="O197" s="234"/>
      <c r="P197" s="228" t="s">
        <v>2190</v>
      </c>
      <c r="Q197" s="234"/>
      <c r="R197" s="234" t="s">
        <v>13</v>
      </c>
      <c r="S197" s="234"/>
      <c r="T197" s="234"/>
      <c r="U197" s="247">
        <v>33.409999999999997</v>
      </c>
      <c r="V197" s="247">
        <v>14.7</v>
      </c>
      <c r="W197" s="228"/>
      <c r="X197" s="248"/>
      <c r="Y197" s="249"/>
      <c r="Z197" s="239"/>
      <c r="AA197" s="239" t="s">
        <v>2207</v>
      </c>
      <c r="AB197" s="228"/>
      <c r="AC197" s="228"/>
      <c r="AD197" s="228"/>
      <c r="AE197" s="234"/>
      <c r="AF197" s="234"/>
      <c r="AG197" s="240"/>
      <c r="AH197" s="240"/>
      <c r="AI197" s="240"/>
      <c r="AJ197" s="240"/>
      <c r="AK197" s="240"/>
      <c r="AL197" s="240"/>
      <c r="AM197" s="240"/>
      <c r="AN197" s="240"/>
      <c r="AO197" s="240"/>
      <c r="AP197" s="240"/>
      <c r="AQ197" s="240"/>
      <c r="AR197" s="240"/>
      <c r="AS197" s="240"/>
      <c r="AT197" s="240"/>
      <c r="AU197" s="240"/>
      <c r="AV197" s="240"/>
      <c r="AW197" s="240"/>
      <c r="AX197" s="240"/>
      <c r="AY197" s="240"/>
      <c r="AZ197" s="240"/>
      <c r="BA197" s="240"/>
      <c r="BB197" s="240"/>
      <c r="BC197" s="240"/>
      <c r="BD197" s="240"/>
      <c r="BE197" s="240"/>
      <c r="BF197" s="240"/>
      <c r="BG197" s="240"/>
      <c r="BH197" s="240"/>
      <c r="BI197" s="240"/>
      <c r="BJ197" s="240"/>
    </row>
    <row r="198" spans="1:62" s="241" customFormat="1" ht="17" x14ac:dyDescent="0.2">
      <c r="A198" s="239" t="s">
        <v>2208</v>
      </c>
      <c r="B198" s="230" t="s">
        <v>1579</v>
      </c>
      <c r="C198" s="230"/>
      <c r="D198" s="244" t="s">
        <v>106</v>
      </c>
      <c r="E198" s="244" t="s">
        <v>1529</v>
      </c>
      <c r="F198" s="239">
        <v>725</v>
      </c>
      <c r="G198" s="230" t="s">
        <v>2194</v>
      </c>
      <c r="H198" s="239" t="s">
        <v>276</v>
      </c>
      <c r="I198" s="230" t="s">
        <v>277</v>
      </c>
      <c r="J198" s="228" t="s">
        <v>176</v>
      </c>
      <c r="K198" s="231"/>
      <c r="L198" s="232"/>
      <c r="M198" s="235"/>
      <c r="N198" s="235"/>
      <c r="O198" s="234"/>
      <c r="P198" s="228" t="s">
        <v>2190</v>
      </c>
      <c r="Q198" s="234"/>
      <c r="R198" s="234" t="s">
        <v>13</v>
      </c>
      <c r="S198" s="234"/>
      <c r="T198" s="234"/>
      <c r="U198" s="247">
        <v>34.5</v>
      </c>
      <c r="V198" s="247">
        <v>14.54</v>
      </c>
      <c r="W198" s="228"/>
      <c r="X198" s="248"/>
      <c r="Y198" s="249"/>
      <c r="Z198" s="239"/>
      <c r="AA198" s="239" t="s">
        <v>2207</v>
      </c>
      <c r="AB198" s="228"/>
      <c r="AC198" s="228"/>
      <c r="AD198" s="228"/>
      <c r="AE198" s="234"/>
      <c r="AF198" s="234"/>
      <c r="AG198" s="240"/>
      <c r="AH198" s="240"/>
      <c r="AI198" s="240"/>
      <c r="AJ198" s="240"/>
      <c r="AK198" s="240"/>
      <c r="AL198" s="240"/>
      <c r="AM198" s="240"/>
      <c r="AN198" s="240"/>
      <c r="AO198" s="240"/>
      <c r="AP198" s="240"/>
      <c r="AQ198" s="240"/>
      <c r="AR198" s="240"/>
      <c r="AS198" s="240"/>
      <c r="AT198" s="240"/>
      <c r="AU198" s="240"/>
      <c r="AV198" s="240"/>
      <c r="AW198" s="240"/>
      <c r="AX198" s="240"/>
      <c r="AY198" s="240"/>
      <c r="AZ198" s="240"/>
      <c r="BA198" s="240"/>
      <c r="BB198" s="240"/>
      <c r="BC198" s="240"/>
      <c r="BD198" s="240"/>
      <c r="BE198" s="240"/>
      <c r="BF198" s="240"/>
      <c r="BG198" s="240"/>
      <c r="BH198" s="240"/>
      <c r="BI198" s="240"/>
      <c r="BJ198" s="240"/>
    </row>
    <row r="199" spans="1:62" s="241" customFormat="1" ht="17" x14ac:dyDescent="0.2">
      <c r="A199" s="239" t="s">
        <v>2208</v>
      </c>
      <c r="B199" s="230" t="s">
        <v>1579</v>
      </c>
      <c r="C199" s="230"/>
      <c r="D199" s="244" t="s">
        <v>106</v>
      </c>
      <c r="E199" s="244" t="s">
        <v>1529</v>
      </c>
      <c r="F199" s="239">
        <v>725</v>
      </c>
      <c r="G199" s="230" t="s">
        <v>2194</v>
      </c>
      <c r="H199" s="239" t="s">
        <v>276</v>
      </c>
      <c r="I199" s="230" t="s">
        <v>277</v>
      </c>
      <c r="J199" s="228" t="s">
        <v>176</v>
      </c>
      <c r="K199" s="231"/>
      <c r="L199" s="232"/>
      <c r="M199" s="235"/>
      <c r="N199" s="235"/>
      <c r="O199" s="234"/>
      <c r="P199" s="228" t="s">
        <v>2190</v>
      </c>
      <c r="Q199" s="234"/>
      <c r="R199" s="234" t="s">
        <v>13</v>
      </c>
      <c r="S199" s="234"/>
      <c r="T199" s="234"/>
      <c r="U199" s="247">
        <v>30.87</v>
      </c>
      <c r="V199" s="247">
        <v>14.16</v>
      </c>
      <c r="W199" s="228"/>
      <c r="X199" s="248"/>
      <c r="Y199" s="249"/>
      <c r="Z199" s="239"/>
      <c r="AA199" s="239" t="s">
        <v>2207</v>
      </c>
      <c r="AB199" s="228"/>
      <c r="AC199" s="228"/>
      <c r="AD199" s="228"/>
      <c r="AE199" s="234"/>
      <c r="AF199" s="234"/>
      <c r="AG199" s="240"/>
      <c r="AH199" s="240"/>
      <c r="AI199" s="240"/>
      <c r="AJ199" s="240"/>
      <c r="AK199" s="240"/>
      <c r="AL199" s="240"/>
      <c r="AM199" s="240"/>
      <c r="AN199" s="240"/>
      <c r="AO199" s="240"/>
      <c r="AP199" s="240"/>
      <c r="AQ199" s="240"/>
      <c r="AR199" s="240"/>
      <c r="AS199" s="240"/>
      <c r="AT199" s="240"/>
      <c r="AU199" s="240"/>
      <c r="AV199" s="240"/>
      <c r="AW199" s="240"/>
      <c r="AX199" s="240"/>
      <c r="AY199" s="240"/>
      <c r="AZ199" s="240"/>
      <c r="BA199" s="240"/>
      <c r="BB199" s="240"/>
      <c r="BC199" s="240"/>
      <c r="BD199" s="240"/>
      <c r="BE199" s="240"/>
      <c r="BF199" s="240"/>
      <c r="BG199" s="240"/>
      <c r="BH199" s="240"/>
      <c r="BI199" s="240"/>
      <c r="BJ199" s="240"/>
    </row>
    <row r="200" spans="1:62" s="241" customFormat="1" ht="17" x14ac:dyDescent="0.2">
      <c r="A200" s="239" t="s">
        <v>2208</v>
      </c>
      <c r="B200" s="230" t="s">
        <v>1579</v>
      </c>
      <c r="C200" s="230"/>
      <c r="D200" s="244" t="s">
        <v>106</v>
      </c>
      <c r="E200" s="244" t="s">
        <v>1529</v>
      </c>
      <c r="F200" s="239">
        <v>725</v>
      </c>
      <c r="G200" s="230" t="s">
        <v>2194</v>
      </c>
      <c r="H200" s="239" t="s">
        <v>276</v>
      </c>
      <c r="I200" s="230" t="s">
        <v>277</v>
      </c>
      <c r="J200" s="228" t="s">
        <v>176</v>
      </c>
      <c r="K200" s="231"/>
      <c r="L200" s="232"/>
      <c r="M200" s="235"/>
      <c r="N200" s="235"/>
      <c r="O200" s="234"/>
      <c r="P200" s="228" t="s">
        <v>2190</v>
      </c>
      <c r="Q200" s="234"/>
      <c r="R200" s="234" t="s">
        <v>13</v>
      </c>
      <c r="S200" s="234"/>
      <c r="T200" s="234"/>
      <c r="U200" s="247">
        <v>36.19</v>
      </c>
      <c r="V200" s="247">
        <v>19.13</v>
      </c>
      <c r="W200" s="228"/>
      <c r="X200" s="248"/>
      <c r="Y200" s="249"/>
      <c r="Z200" s="239"/>
      <c r="AA200" s="239" t="s">
        <v>2207</v>
      </c>
      <c r="AB200" s="228"/>
      <c r="AC200" s="228"/>
      <c r="AD200" s="228"/>
      <c r="AE200" s="234"/>
      <c r="AF200" s="234"/>
      <c r="AG200" s="240"/>
      <c r="AH200" s="240"/>
      <c r="AI200" s="240"/>
      <c r="AJ200" s="240"/>
      <c r="AK200" s="240"/>
      <c r="AL200" s="240"/>
      <c r="AM200" s="240"/>
      <c r="AN200" s="240"/>
      <c r="AO200" s="240"/>
      <c r="AP200" s="240"/>
      <c r="AQ200" s="240"/>
      <c r="AR200" s="240"/>
      <c r="AS200" s="240"/>
      <c r="AT200" s="240"/>
      <c r="AU200" s="240"/>
      <c r="AV200" s="240"/>
      <c r="AW200" s="240"/>
      <c r="AX200" s="240"/>
      <c r="AY200" s="240"/>
      <c r="AZ200" s="240"/>
      <c r="BA200" s="240"/>
      <c r="BB200" s="240"/>
      <c r="BC200" s="240"/>
      <c r="BD200" s="240"/>
      <c r="BE200" s="240"/>
      <c r="BF200" s="240"/>
      <c r="BG200" s="240"/>
      <c r="BH200" s="240"/>
      <c r="BI200" s="240"/>
      <c r="BJ200" s="240"/>
    </row>
    <row r="201" spans="1:62" s="241" customFormat="1" ht="17" x14ac:dyDescent="0.2">
      <c r="A201" s="239" t="s">
        <v>2208</v>
      </c>
      <c r="B201" s="230" t="s">
        <v>1579</v>
      </c>
      <c r="C201" s="230"/>
      <c r="D201" s="244" t="s">
        <v>106</v>
      </c>
      <c r="E201" s="244" t="s">
        <v>1529</v>
      </c>
      <c r="F201" s="239">
        <v>725</v>
      </c>
      <c r="G201" s="230" t="s">
        <v>2194</v>
      </c>
      <c r="H201" s="239" t="s">
        <v>276</v>
      </c>
      <c r="I201" s="230" t="s">
        <v>277</v>
      </c>
      <c r="J201" s="228" t="s">
        <v>176</v>
      </c>
      <c r="K201" s="231"/>
      <c r="L201" s="232"/>
      <c r="M201" s="235"/>
      <c r="N201" s="235"/>
      <c r="O201" s="234"/>
      <c r="P201" s="228" t="s">
        <v>2190</v>
      </c>
      <c r="Q201" s="234"/>
      <c r="R201" s="234" t="s">
        <v>13</v>
      </c>
      <c r="S201" s="234"/>
      <c r="T201" s="234"/>
      <c r="U201" s="247">
        <v>36.4</v>
      </c>
      <c r="V201" s="247">
        <v>20.02</v>
      </c>
      <c r="W201" s="228"/>
      <c r="X201" s="248"/>
      <c r="Y201" s="249"/>
      <c r="Z201" s="239"/>
      <c r="AA201" s="239" t="s">
        <v>2207</v>
      </c>
      <c r="AB201" s="228"/>
      <c r="AC201" s="228"/>
      <c r="AD201" s="228"/>
      <c r="AE201" s="234"/>
      <c r="AF201" s="234"/>
      <c r="AG201" s="240"/>
      <c r="AH201" s="240"/>
      <c r="AI201" s="240"/>
      <c r="AJ201" s="240"/>
      <c r="AK201" s="240"/>
      <c r="AL201" s="240"/>
      <c r="AM201" s="240"/>
      <c r="AN201" s="240"/>
      <c r="AO201" s="240"/>
      <c r="AP201" s="240"/>
      <c r="AQ201" s="240"/>
      <c r="AR201" s="240"/>
      <c r="AS201" s="240"/>
      <c r="AT201" s="240"/>
      <c r="AU201" s="240"/>
      <c r="AV201" s="240"/>
      <c r="AW201" s="240"/>
      <c r="AX201" s="240"/>
      <c r="AY201" s="240"/>
      <c r="AZ201" s="240"/>
      <c r="BA201" s="240"/>
      <c r="BB201" s="240"/>
      <c r="BC201" s="240"/>
      <c r="BD201" s="240"/>
      <c r="BE201" s="240"/>
      <c r="BF201" s="240"/>
      <c r="BG201" s="240"/>
      <c r="BH201" s="240"/>
      <c r="BI201" s="240"/>
      <c r="BJ201" s="240"/>
    </row>
    <row r="202" spans="1:62" s="241" customFormat="1" ht="17" x14ac:dyDescent="0.2">
      <c r="A202" s="239" t="s">
        <v>2208</v>
      </c>
      <c r="B202" s="230" t="s">
        <v>1579</v>
      </c>
      <c r="C202" s="230"/>
      <c r="D202" s="244" t="s">
        <v>106</v>
      </c>
      <c r="E202" s="244" t="s">
        <v>1529</v>
      </c>
      <c r="F202" s="239">
        <v>725</v>
      </c>
      <c r="G202" s="230" t="s">
        <v>2194</v>
      </c>
      <c r="H202" s="239" t="s">
        <v>276</v>
      </c>
      <c r="I202" s="230" t="s">
        <v>277</v>
      </c>
      <c r="J202" s="228" t="s">
        <v>176</v>
      </c>
      <c r="K202" s="231"/>
      <c r="L202" s="232"/>
      <c r="M202" s="235"/>
      <c r="N202" s="235"/>
      <c r="O202" s="234"/>
      <c r="P202" s="228" t="s">
        <v>2190</v>
      </c>
      <c r="Q202" s="234"/>
      <c r="R202" s="234" t="s">
        <v>13</v>
      </c>
      <c r="S202" s="234"/>
      <c r="T202" s="234"/>
      <c r="U202" s="247">
        <v>28.04</v>
      </c>
      <c r="V202" s="247">
        <v>18.09</v>
      </c>
      <c r="W202" s="228"/>
      <c r="X202" s="248"/>
      <c r="Y202" s="249"/>
      <c r="Z202" s="239"/>
      <c r="AA202" s="239" t="s">
        <v>2207</v>
      </c>
      <c r="AB202" s="228"/>
      <c r="AC202" s="228"/>
      <c r="AD202" s="228"/>
      <c r="AE202" s="234"/>
      <c r="AF202" s="234"/>
      <c r="AG202" s="240"/>
      <c r="AH202" s="240"/>
      <c r="AI202" s="240"/>
      <c r="AJ202" s="240"/>
      <c r="AK202" s="240"/>
      <c r="AL202" s="240"/>
      <c r="AM202" s="240"/>
      <c r="AN202" s="240"/>
      <c r="AO202" s="240"/>
      <c r="AP202" s="240"/>
      <c r="AQ202" s="240"/>
      <c r="AR202" s="240"/>
      <c r="AS202" s="240"/>
      <c r="AT202" s="240"/>
      <c r="AU202" s="240"/>
      <c r="AV202" s="240"/>
      <c r="AW202" s="240"/>
      <c r="AX202" s="240"/>
      <c r="AY202" s="240"/>
      <c r="AZ202" s="240"/>
      <c r="BA202" s="240"/>
      <c r="BB202" s="240"/>
      <c r="BC202" s="240"/>
      <c r="BD202" s="240"/>
      <c r="BE202" s="240"/>
      <c r="BF202" s="240"/>
      <c r="BG202" s="240"/>
      <c r="BH202" s="240"/>
      <c r="BI202" s="240"/>
      <c r="BJ202" s="240"/>
    </row>
    <row r="203" spans="1:62" s="241" customFormat="1" ht="17" x14ac:dyDescent="0.2">
      <c r="A203" s="239" t="s">
        <v>2208</v>
      </c>
      <c r="B203" s="230" t="s">
        <v>1579</v>
      </c>
      <c r="C203" s="230"/>
      <c r="D203" s="244" t="s">
        <v>106</v>
      </c>
      <c r="E203" s="244" t="s">
        <v>1529</v>
      </c>
      <c r="F203" s="239">
        <v>725</v>
      </c>
      <c r="G203" s="230" t="s">
        <v>2194</v>
      </c>
      <c r="H203" s="239" t="s">
        <v>276</v>
      </c>
      <c r="I203" s="230" t="s">
        <v>277</v>
      </c>
      <c r="J203" s="228" t="s">
        <v>176</v>
      </c>
      <c r="K203" s="231"/>
      <c r="L203" s="232"/>
      <c r="M203" s="235"/>
      <c r="N203" s="235"/>
      <c r="O203" s="234"/>
      <c r="P203" s="228" t="s">
        <v>2190</v>
      </c>
      <c r="Q203" s="234"/>
      <c r="R203" s="234" t="s">
        <v>13</v>
      </c>
      <c r="S203" s="234"/>
      <c r="T203" s="234"/>
      <c r="U203" s="247">
        <v>31.82</v>
      </c>
      <c r="V203" s="247">
        <v>16</v>
      </c>
      <c r="W203" s="228"/>
      <c r="X203" s="248"/>
      <c r="Y203" s="249"/>
      <c r="Z203" s="239"/>
      <c r="AA203" s="239" t="s">
        <v>2207</v>
      </c>
      <c r="AB203" s="228"/>
      <c r="AC203" s="228"/>
      <c r="AD203" s="228"/>
      <c r="AE203" s="234"/>
      <c r="AF203" s="234"/>
      <c r="AG203" s="240"/>
      <c r="AH203" s="240"/>
      <c r="AI203" s="240"/>
      <c r="AJ203" s="240"/>
      <c r="AK203" s="240"/>
      <c r="AL203" s="240"/>
      <c r="AM203" s="240"/>
      <c r="AN203" s="240"/>
      <c r="AO203" s="240"/>
      <c r="AP203" s="240"/>
      <c r="AQ203" s="240"/>
      <c r="AR203" s="240"/>
      <c r="AS203" s="240"/>
      <c r="AT203" s="240"/>
      <c r="AU203" s="240"/>
      <c r="AV203" s="240"/>
      <c r="AW203" s="240"/>
      <c r="AX203" s="240"/>
      <c r="AY203" s="240"/>
      <c r="AZ203" s="240"/>
      <c r="BA203" s="240"/>
      <c r="BB203" s="240"/>
      <c r="BC203" s="240"/>
      <c r="BD203" s="240"/>
      <c r="BE203" s="240"/>
      <c r="BF203" s="240"/>
      <c r="BG203" s="240"/>
      <c r="BH203" s="240"/>
      <c r="BI203" s="240"/>
      <c r="BJ203" s="240"/>
    </row>
    <row r="204" spans="1:62" s="241" customFormat="1" ht="17" x14ac:dyDescent="0.2">
      <c r="A204" s="239" t="s">
        <v>2208</v>
      </c>
      <c r="B204" s="230" t="s">
        <v>1579</v>
      </c>
      <c r="C204" s="230"/>
      <c r="D204" s="244" t="s">
        <v>106</v>
      </c>
      <c r="E204" s="244" t="s">
        <v>1529</v>
      </c>
      <c r="F204" s="239">
        <v>725</v>
      </c>
      <c r="G204" s="230" t="s">
        <v>2194</v>
      </c>
      <c r="H204" s="239" t="s">
        <v>276</v>
      </c>
      <c r="I204" s="230" t="s">
        <v>277</v>
      </c>
      <c r="J204" s="228" t="s">
        <v>176</v>
      </c>
      <c r="K204" s="231"/>
      <c r="L204" s="232"/>
      <c r="M204" s="235"/>
      <c r="N204" s="235"/>
      <c r="O204" s="234"/>
      <c r="P204" s="228" t="s">
        <v>2190</v>
      </c>
      <c r="Q204" s="234"/>
      <c r="R204" s="234" t="s">
        <v>13</v>
      </c>
      <c r="S204" s="234"/>
      <c r="T204" s="234"/>
      <c r="U204" s="247">
        <v>32.380000000000003</v>
      </c>
      <c r="V204" s="247">
        <v>13.84</v>
      </c>
      <c r="W204" s="228"/>
      <c r="X204" s="248"/>
      <c r="Y204" s="249"/>
      <c r="Z204" s="239"/>
      <c r="AA204" s="239" t="s">
        <v>2207</v>
      </c>
      <c r="AB204" s="228"/>
      <c r="AC204" s="228"/>
      <c r="AD204" s="228"/>
      <c r="AE204" s="234"/>
      <c r="AF204" s="234"/>
      <c r="AG204" s="240"/>
      <c r="AH204" s="240"/>
      <c r="AI204" s="240"/>
      <c r="AJ204" s="240"/>
      <c r="AK204" s="240"/>
      <c r="AL204" s="240"/>
      <c r="AM204" s="240"/>
      <c r="AN204" s="240"/>
      <c r="AO204" s="240"/>
      <c r="AP204" s="240"/>
      <c r="AQ204" s="240"/>
      <c r="AR204" s="240"/>
      <c r="AS204" s="240"/>
      <c r="AT204" s="240"/>
      <c r="AU204" s="240"/>
      <c r="AV204" s="240"/>
      <c r="AW204" s="240"/>
      <c r="AX204" s="240"/>
      <c r="AY204" s="240"/>
      <c r="AZ204" s="240"/>
      <c r="BA204" s="240"/>
      <c r="BB204" s="240"/>
      <c r="BC204" s="240"/>
      <c r="BD204" s="240"/>
      <c r="BE204" s="240"/>
      <c r="BF204" s="240"/>
      <c r="BG204" s="240"/>
      <c r="BH204" s="240"/>
      <c r="BI204" s="240"/>
      <c r="BJ204" s="240"/>
    </row>
    <row r="205" spans="1:62" s="241" customFormat="1" ht="17" x14ac:dyDescent="0.2">
      <c r="A205" s="239" t="s">
        <v>2208</v>
      </c>
      <c r="B205" s="230" t="s">
        <v>1579</v>
      </c>
      <c r="C205" s="230"/>
      <c r="D205" s="244" t="s">
        <v>106</v>
      </c>
      <c r="E205" s="244" t="s">
        <v>1529</v>
      </c>
      <c r="F205" s="239">
        <v>725</v>
      </c>
      <c r="G205" s="230" t="s">
        <v>2194</v>
      </c>
      <c r="H205" s="239" t="s">
        <v>276</v>
      </c>
      <c r="I205" s="230" t="s">
        <v>277</v>
      </c>
      <c r="J205" s="228" t="s">
        <v>176</v>
      </c>
      <c r="K205" s="231"/>
      <c r="L205" s="232"/>
      <c r="M205" s="235"/>
      <c r="N205" s="235"/>
      <c r="O205" s="234"/>
      <c r="P205" s="228" t="s">
        <v>2190</v>
      </c>
      <c r="Q205" s="234"/>
      <c r="R205" s="234" t="s">
        <v>13</v>
      </c>
      <c r="S205" s="234"/>
      <c r="T205" s="234"/>
      <c r="U205" s="247">
        <v>37.130000000000003</v>
      </c>
      <c r="V205" s="247">
        <v>15.78</v>
      </c>
      <c r="W205" s="228"/>
      <c r="X205" s="248"/>
      <c r="Y205" s="249"/>
      <c r="Z205" s="239"/>
      <c r="AA205" s="239" t="s">
        <v>2207</v>
      </c>
      <c r="AB205" s="228"/>
      <c r="AC205" s="228"/>
      <c r="AD205" s="228"/>
      <c r="AE205" s="234"/>
      <c r="AF205" s="234"/>
      <c r="AG205" s="240"/>
      <c r="AH205" s="240"/>
      <c r="AI205" s="240"/>
      <c r="AJ205" s="240"/>
      <c r="AK205" s="240"/>
      <c r="AL205" s="240"/>
      <c r="AM205" s="240"/>
      <c r="AN205" s="240"/>
      <c r="AO205" s="240"/>
      <c r="AP205" s="240"/>
      <c r="AQ205" s="240"/>
      <c r="AR205" s="240"/>
      <c r="AS205" s="240"/>
      <c r="AT205" s="240"/>
      <c r="AU205" s="240"/>
      <c r="AV205" s="240"/>
      <c r="AW205" s="240"/>
      <c r="AX205" s="240"/>
      <c r="AY205" s="240"/>
      <c r="AZ205" s="240"/>
      <c r="BA205" s="240"/>
      <c r="BB205" s="240"/>
      <c r="BC205" s="240"/>
      <c r="BD205" s="240"/>
      <c r="BE205" s="240"/>
      <c r="BF205" s="240"/>
      <c r="BG205" s="240"/>
      <c r="BH205" s="240"/>
      <c r="BI205" s="240"/>
      <c r="BJ205" s="240"/>
    </row>
    <row r="206" spans="1:62" s="241" customFormat="1" ht="17" x14ac:dyDescent="0.2">
      <c r="A206" s="239" t="s">
        <v>2208</v>
      </c>
      <c r="B206" s="230" t="s">
        <v>1579</v>
      </c>
      <c r="C206" s="230"/>
      <c r="D206" s="244" t="s">
        <v>106</v>
      </c>
      <c r="E206" s="244" t="s">
        <v>1529</v>
      </c>
      <c r="F206" s="239">
        <v>725</v>
      </c>
      <c r="G206" s="230" t="s">
        <v>2194</v>
      </c>
      <c r="H206" s="239" t="s">
        <v>276</v>
      </c>
      <c r="I206" s="230" t="s">
        <v>277</v>
      </c>
      <c r="J206" s="228" t="s">
        <v>176</v>
      </c>
      <c r="K206" s="231"/>
      <c r="L206" s="232"/>
      <c r="M206" s="235"/>
      <c r="N206" s="235"/>
      <c r="O206" s="234"/>
      <c r="P206" s="228" t="s">
        <v>2190</v>
      </c>
      <c r="Q206" s="234"/>
      <c r="R206" s="234" t="s">
        <v>13</v>
      </c>
      <c r="S206" s="234"/>
      <c r="T206" s="234"/>
      <c r="U206" s="247">
        <v>30.35</v>
      </c>
      <c r="V206" s="247">
        <v>13.12</v>
      </c>
      <c r="W206" s="228"/>
      <c r="X206" s="248"/>
      <c r="Y206" s="249"/>
      <c r="Z206" s="239"/>
      <c r="AA206" s="239" t="s">
        <v>2207</v>
      </c>
      <c r="AB206" s="228"/>
      <c r="AC206" s="228"/>
      <c r="AD206" s="228"/>
      <c r="AE206" s="234"/>
      <c r="AF206" s="234"/>
      <c r="AG206" s="240"/>
      <c r="AH206" s="240"/>
      <c r="AI206" s="240"/>
      <c r="AJ206" s="240"/>
      <c r="AK206" s="240"/>
      <c r="AL206" s="240"/>
      <c r="AM206" s="240"/>
      <c r="AN206" s="240"/>
      <c r="AO206" s="240"/>
      <c r="AP206" s="240"/>
      <c r="AQ206" s="240"/>
      <c r="AR206" s="240"/>
      <c r="AS206" s="240"/>
      <c r="AT206" s="240"/>
      <c r="AU206" s="240"/>
      <c r="AV206" s="240"/>
      <c r="AW206" s="240"/>
      <c r="AX206" s="240"/>
      <c r="AY206" s="240"/>
      <c r="AZ206" s="240"/>
      <c r="BA206" s="240"/>
      <c r="BB206" s="240"/>
      <c r="BC206" s="240"/>
      <c r="BD206" s="240"/>
      <c r="BE206" s="240"/>
      <c r="BF206" s="240"/>
      <c r="BG206" s="240"/>
      <c r="BH206" s="240"/>
      <c r="BI206" s="240"/>
      <c r="BJ206" s="240"/>
    </row>
    <row r="207" spans="1:62" s="241" customFormat="1" ht="17" x14ac:dyDescent="0.2">
      <c r="A207" s="239" t="s">
        <v>2208</v>
      </c>
      <c r="B207" s="230" t="s">
        <v>1579</v>
      </c>
      <c r="C207" s="230"/>
      <c r="D207" s="244" t="s">
        <v>106</v>
      </c>
      <c r="E207" s="244" t="s">
        <v>1529</v>
      </c>
      <c r="F207" s="239">
        <v>725</v>
      </c>
      <c r="G207" s="230" t="s">
        <v>2194</v>
      </c>
      <c r="H207" s="239" t="s">
        <v>276</v>
      </c>
      <c r="I207" s="230" t="s">
        <v>277</v>
      </c>
      <c r="J207" s="228" t="s">
        <v>176</v>
      </c>
      <c r="K207" s="231"/>
      <c r="L207" s="232"/>
      <c r="M207" s="235"/>
      <c r="N207" s="235"/>
      <c r="O207" s="234"/>
      <c r="P207" s="228" t="s">
        <v>2190</v>
      </c>
      <c r="Q207" s="234"/>
      <c r="R207" s="234" t="s">
        <v>13</v>
      </c>
      <c r="S207" s="234"/>
      <c r="T207" s="234"/>
      <c r="U207" s="247">
        <v>39.200000000000003</v>
      </c>
      <c r="V207" s="247">
        <v>15.27</v>
      </c>
      <c r="W207" s="228"/>
      <c r="X207" s="248"/>
      <c r="Y207" s="249"/>
      <c r="Z207" s="239"/>
      <c r="AA207" s="239" t="s">
        <v>2207</v>
      </c>
      <c r="AB207" s="228"/>
      <c r="AC207" s="228"/>
      <c r="AD207" s="228"/>
      <c r="AE207" s="234"/>
      <c r="AF207" s="234"/>
      <c r="AG207" s="240"/>
      <c r="AH207" s="240"/>
      <c r="AI207" s="240"/>
      <c r="AJ207" s="240"/>
      <c r="AK207" s="240"/>
      <c r="AL207" s="240"/>
      <c r="AM207" s="240"/>
      <c r="AN207" s="240"/>
      <c r="AO207" s="240"/>
      <c r="AP207" s="240"/>
      <c r="AQ207" s="240"/>
      <c r="AR207" s="240"/>
      <c r="AS207" s="240"/>
      <c r="AT207" s="240"/>
      <c r="AU207" s="240"/>
      <c r="AV207" s="240"/>
      <c r="AW207" s="240"/>
      <c r="AX207" s="240"/>
      <c r="AY207" s="240"/>
      <c r="AZ207" s="240"/>
      <c r="BA207" s="240"/>
      <c r="BB207" s="240"/>
      <c r="BC207" s="240"/>
      <c r="BD207" s="240"/>
      <c r="BE207" s="240"/>
      <c r="BF207" s="240"/>
      <c r="BG207" s="240"/>
      <c r="BH207" s="240"/>
      <c r="BI207" s="240"/>
      <c r="BJ207" s="240"/>
    </row>
    <row r="208" spans="1:62" s="241" customFormat="1" ht="17" x14ac:dyDescent="0.2">
      <c r="A208" s="239" t="s">
        <v>2208</v>
      </c>
      <c r="B208" s="230" t="s">
        <v>1579</v>
      </c>
      <c r="C208" s="230"/>
      <c r="D208" s="244" t="s">
        <v>106</v>
      </c>
      <c r="E208" s="244" t="s">
        <v>1529</v>
      </c>
      <c r="F208" s="239">
        <v>725</v>
      </c>
      <c r="G208" s="230" t="s">
        <v>2194</v>
      </c>
      <c r="H208" s="239" t="s">
        <v>276</v>
      </c>
      <c r="I208" s="230" t="s">
        <v>277</v>
      </c>
      <c r="J208" s="228" t="s">
        <v>176</v>
      </c>
      <c r="K208" s="231"/>
      <c r="L208" s="232"/>
      <c r="M208" s="235"/>
      <c r="N208" s="235"/>
      <c r="O208" s="234"/>
      <c r="P208" s="228" t="s">
        <v>2190</v>
      </c>
      <c r="Q208" s="234"/>
      <c r="R208" s="234" t="s">
        <v>13</v>
      </c>
      <c r="S208" s="234"/>
      <c r="T208" s="234"/>
      <c r="U208" s="247">
        <v>32.64</v>
      </c>
      <c r="V208" s="247">
        <v>17.5</v>
      </c>
      <c r="W208" s="228"/>
      <c r="X208" s="248"/>
      <c r="Y208" s="249"/>
      <c r="Z208" s="239"/>
      <c r="AA208" s="239" t="s">
        <v>2207</v>
      </c>
      <c r="AB208" s="228"/>
      <c r="AC208" s="228"/>
      <c r="AD208" s="228"/>
      <c r="AE208" s="234"/>
      <c r="AF208" s="234"/>
      <c r="AG208" s="240"/>
      <c r="AH208" s="240"/>
      <c r="AI208" s="240"/>
      <c r="AJ208" s="240"/>
      <c r="AK208" s="240"/>
      <c r="AL208" s="240"/>
      <c r="AM208" s="240"/>
      <c r="AN208" s="240"/>
      <c r="AO208" s="240"/>
      <c r="AP208" s="240"/>
      <c r="AQ208" s="240"/>
      <c r="AR208" s="240"/>
      <c r="AS208" s="240"/>
      <c r="AT208" s="240"/>
      <c r="AU208" s="240"/>
      <c r="AV208" s="240"/>
      <c r="AW208" s="240"/>
      <c r="AX208" s="240"/>
      <c r="AY208" s="240"/>
      <c r="AZ208" s="240"/>
      <c r="BA208" s="240"/>
      <c r="BB208" s="240"/>
      <c r="BC208" s="240"/>
      <c r="BD208" s="240"/>
      <c r="BE208" s="240"/>
      <c r="BF208" s="240"/>
      <c r="BG208" s="240"/>
      <c r="BH208" s="240"/>
      <c r="BI208" s="240"/>
      <c r="BJ208" s="240"/>
    </row>
    <row r="209" spans="1:62" s="241" customFormat="1" ht="17" x14ac:dyDescent="0.2">
      <c r="A209" s="239" t="s">
        <v>2208</v>
      </c>
      <c r="B209" s="230" t="s">
        <v>1579</v>
      </c>
      <c r="C209" s="230"/>
      <c r="D209" s="244" t="s">
        <v>106</v>
      </c>
      <c r="E209" s="244" t="s">
        <v>1529</v>
      </c>
      <c r="F209" s="239">
        <v>725</v>
      </c>
      <c r="G209" s="230" t="s">
        <v>2194</v>
      </c>
      <c r="H209" s="239" t="s">
        <v>276</v>
      </c>
      <c r="I209" s="230" t="s">
        <v>277</v>
      </c>
      <c r="J209" s="228" t="s">
        <v>176</v>
      </c>
      <c r="K209" s="231"/>
      <c r="L209" s="232"/>
      <c r="M209" s="235"/>
      <c r="N209" s="235"/>
      <c r="O209" s="234"/>
      <c r="P209" s="228" t="s">
        <v>2190</v>
      </c>
      <c r="Q209" s="234"/>
      <c r="R209" s="234" t="s">
        <v>13</v>
      </c>
      <c r="S209" s="234"/>
      <c r="T209" s="234"/>
      <c r="U209" s="247">
        <v>37.229999999999997</v>
      </c>
      <c r="V209" s="247">
        <v>12.17</v>
      </c>
      <c r="W209" s="228"/>
      <c r="X209" s="248"/>
      <c r="Y209" s="249"/>
      <c r="Z209" s="239"/>
      <c r="AA209" s="239" t="s">
        <v>2207</v>
      </c>
      <c r="AB209" s="228"/>
      <c r="AC209" s="228"/>
      <c r="AD209" s="228"/>
      <c r="AE209" s="234"/>
      <c r="AF209" s="234"/>
      <c r="AG209" s="240"/>
      <c r="AH209" s="240"/>
      <c r="AI209" s="240"/>
      <c r="AJ209" s="240"/>
      <c r="AK209" s="240"/>
      <c r="AL209" s="240"/>
      <c r="AM209" s="240"/>
      <c r="AN209" s="240"/>
      <c r="AO209" s="240"/>
      <c r="AP209" s="240"/>
      <c r="AQ209" s="240"/>
      <c r="AR209" s="240"/>
      <c r="AS209" s="240"/>
      <c r="AT209" s="240"/>
      <c r="AU209" s="240"/>
      <c r="AV209" s="240"/>
      <c r="AW209" s="240"/>
      <c r="AX209" s="240"/>
      <c r="AY209" s="240"/>
      <c r="AZ209" s="240"/>
      <c r="BA209" s="240"/>
      <c r="BB209" s="240"/>
      <c r="BC209" s="240"/>
      <c r="BD209" s="240"/>
      <c r="BE209" s="240"/>
      <c r="BF209" s="240"/>
      <c r="BG209" s="240"/>
      <c r="BH209" s="240"/>
      <c r="BI209" s="240"/>
      <c r="BJ209" s="240"/>
    </row>
    <row r="210" spans="1:62" s="241" customFormat="1" ht="17" x14ac:dyDescent="0.2">
      <c r="A210" s="239" t="s">
        <v>2208</v>
      </c>
      <c r="B210" s="230" t="s">
        <v>1579</v>
      </c>
      <c r="C210" s="230"/>
      <c r="D210" s="244" t="s">
        <v>106</v>
      </c>
      <c r="E210" s="244" t="s">
        <v>1529</v>
      </c>
      <c r="F210" s="239">
        <v>725</v>
      </c>
      <c r="G210" s="230" t="s">
        <v>2194</v>
      </c>
      <c r="H210" s="239" t="s">
        <v>276</v>
      </c>
      <c r="I210" s="230" t="s">
        <v>277</v>
      </c>
      <c r="J210" s="228" t="s">
        <v>176</v>
      </c>
      <c r="K210" s="231"/>
      <c r="L210" s="232"/>
      <c r="M210" s="235"/>
      <c r="N210" s="235"/>
      <c r="O210" s="234"/>
      <c r="P210" s="228" t="s">
        <v>2190</v>
      </c>
      <c r="Q210" s="234"/>
      <c r="R210" s="234" t="s">
        <v>13</v>
      </c>
      <c r="S210" s="234"/>
      <c r="T210" s="234"/>
      <c r="U210" s="247">
        <v>33.61</v>
      </c>
      <c r="V210" s="247">
        <v>19.47</v>
      </c>
      <c r="W210" s="228"/>
      <c r="X210" s="248"/>
      <c r="Y210" s="249"/>
      <c r="Z210" s="239"/>
      <c r="AA210" s="239" t="s">
        <v>2207</v>
      </c>
      <c r="AB210" s="228"/>
      <c r="AC210" s="228"/>
      <c r="AD210" s="228"/>
      <c r="AE210" s="234"/>
      <c r="AF210" s="234"/>
      <c r="AG210" s="240"/>
      <c r="AH210" s="240"/>
      <c r="AI210" s="240"/>
      <c r="AJ210" s="240"/>
      <c r="AK210" s="240"/>
      <c r="AL210" s="240"/>
      <c r="AM210" s="240"/>
      <c r="AN210" s="240"/>
      <c r="AO210" s="240"/>
      <c r="AP210" s="240"/>
      <c r="AQ210" s="240"/>
      <c r="AR210" s="240"/>
      <c r="AS210" s="240"/>
      <c r="AT210" s="240"/>
      <c r="AU210" s="240"/>
      <c r="AV210" s="240"/>
      <c r="AW210" s="240"/>
      <c r="AX210" s="240"/>
      <c r="AY210" s="240"/>
      <c r="AZ210" s="240"/>
      <c r="BA210" s="240"/>
      <c r="BB210" s="240"/>
      <c r="BC210" s="240"/>
      <c r="BD210" s="240"/>
      <c r="BE210" s="240"/>
      <c r="BF210" s="240"/>
      <c r="BG210" s="240"/>
      <c r="BH210" s="240"/>
      <c r="BI210" s="240"/>
      <c r="BJ210" s="240"/>
    </row>
    <row r="211" spans="1:62" s="241" customFormat="1" ht="17" x14ac:dyDescent="0.2">
      <c r="A211" s="239" t="s">
        <v>2208</v>
      </c>
      <c r="B211" s="230" t="s">
        <v>1579</v>
      </c>
      <c r="C211" s="230"/>
      <c r="D211" s="244" t="s">
        <v>106</v>
      </c>
      <c r="E211" s="244" t="s">
        <v>1529</v>
      </c>
      <c r="F211" s="239">
        <v>725</v>
      </c>
      <c r="G211" s="230" t="s">
        <v>2194</v>
      </c>
      <c r="H211" s="239" t="s">
        <v>276</v>
      </c>
      <c r="I211" s="230" t="s">
        <v>277</v>
      </c>
      <c r="J211" s="228" t="s">
        <v>176</v>
      </c>
      <c r="K211" s="231"/>
      <c r="L211" s="232"/>
      <c r="M211" s="235"/>
      <c r="N211" s="235"/>
      <c r="O211" s="234"/>
      <c r="P211" s="228" t="s">
        <v>2190</v>
      </c>
      <c r="Q211" s="234"/>
      <c r="R211" s="234" t="s">
        <v>13</v>
      </c>
      <c r="S211" s="234"/>
      <c r="T211" s="234"/>
      <c r="U211" s="247">
        <v>40.22</v>
      </c>
      <c r="V211" s="247">
        <v>15.25</v>
      </c>
      <c r="W211" s="228"/>
      <c r="X211" s="248"/>
      <c r="Y211" s="249"/>
      <c r="Z211" s="239"/>
      <c r="AA211" s="239" t="s">
        <v>2207</v>
      </c>
      <c r="AB211" s="228"/>
      <c r="AC211" s="228"/>
      <c r="AD211" s="228"/>
      <c r="AE211" s="234"/>
      <c r="AF211" s="234"/>
      <c r="AG211" s="240"/>
      <c r="AH211" s="240"/>
      <c r="AI211" s="240"/>
      <c r="AJ211" s="240"/>
      <c r="AK211" s="240"/>
      <c r="AL211" s="240"/>
      <c r="AM211" s="240"/>
      <c r="AN211" s="240"/>
      <c r="AO211" s="240"/>
      <c r="AP211" s="240"/>
      <c r="AQ211" s="240"/>
      <c r="AR211" s="240"/>
      <c r="AS211" s="240"/>
      <c r="AT211" s="240"/>
      <c r="AU211" s="240"/>
      <c r="AV211" s="240"/>
      <c r="AW211" s="240"/>
      <c r="AX211" s="240"/>
      <c r="AY211" s="240"/>
      <c r="AZ211" s="240"/>
      <c r="BA211" s="240"/>
      <c r="BB211" s="240"/>
      <c r="BC211" s="240"/>
      <c r="BD211" s="240"/>
      <c r="BE211" s="240"/>
      <c r="BF211" s="240"/>
      <c r="BG211" s="240"/>
      <c r="BH211" s="240"/>
      <c r="BI211" s="240"/>
      <c r="BJ211" s="240"/>
    </row>
    <row r="212" spans="1:62" s="241" customFormat="1" ht="17" x14ac:dyDescent="0.2">
      <c r="A212" s="239" t="s">
        <v>2208</v>
      </c>
      <c r="B212" s="230" t="s">
        <v>1579</v>
      </c>
      <c r="C212" s="230"/>
      <c r="D212" s="244" t="s">
        <v>106</v>
      </c>
      <c r="E212" s="244" t="s">
        <v>1529</v>
      </c>
      <c r="F212" s="239">
        <v>725</v>
      </c>
      <c r="G212" s="230" t="s">
        <v>2194</v>
      </c>
      <c r="H212" s="239" t="s">
        <v>276</v>
      </c>
      <c r="I212" s="230" t="s">
        <v>277</v>
      </c>
      <c r="J212" s="228" t="s">
        <v>176</v>
      </c>
      <c r="K212" s="231"/>
      <c r="L212" s="232"/>
      <c r="M212" s="235"/>
      <c r="N212" s="235"/>
      <c r="O212" s="234"/>
      <c r="P212" s="228" t="s">
        <v>2190</v>
      </c>
      <c r="Q212" s="234"/>
      <c r="R212" s="234" t="s">
        <v>13</v>
      </c>
      <c r="S212" s="234"/>
      <c r="T212" s="234"/>
      <c r="U212" s="247">
        <v>29.35</v>
      </c>
      <c r="V212" s="247">
        <v>14.29</v>
      </c>
      <c r="W212" s="228"/>
      <c r="X212" s="248"/>
      <c r="Y212" s="249"/>
      <c r="Z212" s="239"/>
      <c r="AA212" s="239" t="s">
        <v>2207</v>
      </c>
      <c r="AB212" s="228"/>
      <c r="AC212" s="228"/>
      <c r="AD212" s="228"/>
      <c r="AE212" s="234"/>
      <c r="AF212" s="234"/>
      <c r="AG212" s="240"/>
      <c r="AH212" s="240"/>
      <c r="AI212" s="240"/>
      <c r="AJ212" s="240"/>
      <c r="AK212" s="240"/>
      <c r="AL212" s="240"/>
      <c r="AM212" s="240"/>
      <c r="AN212" s="240"/>
      <c r="AO212" s="240"/>
      <c r="AP212" s="240"/>
      <c r="AQ212" s="240"/>
      <c r="AR212" s="240"/>
      <c r="AS212" s="240"/>
      <c r="AT212" s="240"/>
      <c r="AU212" s="240"/>
      <c r="AV212" s="240"/>
      <c r="AW212" s="240"/>
      <c r="AX212" s="240"/>
      <c r="AY212" s="240"/>
      <c r="AZ212" s="240"/>
      <c r="BA212" s="240"/>
      <c r="BB212" s="240"/>
      <c r="BC212" s="240"/>
      <c r="BD212" s="240"/>
      <c r="BE212" s="240"/>
      <c r="BF212" s="240"/>
      <c r="BG212" s="240"/>
      <c r="BH212" s="240"/>
      <c r="BI212" s="240"/>
      <c r="BJ212" s="240"/>
    </row>
    <row r="213" spans="1:62" s="241" customFormat="1" ht="17" x14ac:dyDescent="0.2">
      <c r="A213" s="239" t="s">
        <v>2208</v>
      </c>
      <c r="B213" s="230" t="s">
        <v>1579</v>
      </c>
      <c r="C213" s="230"/>
      <c r="D213" s="244" t="s">
        <v>106</v>
      </c>
      <c r="E213" s="244" t="s">
        <v>1529</v>
      </c>
      <c r="F213" s="239">
        <v>725</v>
      </c>
      <c r="G213" s="230" t="s">
        <v>2194</v>
      </c>
      <c r="H213" s="239" t="s">
        <v>276</v>
      </c>
      <c r="I213" s="230" t="s">
        <v>277</v>
      </c>
      <c r="J213" s="228" t="s">
        <v>176</v>
      </c>
      <c r="K213" s="231"/>
      <c r="L213" s="232"/>
      <c r="M213" s="235"/>
      <c r="N213" s="235"/>
      <c r="O213" s="234"/>
      <c r="P213" s="228" t="s">
        <v>2190</v>
      </c>
      <c r="Q213" s="234"/>
      <c r="R213" s="234" t="s">
        <v>13</v>
      </c>
      <c r="S213" s="234"/>
      <c r="T213" s="234"/>
      <c r="U213" s="247">
        <v>28.91</v>
      </c>
      <c r="V213" s="247">
        <v>17.46</v>
      </c>
      <c r="W213" s="228"/>
      <c r="X213" s="248"/>
      <c r="Y213" s="249"/>
      <c r="Z213" s="239"/>
      <c r="AA213" s="239" t="s">
        <v>2207</v>
      </c>
      <c r="AB213" s="228"/>
      <c r="AC213" s="228"/>
      <c r="AD213" s="228"/>
      <c r="AE213" s="234"/>
      <c r="AF213" s="234"/>
      <c r="AG213" s="240"/>
      <c r="AH213" s="240"/>
      <c r="AI213" s="240"/>
      <c r="AJ213" s="240"/>
      <c r="AK213" s="240"/>
      <c r="AL213" s="240"/>
      <c r="AM213" s="240"/>
      <c r="AN213" s="240"/>
      <c r="AO213" s="240"/>
      <c r="AP213" s="240"/>
      <c r="AQ213" s="240"/>
      <c r="AR213" s="240"/>
      <c r="AS213" s="240"/>
      <c r="AT213" s="240"/>
      <c r="AU213" s="240"/>
      <c r="AV213" s="240"/>
      <c r="AW213" s="240"/>
      <c r="AX213" s="240"/>
      <c r="AY213" s="240"/>
      <c r="AZ213" s="240"/>
      <c r="BA213" s="240"/>
      <c r="BB213" s="240"/>
      <c r="BC213" s="240"/>
      <c r="BD213" s="240"/>
      <c r="BE213" s="240"/>
      <c r="BF213" s="240"/>
      <c r="BG213" s="240"/>
      <c r="BH213" s="240"/>
      <c r="BI213" s="240"/>
      <c r="BJ213" s="240"/>
    </row>
    <row r="214" spans="1:62" s="241" customFormat="1" ht="17" x14ac:dyDescent="0.2">
      <c r="A214" s="239" t="s">
        <v>2208</v>
      </c>
      <c r="B214" s="230" t="s">
        <v>1579</v>
      </c>
      <c r="C214" s="230"/>
      <c r="D214" s="244" t="s">
        <v>106</v>
      </c>
      <c r="E214" s="244" t="s">
        <v>1529</v>
      </c>
      <c r="F214" s="239">
        <v>725</v>
      </c>
      <c r="G214" s="230" t="s">
        <v>2194</v>
      </c>
      <c r="H214" s="239" t="s">
        <v>276</v>
      </c>
      <c r="I214" s="230" t="s">
        <v>277</v>
      </c>
      <c r="J214" s="228" t="s">
        <v>176</v>
      </c>
      <c r="K214" s="231"/>
      <c r="L214" s="232"/>
      <c r="M214" s="235"/>
      <c r="N214" s="235"/>
      <c r="O214" s="234"/>
      <c r="P214" s="228" t="s">
        <v>2190</v>
      </c>
      <c r="Q214" s="234"/>
      <c r="R214" s="234" t="s">
        <v>13</v>
      </c>
      <c r="S214" s="234"/>
      <c r="T214" s="234"/>
      <c r="U214" s="247">
        <v>31.76</v>
      </c>
      <c r="V214" s="247">
        <v>14.83</v>
      </c>
      <c r="W214" s="228"/>
      <c r="X214" s="248"/>
      <c r="Y214" s="249"/>
      <c r="Z214" s="239"/>
      <c r="AA214" s="239" t="s">
        <v>2207</v>
      </c>
      <c r="AB214" s="228"/>
      <c r="AC214" s="228"/>
      <c r="AD214" s="228"/>
      <c r="AE214" s="234"/>
      <c r="AF214" s="234"/>
      <c r="AG214" s="240"/>
      <c r="AH214" s="240"/>
      <c r="AI214" s="240"/>
      <c r="AJ214" s="240"/>
      <c r="AK214" s="240"/>
      <c r="AL214" s="240"/>
      <c r="AM214" s="240"/>
      <c r="AN214" s="240"/>
      <c r="AO214" s="240"/>
      <c r="AP214" s="240"/>
      <c r="AQ214" s="240"/>
      <c r="AR214" s="240"/>
      <c r="AS214" s="240"/>
      <c r="AT214" s="240"/>
      <c r="AU214" s="240"/>
      <c r="AV214" s="240"/>
      <c r="AW214" s="240"/>
      <c r="AX214" s="240"/>
      <c r="AY214" s="240"/>
      <c r="AZ214" s="240"/>
      <c r="BA214" s="240"/>
      <c r="BB214" s="240"/>
      <c r="BC214" s="240"/>
      <c r="BD214" s="240"/>
      <c r="BE214" s="240"/>
      <c r="BF214" s="240"/>
      <c r="BG214" s="240"/>
      <c r="BH214" s="240"/>
      <c r="BI214" s="240"/>
      <c r="BJ214" s="240"/>
    </row>
    <row r="215" spans="1:62" s="241" customFormat="1" ht="17" x14ac:dyDescent="0.2">
      <c r="A215" s="239" t="s">
        <v>2208</v>
      </c>
      <c r="B215" s="230" t="s">
        <v>1579</v>
      </c>
      <c r="C215" s="230"/>
      <c r="D215" s="244" t="s">
        <v>106</v>
      </c>
      <c r="E215" s="244" t="s">
        <v>1529</v>
      </c>
      <c r="F215" s="239">
        <v>725</v>
      </c>
      <c r="G215" s="230" t="s">
        <v>2194</v>
      </c>
      <c r="H215" s="239" t="s">
        <v>276</v>
      </c>
      <c r="I215" s="230" t="s">
        <v>277</v>
      </c>
      <c r="J215" s="228" t="s">
        <v>176</v>
      </c>
      <c r="K215" s="231"/>
      <c r="L215" s="232"/>
      <c r="M215" s="235"/>
      <c r="N215" s="235"/>
      <c r="O215" s="234"/>
      <c r="P215" s="228" t="s">
        <v>2190</v>
      </c>
      <c r="Q215" s="234"/>
      <c r="R215" s="234" t="s">
        <v>13</v>
      </c>
      <c r="S215" s="234"/>
      <c r="T215" s="234"/>
      <c r="U215" s="247">
        <v>35.090000000000003</v>
      </c>
      <c r="V215" s="247">
        <v>15.59</v>
      </c>
      <c r="W215" s="228"/>
      <c r="X215" s="248"/>
      <c r="Y215" s="249"/>
      <c r="Z215" s="239"/>
      <c r="AA215" s="239" t="s">
        <v>2207</v>
      </c>
      <c r="AB215" s="228"/>
      <c r="AC215" s="228"/>
      <c r="AD215" s="228"/>
      <c r="AE215" s="234"/>
      <c r="AF215" s="234"/>
      <c r="AG215" s="240"/>
      <c r="AH215" s="240"/>
      <c r="AI215" s="240"/>
      <c r="AJ215" s="240"/>
      <c r="AK215" s="240"/>
      <c r="AL215" s="240"/>
      <c r="AM215" s="240"/>
      <c r="AN215" s="240"/>
      <c r="AO215" s="240"/>
      <c r="AP215" s="240"/>
      <c r="AQ215" s="240"/>
      <c r="AR215" s="240"/>
      <c r="AS215" s="240"/>
      <c r="AT215" s="240"/>
      <c r="AU215" s="240"/>
      <c r="AV215" s="240"/>
      <c r="AW215" s="240"/>
      <c r="AX215" s="240"/>
      <c r="AY215" s="240"/>
      <c r="AZ215" s="240"/>
      <c r="BA215" s="240"/>
      <c r="BB215" s="240"/>
      <c r="BC215" s="240"/>
      <c r="BD215" s="240"/>
      <c r="BE215" s="240"/>
      <c r="BF215" s="240"/>
      <c r="BG215" s="240"/>
      <c r="BH215" s="240"/>
      <c r="BI215" s="240"/>
      <c r="BJ215" s="240"/>
    </row>
    <row r="216" spans="1:62" s="241" customFormat="1" ht="17" x14ac:dyDescent="0.2">
      <c r="A216" s="239" t="s">
        <v>2208</v>
      </c>
      <c r="B216" s="230" t="s">
        <v>1579</v>
      </c>
      <c r="C216" s="230"/>
      <c r="D216" s="244" t="s">
        <v>106</v>
      </c>
      <c r="E216" s="244" t="s">
        <v>1529</v>
      </c>
      <c r="F216" s="239">
        <v>725</v>
      </c>
      <c r="G216" s="230" t="s">
        <v>2194</v>
      </c>
      <c r="H216" s="239" t="s">
        <v>276</v>
      </c>
      <c r="I216" s="230" t="s">
        <v>277</v>
      </c>
      <c r="J216" s="228" t="s">
        <v>176</v>
      </c>
      <c r="K216" s="231"/>
      <c r="L216" s="232"/>
      <c r="M216" s="235"/>
      <c r="N216" s="235"/>
      <c r="O216" s="234"/>
      <c r="P216" s="228" t="s">
        <v>2190</v>
      </c>
      <c r="Q216" s="234"/>
      <c r="R216" s="234" t="s">
        <v>13</v>
      </c>
      <c r="S216" s="234"/>
      <c r="T216" s="234"/>
      <c r="U216" s="247">
        <v>38.840000000000003</v>
      </c>
      <c r="V216" s="247">
        <v>16.04</v>
      </c>
      <c r="W216" s="228"/>
      <c r="X216" s="248"/>
      <c r="Y216" s="249"/>
      <c r="Z216" s="239"/>
      <c r="AA216" s="239" t="s">
        <v>2207</v>
      </c>
      <c r="AB216" s="228"/>
      <c r="AC216" s="228"/>
      <c r="AD216" s="228"/>
      <c r="AE216" s="234"/>
      <c r="AF216" s="234"/>
      <c r="AG216" s="240"/>
      <c r="AH216" s="240"/>
      <c r="AI216" s="240"/>
      <c r="AJ216" s="240"/>
      <c r="AK216" s="240"/>
      <c r="AL216" s="240"/>
      <c r="AM216" s="240"/>
      <c r="AN216" s="240"/>
      <c r="AO216" s="240"/>
      <c r="AP216" s="240"/>
      <c r="AQ216" s="240"/>
      <c r="AR216" s="240"/>
      <c r="AS216" s="240"/>
      <c r="AT216" s="240"/>
      <c r="AU216" s="240"/>
      <c r="AV216" s="240"/>
      <c r="AW216" s="240"/>
      <c r="AX216" s="240"/>
      <c r="AY216" s="240"/>
      <c r="AZ216" s="240"/>
      <c r="BA216" s="240"/>
      <c r="BB216" s="240"/>
      <c r="BC216" s="240"/>
      <c r="BD216" s="240"/>
      <c r="BE216" s="240"/>
      <c r="BF216" s="240"/>
      <c r="BG216" s="240"/>
      <c r="BH216" s="240"/>
      <c r="BI216" s="240"/>
      <c r="BJ216" s="240"/>
    </row>
    <row r="217" spans="1:62" s="241" customFormat="1" ht="17" x14ac:dyDescent="0.2">
      <c r="A217" s="239" t="s">
        <v>2208</v>
      </c>
      <c r="B217" s="230" t="s">
        <v>1579</v>
      </c>
      <c r="C217" s="230"/>
      <c r="D217" s="244" t="s">
        <v>106</v>
      </c>
      <c r="E217" s="244" t="s">
        <v>1529</v>
      </c>
      <c r="F217" s="239">
        <v>725</v>
      </c>
      <c r="G217" s="230" t="s">
        <v>2194</v>
      </c>
      <c r="H217" s="239" t="s">
        <v>276</v>
      </c>
      <c r="I217" s="230" t="s">
        <v>277</v>
      </c>
      <c r="J217" s="228" t="s">
        <v>176</v>
      </c>
      <c r="K217" s="231"/>
      <c r="L217" s="232"/>
      <c r="M217" s="235"/>
      <c r="N217" s="235"/>
      <c r="O217" s="234"/>
      <c r="P217" s="228" t="s">
        <v>2190</v>
      </c>
      <c r="Q217" s="234"/>
      <c r="R217" s="234" t="s">
        <v>13</v>
      </c>
      <c r="S217" s="234"/>
      <c r="T217" s="234"/>
      <c r="U217" s="247">
        <v>34.4</v>
      </c>
      <c r="V217" s="247">
        <v>15.34</v>
      </c>
      <c r="W217" s="228"/>
      <c r="X217" s="248"/>
      <c r="Y217" s="249"/>
      <c r="Z217" s="239"/>
      <c r="AA217" s="239" t="s">
        <v>2207</v>
      </c>
      <c r="AB217" s="228"/>
      <c r="AC217" s="228"/>
      <c r="AD217" s="228"/>
      <c r="AE217" s="234"/>
      <c r="AF217" s="234"/>
      <c r="AG217" s="240"/>
      <c r="AH217" s="240"/>
      <c r="AI217" s="240"/>
      <c r="AJ217" s="240"/>
      <c r="AK217" s="240"/>
      <c r="AL217" s="240"/>
      <c r="AM217" s="240"/>
      <c r="AN217" s="240"/>
      <c r="AO217" s="240"/>
      <c r="AP217" s="240"/>
      <c r="AQ217" s="240"/>
      <c r="AR217" s="240"/>
      <c r="AS217" s="240"/>
      <c r="AT217" s="240"/>
      <c r="AU217" s="240"/>
      <c r="AV217" s="240"/>
      <c r="AW217" s="240"/>
      <c r="AX217" s="240"/>
      <c r="AY217" s="240"/>
      <c r="AZ217" s="240"/>
      <c r="BA217" s="240"/>
      <c r="BB217" s="240"/>
      <c r="BC217" s="240"/>
      <c r="BD217" s="240"/>
      <c r="BE217" s="240"/>
      <c r="BF217" s="240"/>
      <c r="BG217" s="240"/>
      <c r="BH217" s="240"/>
      <c r="BI217" s="240"/>
      <c r="BJ217" s="240"/>
    </row>
    <row r="218" spans="1:62" s="241" customFormat="1" ht="17" x14ac:dyDescent="0.2">
      <c r="A218" s="239" t="s">
        <v>2208</v>
      </c>
      <c r="B218" s="230" t="s">
        <v>1579</v>
      </c>
      <c r="C218" s="230"/>
      <c r="D218" s="244" t="s">
        <v>106</v>
      </c>
      <c r="E218" s="244" t="s">
        <v>1529</v>
      </c>
      <c r="F218" s="239">
        <v>725</v>
      </c>
      <c r="G218" s="230" t="s">
        <v>2194</v>
      </c>
      <c r="H218" s="239" t="s">
        <v>276</v>
      </c>
      <c r="I218" s="230" t="s">
        <v>277</v>
      </c>
      <c r="J218" s="228" t="s">
        <v>176</v>
      </c>
      <c r="K218" s="231"/>
      <c r="L218" s="232"/>
      <c r="M218" s="235"/>
      <c r="N218" s="235"/>
      <c r="O218" s="234"/>
      <c r="P218" s="228" t="s">
        <v>2190</v>
      </c>
      <c r="Q218" s="234"/>
      <c r="R218" s="234" t="s">
        <v>13</v>
      </c>
      <c r="S218" s="234"/>
      <c r="T218" s="234"/>
      <c r="U218" s="247">
        <v>35.31</v>
      </c>
      <c r="V218" s="247">
        <v>17.07</v>
      </c>
      <c r="W218" s="228"/>
      <c r="X218" s="248"/>
      <c r="Y218" s="249"/>
      <c r="Z218" s="239"/>
      <c r="AA218" s="239" t="s">
        <v>2207</v>
      </c>
      <c r="AB218" s="228"/>
      <c r="AC218" s="228"/>
      <c r="AD218" s="228"/>
      <c r="AE218" s="234"/>
      <c r="AF218" s="234"/>
      <c r="AG218" s="240"/>
      <c r="AH218" s="240"/>
      <c r="AI218" s="240"/>
      <c r="AJ218" s="240"/>
      <c r="AK218" s="240"/>
      <c r="AL218" s="240"/>
      <c r="AM218" s="240"/>
      <c r="AN218" s="240"/>
      <c r="AO218" s="240"/>
      <c r="AP218" s="240"/>
      <c r="AQ218" s="240"/>
      <c r="AR218" s="240"/>
      <c r="AS218" s="240"/>
      <c r="AT218" s="240"/>
      <c r="AU218" s="240"/>
      <c r="AV218" s="240"/>
      <c r="AW218" s="240"/>
      <c r="AX218" s="240"/>
      <c r="AY218" s="240"/>
      <c r="AZ218" s="240"/>
      <c r="BA218" s="240"/>
      <c r="BB218" s="240"/>
      <c r="BC218" s="240"/>
      <c r="BD218" s="240"/>
      <c r="BE218" s="240"/>
      <c r="BF218" s="240"/>
      <c r="BG218" s="240"/>
      <c r="BH218" s="240"/>
      <c r="BI218" s="240"/>
      <c r="BJ218" s="240"/>
    </row>
    <row r="219" spans="1:62" s="241" customFormat="1" ht="17" x14ac:dyDescent="0.2">
      <c r="A219" s="239" t="s">
        <v>2208</v>
      </c>
      <c r="B219" s="230" t="s">
        <v>1579</v>
      </c>
      <c r="C219" s="230"/>
      <c r="D219" s="244" t="s">
        <v>106</v>
      </c>
      <c r="E219" s="244" t="s">
        <v>1529</v>
      </c>
      <c r="F219" s="239">
        <v>725</v>
      </c>
      <c r="G219" s="230" t="s">
        <v>2194</v>
      </c>
      <c r="H219" s="239" t="s">
        <v>276</v>
      </c>
      <c r="I219" s="230" t="s">
        <v>277</v>
      </c>
      <c r="J219" s="228" t="s">
        <v>176</v>
      </c>
      <c r="K219" s="231"/>
      <c r="L219" s="232"/>
      <c r="M219" s="235"/>
      <c r="N219" s="235"/>
      <c r="O219" s="234"/>
      <c r="P219" s="228" t="s">
        <v>2190</v>
      </c>
      <c r="Q219" s="234"/>
      <c r="R219" s="234" t="s">
        <v>13</v>
      </c>
      <c r="S219" s="234"/>
      <c r="T219" s="234"/>
      <c r="U219" s="247">
        <v>36.86</v>
      </c>
      <c r="V219" s="247">
        <v>14.27</v>
      </c>
      <c r="W219" s="228"/>
      <c r="X219" s="248"/>
      <c r="Y219" s="249"/>
      <c r="Z219" s="239"/>
      <c r="AA219" s="239" t="s">
        <v>2207</v>
      </c>
      <c r="AB219" s="228"/>
      <c r="AC219" s="228"/>
      <c r="AD219" s="228"/>
      <c r="AE219" s="234"/>
      <c r="AF219" s="234"/>
      <c r="AG219" s="240"/>
      <c r="AH219" s="240"/>
      <c r="AI219" s="240"/>
      <c r="AJ219" s="240"/>
      <c r="AK219" s="240"/>
      <c r="AL219" s="240"/>
      <c r="AM219" s="240"/>
      <c r="AN219" s="240"/>
      <c r="AO219" s="240"/>
      <c r="AP219" s="240"/>
      <c r="AQ219" s="240"/>
      <c r="AR219" s="240"/>
      <c r="AS219" s="240"/>
      <c r="AT219" s="240"/>
      <c r="AU219" s="240"/>
      <c r="AV219" s="240"/>
      <c r="AW219" s="240"/>
      <c r="AX219" s="240"/>
      <c r="AY219" s="240"/>
      <c r="AZ219" s="240"/>
      <c r="BA219" s="240"/>
      <c r="BB219" s="240"/>
      <c r="BC219" s="240"/>
      <c r="BD219" s="240"/>
      <c r="BE219" s="240"/>
      <c r="BF219" s="240"/>
      <c r="BG219" s="240"/>
      <c r="BH219" s="240"/>
      <c r="BI219" s="240"/>
      <c r="BJ219" s="240"/>
    </row>
    <row r="220" spans="1:62" s="241" customFormat="1" ht="17" x14ac:dyDescent="0.2">
      <c r="A220" s="239" t="s">
        <v>2208</v>
      </c>
      <c r="B220" s="230" t="s">
        <v>1579</v>
      </c>
      <c r="C220" s="230"/>
      <c r="D220" s="244" t="s">
        <v>106</v>
      </c>
      <c r="E220" s="244" t="s">
        <v>1529</v>
      </c>
      <c r="F220" s="239">
        <v>725</v>
      </c>
      <c r="G220" s="230" t="s">
        <v>2194</v>
      </c>
      <c r="H220" s="239" t="s">
        <v>276</v>
      </c>
      <c r="I220" s="230" t="s">
        <v>277</v>
      </c>
      <c r="J220" s="228" t="s">
        <v>176</v>
      </c>
      <c r="K220" s="231"/>
      <c r="L220" s="232"/>
      <c r="M220" s="235"/>
      <c r="N220" s="235"/>
      <c r="O220" s="234"/>
      <c r="P220" s="228" t="s">
        <v>2190</v>
      </c>
      <c r="Q220" s="234"/>
      <c r="R220" s="234" t="s">
        <v>13</v>
      </c>
      <c r="S220" s="234"/>
      <c r="T220" s="234"/>
      <c r="U220" s="247">
        <v>35.57</v>
      </c>
      <c r="V220" s="247">
        <v>14.14</v>
      </c>
      <c r="W220" s="228"/>
      <c r="X220" s="248"/>
      <c r="Y220" s="249"/>
      <c r="Z220" s="239"/>
      <c r="AA220" s="239" t="s">
        <v>2207</v>
      </c>
      <c r="AB220" s="228"/>
      <c r="AC220" s="228"/>
      <c r="AD220" s="228"/>
      <c r="AE220" s="234"/>
      <c r="AF220" s="234"/>
      <c r="AG220" s="240"/>
      <c r="AH220" s="240"/>
      <c r="AI220" s="240"/>
      <c r="AJ220" s="240"/>
      <c r="AK220" s="240"/>
      <c r="AL220" s="240"/>
      <c r="AM220" s="240"/>
      <c r="AN220" s="240"/>
      <c r="AO220" s="240"/>
      <c r="AP220" s="240"/>
      <c r="AQ220" s="240"/>
      <c r="AR220" s="240"/>
      <c r="AS220" s="240"/>
      <c r="AT220" s="240"/>
      <c r="AU220" s="240"/>
      <c r="AV220" s="240"/>
      <c r="AW220" s="240"/>
      <c r="AX220" s="240"/>
      <c r="AY220" s="240"/>
      <c r="AZ220" s="240"/>
      <c r="BA220" s="240"/>
      <c r="BB220" s="240"/>
      <c r="BC220" s="240"/>
      <c r="BD220" s="240"/>
      <c r="BE220" s="240"/>
      <c r="BF220" s="240"/>
      <c r="BG220" s="240"/>
      <c r="BH220" s="240"/>
      <c r="BI220" s="240"/>
      <c r="BJ220" s="240"/>
    </row>
    <row r="221" spans="1:62" s="241" customFormat="1" ht="17" x14ac:dyDescent="0.2">
      <c r="A221" s="239" t="s">
        <v>2208</v>
      </c>
      <c r="B221" s="230" t="s">
        <v>1579</v>
      </c>
      <c r="C221" s="230"/>
      <c r="D221" s="244" t="s">
        <v>106</v>
      </c>
      <c r="E221" s="244" t="s">
        <v>1529</v>
      </c>
      <c r="F221" s="239">
        <v>725</v>
      </c>
      <c r="G221" s="230" t="s">
        <v>2194</v>
      </c>
      <c r="H221" s="239" t="s">
        <v>276</v>
      </c>
      <c r="I221" s="230" t="s">
        <v>277</v>
      </c>
      <c r="J221" s="228" t="s">
        <v>176</v>
      </c>
      <c r="K221" s="231"/>
      <c r="L221" s="232"/>
      <c r="M221" s="235"/>
      <c r="N221" s="235"/>
      <c r="O221" s="234"/>
      <c r="P221" s="228" t="s">
        <v>2190</v>
      </c>
      <c r="Q221" s="234"/>
      <c r="R221" s="234" t="s">
        <v>13</v>
      </c>
      <c r="S221" s="234"/>
      <c r="T221" s="234"/>
      <c r="U221" s="247">
        <v>31.42</v>
      </c>
      <c r="V221" s="247">
        <v>13.86</v>
      </c>
      <c r="W221" s="228"/>
      <c r="X221" s="248"/>
      <c r="Y221" s="249"/>
      <c r="Z221" s="239"/>
      <c r="AA221" s="239" t="s">
        <v>2207</v>
      </c>
      <c r="AB221" s="228"/>
      <c r="AC221" s="228"/>
      <c r="AD221" s="228"/>
      <c r="AE221" s="234"/>
      <c r="AF221" s="234"/>
      <c r="AG221" s="240"/>
      <c r="AH221" s="240"/>
      <c r="AI221" s="240"/>
      <c r="AJ221" s="240"/>
      <c r="AK221" s="240"/>
      <c r="AL221" s="240"/>
      <c r="AM221" s="240"/>
      <c r="AN221" s="240"/>
      <c r="AO221" s="240"/>
      <c r="AP221" s="240"/>
      <c r="AQ221" s="240"/>
      <c r="AR221" s="240"/>
      <c r="AS221" s="240"/>
      <c r="AT221" s="240"/>
      <c r="AU221" s="240"/>
      <c r="AV221" s="240"/>
      <c r="AW221" s="240"/>
      <c r="AX221" s="240"/>
      <c r="AY221" s="240"/>
      <c r="AZ221" s="240"/>
      <c r="BA221" s="240"/>
      <c r="BB221" s="240"/>
      <c r="BC221" s="240"/>
      <c r="BD221" s="240"/>
      <c r="BE221" s="240"/>
      <c r="BF221" s="240"/>
      <c r="BG221" s="240"/>
      <c r="BH221" s="240"/>
      <c r="BI221" s="240"/>
      <c r="BJ221" s="240"/>
    </row>
    <row r="222" spans="1:62" s="241" customFormat="1" ht="17" x14ac:dyDescent="0.2">
      <c r="A222" s="239" t="s">
        <v>2208</v>
      </c>
      <c r="B222" s="230" t="s">
        <v>1579</v>
      </c>
      <c r="C222" s="230"/>
      <c r="D222" s="244" t="s">
        <v>106</v>
      </c>
      <c r="E222" s="244" t="s">
        <v>1529</v>
      </c>
      <c r="F222" s="239">
        <v>725</v>
      </c>
      <c r="G222" s="230" t="s">
        <v>2194</v>
      </c>
      <c r="H222" s="239" t="s">
        <v>276</v>
      </c>
      <c r="I222" s="230" t="s">
        <v>277</v>
      </c>
      <c r="J222" s="228" t="s">
        <v>176</v>
      </c>
      <c r="K222" s="231"/>
      <c r="L222" s="232"/>
      <c r="M222" s="235"/>
      <c r="N222" s="235"/>
      <c r="O222" s="234"/>
      <c r="P222" s="228" t="s">
        <v>2190</v>
      </c>
      <c r="Q222" s="234"/>
      <c r="R222" s="234" t="s">
        <v>13</v>
      </c>
      <c r="S222" s="234"/>
      <c r="T222" s="234"/>
      <c r="U222" s="247">
        <v>35.35</v>
      </c>
      <c r="V222" s="247">
        <v>19.510000000000002</v>
      </c>
      <c r="W222" s="228"/>
      <c r="X222" s="248"/>
      <c r="Y222" s="249"/>
      <c r="Z222" s="239"/>
      <c r="AA222" s="239" t="s">
        <v>2207</v>
      </c>
      <c r="AB222" s="228"/>
      <c r="AC222" s="228"/>
      <c r="AD222" s="228"/>
      <c r="AE222" s="234"/>
      <c r="AF222" s="234"/>
      <c r="AG222" s="240"/>
      <c r="AH222" s="240"/>
      <c r="AI222" s="240"/>
      <c r="AJ222" s="240"/>
      <c r="AK222" s="240"/>
      <c r="AL222" s="240"/>
      <c r="AM222" s="240"/>
      <c r="AN222" s="240"/>
      <c r="AO222" s="240"/>
      <c r="AP222" s="240"/>
      <c r="AQ222" s="240"/>
      <c r="AR222" s="240"/>
      <c r="AS222" s="240"/>
      <c r="AT222" s="240"/>
      <c r="AU222" s="240"/>
      <c r="AV222" s="240"/>
      <c r="AW222" s="240"/>
      <c r="AX222" s="240"/>
      <c r="AY222" s="240"/>
      <c r="AZ222" s="240"/>
      <c r="BA222" s="240"/>
      <c r="BB222" s="240"/>
      <c r="BC222" s="240"/>
      <c r="BD222" s="240"/>
      <c r="BE222" s="240"/>
      <c r="BF222" s="240"/>
      <c r="BG222" s="240"/>
      <c r="BH222" s="240"/>
      <c r="BI222" s="240"/>
      <c r="BJ222" s="240"/>
    </row>
    <row r="223" spans="1:62" s="241" customFormat="1" ht="17" x14ac:dyDescent="0.2">
      <c r="A223" s="239" t="s">
        <v>2208</v>
      </c>
      <c r="B223" s="230" t="s">
        <v>1579</v>
      </c>
      <c r="C223" s="230"/>
      <c r="D223" s="244" t="s">
        <v>106</v>
      </c>
      <c r="E223" s="244" t="s">
        <v>1529</v>
      </c>
      <c r="F223" s="239">
        <v>725</v>
      </c>
      <c r="G223" s="230" t="s">
        <v>2194</v>
      </c>
      <c r="H223" s="239" t="s">
        <v>276</v>
      </c>
      <c r="I223" s="230" t="s">
        <v>277</v>
      </c>
      <c r="J223" s="228" t="s">
        <v>176</v>
      </c>
      <c r="K223" s="231"/>
      <c r="L223" s="232"/>
      <c r="M223" s="235"/>
      <c r="N223" s="235"/>
      <c r="O223" s="234"/>
      <c r="P223" s="228" t="s">
        <v>2190</v>
      </c>
      <c r="Q223" s="234"/>
      <c r="R223" s="234" t="s">
        <v>13</v>
      </c>
      <c r="S223" s="234"/>
      <c r="T223" s="234"/>
      <c r="U223" s="247">
        <v>39.97</v>
      </c>
      <c r="V223" s="247">
        <v>14.23</v>
      </c>
      <c r="W223" s="228"/>
      <c r="X223" s="248"/>
      <c r="Y223" s="249"/>
      <c r="Z223" s="239"/>
      <c r="AA223" s="239" t="s">
        <v>2207</v>
      </c>
      <c r="AB223" s="228"/>
      <c r="AC223" s="228"/>
      <c r="AD223" s="228"/>
      <c r="AE223" s="234"/>
      <c r="AF223" s="234"/>
      <c r="AG223" s="240"/>
      <c r="AH223" s="240"/>
      <c r="AI223" s="240"/>
      <c r="AJ223" s="240"/>
      <c r="AK223" s="240"/>
      <c r="AL223" s="240"/>
      <c r="AM223" s="240"/>
      <c r="AN223" s="240"/>
      <c r="AO223" s="240"/>
      <c r="AP223" s="240"/>
      <c r="AQ223" s="240"/>
      <c r="AR223" s="240"/>
      <c r="AS223" s="240"/>
      <c r="AT223" s="240"/>
      <c r="AU223" s="240"/>
      <c r="AV223" s="240"/>
      <c r="AW223" s="240"/>
      <c r="AX223" s="240"/>
      <c r="AY223" s="240"/>
      <c r="AZ223" s="240"/>
      <c r="BA223" s="240"/>
      <c r="BB223" s="240"/>
      <c r="BC223" s="240"/>
      <c r="BD223" s="240"/>
      <c r="BE223" s="240"/>
      <c r="BF223" s="240"/>
      <c r="BG223" s="240"/>
      <c r="BH223" s="240"/>
      <c r="BI223" s="240"/>
      <c r="BJ223" s="240"/>
    </row>
    <row r="224" spans="1:62" s="241" customFormat="1" ht="17" x14ac:dyDescent="0.2">
      <c r="A224" s="239" t="s">
        <v>2208</v>
      </c>
      <c r="B224" s="230" t="s">
        <v>1579</v>
      </c>
      <c r="C224" s="230"/>
      <c r="D224" s="244" t="s">
        <v>106</v>
      </c>
      <c r="E224" s="244" t="s">
        <v>1529</v>
      </c>
      <c r="F224" s="239">
        <v>725</v>
      </c>
      <c r="G224" s="230" t="s">
        <v>2194</v>
      </c>
      <c r="H224" s="239" t="s">
        <v>276</v>
      </c>
      <c r="I224" s="230" t="s">
        <v>277</v>
      </c>
      <c r="J224" s="228" t="s">
        <v>176</v>
      </c>
      <c r="K224" s="231"/>
      <c r="L224" s="232"/>
      <c r="M224" s="235"/>
      <c r="N224" s="235"/>
      <c r="O224" s="234"/>
      <c r="P224" s="228" t="s">
        <v>2190</v>
      </c>
      <c r="Q224" s="234"/>
      <c r="R224" s="234" t="s">
        <v>13</v>
      </c>
      <c r="S224" s="234"/>
      <c r="T224" s="234"/>
      <c r="U224" s="247">
        <v>36.700000000000003</v>
      </c>
      <c r="V224" s="247">
        <v>15.02</v>
      </c>
      <c r="W224" s="228"/>
      <c r="X224" s="248"/>
      <c r="Y224" s="249"/>
      <c r="Z224" s="239"/>
      <c r="AA224" s="239" t="s">
        <v>2207</v>
      </c>
      <c r="AB224" s="228"/>
      <c r="AC224" s="228"/>
      <c r="AD224" s="228"/>
      <c r="AE224" s="234"/>
      <c r="AF224" s="234"/>
      <c r="AG224" s="240"/>
      <c r="AH224" s="240"/>
      <c r="AI224" s="240"/>
      <c r="AJ224" s="240"/>
      <c r="AK224" s="240"/>
      <c r="AL224" s="240"/>
      <c r="AM224" s="240"/>
      <c r="AN224" s="240"/>
      <c r="AO224" s="240"/>
      <c r="AP224" s="240"/>
      <c r="AQ224" s="240"/>
      <c r="AR224" s="240"/>
      <c r="AS224" s="240"/>
      <c r="AT224" s="240"/>
      <c r="AU224" s="240"/>
      <c r="AV224" s="240"/>
      <c r="AW224" s="240"/>
      <c r="AX224" s="240"/>
      <c r="AY224" s="240"/>
      <c r="AZ224" s="240"/>
      <c r="BA224" s="240"/>
      <c r="BB224" s="240"/>
      <c r="BC224" s="240"/>
      <c r="BD224" s="240"/>
      <c r="BE224" s="240"/>
      <c r="BF224" s="240"/>
      <c r="BG224" s="240"/>
      <c r="BH224" s="240"/>
      <c r="BI224" s="240"/>
      <c r="BJ224" s="240"/>
    </row>
    <row r="225" spans="1:62" s="241" customFormat="1" ht="17" x14ac:dyDescent="0.2">
      <c r="A225" s="239" t="s">
        <v>2208</v>
      </c>
      <c r="B225" s="230" t="s">
        <v>1579</v>
      </c>
      <c r="C225" s="230"/>
      <c r="D225" s="244" t="s">
        <v>106</v>
      </c>
      <c r="E225" s="244" t="s">
        <v>1529</v>
      </c>
      <c r="F225" s="239">
        <v>725</v>
      </c>
      <c r="G225" s="230" t="s">
        <v>2194</v>
      </c>
      <c r="H225" s="239" t="s">
        <v>276</v>
      </c>
      <c r="I225" s="230" t="s">
        <v>277</v>
      </c>
      <c r="J225" s="228" t="s">
        <v>176</v>
      </c>
      <c r="K225" s="231"/>
      <c r="L225" s="232"/>
      <c r="M225" s="235"/>
      <c r="N225" s="235"/>
      <c r="O225" s="234"/>
      <c r="P225" s="228" t="s">
        <v>2190</v>
      </c>
      <c r="Q225" s="234"/>
      <c r="R225" s="234" t="s">
        <v>13</v>
      </c>
      <c r="S225" s="234"/>
      <c r="T225" s="234"/>
      <c r="U225" s="247">
        <v>39.79</v>
      </c>
      <c r="V225" s="247">
        <v>14.7</v>
      </c>
      <c r="W225" s="228"/>
      <c r="X225" s="248"/>
      <c r="Y225" s="249"/>
      <c r="Z225" s="239"/>
      <c r="AA225" s="239" t="s">
        <v>2207</v>
      </c>
      <c r="AB225" s="228"/>
      <c r="AC225" s="228"/>
      <c r="AD225" s="228"/>
      <c r="AE225" s="234"/>
      <c r="AF225" s="234"/>
      <c r="AG225" s="240"/>
      <c r="AH225" s="240"/>
      <c r="AI225" s="240"/>
      <c r="AJ225" s="240"/>
      <c r="AK225" s="240"/>
      <c r="AL225" s="240"/>
      <c r="AM225" s="240"/>
      <c r="AN225" s="240"/>
      <c r="AO225" s="240"/>
      <c r="AP225" s="240"/>
      <c r="AQ225" s="240"/>
      <c r="AR225" s="240"/>
      <c r="AS225" s="240"/>
      <c r="AT225" s="240"/>
      <c r="AU225" s="240"/>
      <c r="AV225" s="240"/>
      <c r="AW225" s="240"/>
      <c r="AX225" s="240"/>
      <c r="AY225" s="240"/>
      <c r="AZ225" s="240"/>
      <c r="BA225" s="240"/>
      <c r="BB225" s="240"/>
      <c r="BC225" s="240"/>
      <c r="BD225" s="240"/>
      <c r="BE225" s="240"/>
      <c r="BF225" s="240"/>
      <c r="BG225" s="240"/>
      <c r="BH225" s="240"/>
      <c r="BI225" s="240"/>
      <c r="BJ225" s="240"/>
    </row>
    <row r="226" spans="1:62" s="241" customFormat="1" ht="17" x14ac:dyDescent="0.2">
      <c r="A226" s="239" t="s">
        <v>2208</v>
      </c>
      <c r="B226" s="230" t="s">
        <v>1579</v>
      </c>
      <c r="C226" s="230"/>
      <c r="D226" s="244" t="s">
        <v>106</v>
      </c>
      <c r="E226" s="244" t="s">
        <v>1529</v>
      </c>
      <c r="F226" s="239">
        <v>725</v>
      </c>
      <c r="G226" s="230" t="s">
        <v>2194</v>
      </c>
      <c r="H226" s="239" t="s">
        <v>276</v>
      </c>
      <c r="I226" s="230" t="s">
        <v>277</v>
      </c>
      <c r="J226" s="228" t="s">
        <v>176</v>
      </c>
      <c r="K226" s="231"/>
      <c r="L226" s="232"/>
      <c r="M226" s="235"/>
      <c r="N226" s="235"/>
      <c r="O226" s="234"/>
      <c r="P226" s="228" t="s">
        <v>2190</v>
      </c>
      <c r="Q226" s="234"/>
      <c r="R226" s="234" t="s">
        <v>13</v>
      </c>
      <c r="S226" s="234"/>
      <c r="T226" s="234"/>
      <c r="U226" s="247">
        <v>32.869999999999997</v>
      </c>
      <c r="V226" s="247">
        <v>18.190000000000001</v>
      </c>
      <c r="W226" s="228"/>
      <c r="X226" s="248"/>
      <c r="Y226" s="249"/>
      <c r="Z226" s="239"/>
      <c r="AA226" s="239" t="s">
        <v>2207</v>
      </c>
      <c r="AB226" s="228"/>
      <c r="AC226" s="228"/>
      <c r="AD226" s="228"/>
      <c r="AE226" s="234"/>
      <c r="AF226" s="234"/>
      <c r="AG226" s="240"/>
      <c r="AH226" s="240"/>
      <c r="AI226" s="240"/>
      <c r="AJ226" s="240"/>
      <c r="AK226" s="240"/>
      <c r="AL226" s="240"/>
      <c r="AM226" s="240"/>
      <c r="AN226" s="240"/>
      <c r="AO226" s="240"/>
      <c r="AP226" s="240"/>
      <c r="AQ226" s="240"/>
      <c r="AR226" s="240"/>
      <c r="AS226" s="240"/>
      <c r="AT226" s="240"/>
      <c r="AU226" s="240"/>
      <c r="AV226" s="240"/>
      <c r="AW226" s="240"/>
      <c r="AX226" s="240"/>
      <c r="AY226" s="240"/>
      <c r="AZ226" s="240"/>
      <c r="BA226" s="240"/>
      <c r="BB226" s="240"/>
      <c r="BC226" s="240"/>
      <c r="BD226" s="240"/>
      <c r="BE226" s="240"/>
      <c r="BF226" s="240"/>
      <c r="BG226" s="240"/>
      <c r="BH226" s="240"/>
      <c r="BI226" s="240"/>
      <c r="BJ226" s="240"/>
    </row>
    <row r="227" spans="1:62" s="241" customFormat="1" ht="17" x14ac:dyDescent="0.2">
      <c r="A227" s="239" t="s">
        <v>2208</v>
      </c>
      <c r="B227" s="230" t="s">
        <v>1579</v>
      </c>
      <c r="C227" s="230"/>
      <c r="D227" s="244" t="s">
        <v>106</v>
      </c>
      <c r="E227" s="244" t="s">
        <v>1529</v>
      </c>
      <c r="F227" s="239">
        <v>725</v>
      </c>
      <c r="G227" s="230" t="s">
        <v>2194</v>
      </c>
      <c r="H227" s="239" t="s">
        <v>276</v>
      </c>
      <c r="I227" s="230" t="s">
        <v>277</v>
      </c>
      <c r="J227" s="228" t="s">
        <v>176</v>
      </c>
      <c r="K227" s="231"/>
      <c r="L227" s="232"/>
      <c r="M227" s="235"/>
      <c r="N227" s="235"/>
      <c r="O227" s="234"/>
      <c r="P227" s="228" t="s">
        <v>2190</v>
      </c>
      <c r="Q227" s="234"/>
      <c r="R227" s="234" t="s">
        <v>13</v>
      </c>
      <c r="S227" s="234"/>
      <c r="T227" s="234"/>
      <c r="U227" s="247">
        <v>34.93</v>
      </c>
      <c r="V227" s="247">
        <v>12.44</v>
      </c>
      <c r="W227" s="228"/>
      <c r="X227" s="248"/>
      <c r="Y227" s="249"/>
      <c r="Z227" s="239"/>
      <c r="AA227" s="239" t="s">
        <v>2207</v>
      </c>
      <c r="AB227" s="228"/>
      <c r="AC227" s="228"/>
      <c r="AD227" s="228"/>
      <c r="AE227" s="234"/>
      <c r="AF227" s="234"/>
      <c r="AG227" s="240"/>
      <c r="AH227" s="240"/>
      <c r="AI227" s="240"/>
      <c r="AJ227" s="240"/>
      <c r="AK227" s="240"/>
      <c r="AL227" s="240"/>
      <c r="AM227" s="240"/>
      <c r="AN227" s="240"/>
      <c r="AO227" s="240"/>
      <c r="AP227" s="240"/>
      <c r="AQ227" s="240"/>
      <c r="AR227" s="240"/>
      <c r="AS227" s="240"/>
      <c r="AT227" s="240"/>
      <c r="AU227" s="240"/>
      <c r="AV227" s="240"/>
      <c r="AW227" s="240"/>
      <c r="AX227" s="240"/>
      <c r="AY227" s="240"/>
      <c r="AZ227" s="240"/>
      <c r="BA227" s="240"/>
      <c r="BB227" s="240"/>
      <c r="BC227" s="240"/>
      <c r="BD227" s="240"/>
      <c r="BE227" s="240"/>
      <c r="BF227" s="240"/>
      <c r="BG227" s="240"/>
      <c r="BH227" s="240"/>
      <c r="BI227" s="240"/>
      <c r="BJ227" s="240"/>
    </row>
    <row r="228" spans="1:62" s="241" customFormat="1" ht="17" x14ac:dyDescent="0.2">
      <c r="A228" s="239" t="s">
        <v>2208</v>
      </c>
      <c r="B228" s="230" t="s">
        <v>1579</v>
      </c>
      <c r="C228" s="230"/>
      <c r="D228" s="244" t="s">
        <v>106</v>
      </c>
      <c r="E228" s="244" t="s">
        <v>1529</v>
      </c>
      <c r="F228" s="239">
        <v>725</v>
      </c>
      <c r="G228" s="230" t="s">
        <v>2194</v>
      </c>
      <c r="H228" s="239" t="s">
        <v>276</v>
      </c>
      <c r="I228" s="230" t="s">
        <v>277</v>
      </c>
      <c r="J228" s="228" t="s">
        <v>176</v>
      </c>
      <c r="K228" s="231"/>
      <c r="L228" s="232"/>
      <c r="M228" s="235"/>
      <c r="N228" s="235"/>
      <c r="O228" s="234"/>
      <c r="P228" s="228" t="s">
        <v>2190</v>
      </c>
      <c r="Q228" s="234"/>
      <c r="R228" s="234" t="s">
        <v>13</v>
      </c>
      <c r="S228" s="234"/>
      <c r="T228" s="234"/>
      <c r="U228" s="247">
        <v>39.770000000000003</v>
      </c>
      <c r="V228" s="247">
        <v>13.7</v>
      </c>
      <c r="W228" s="228"/>
      <c r="X228" s="248"/>
      <c r="Y228" s="249"/>
      <c r="Z228" s="239"/>
      <c r="AA228" s="239" t="s">
        <v>2207</v>
      </c>
      <c r="AB228" s="228"/>
      <c r="AC228" s="228"/>
      <c r="AD228" s="228"/>
      <c r="AE228" s="234"/>
      <c r="AF228" s="234"/>
      <c r="AG228" s="240"/>
      <c r="AH228" s="240"/>
      <c r="AI228" s="240"/>
      <c r="AJ228" s="240"/>
      <c r="AK228" s="240"/>
      <c r="AL228" s="240"/>
      <c r="AM228" s="240"/>
      <c r="AN228" s="240"/>
      <c r="AO228" s="240"/>
      <c r="AP228" s="240"/>
      <c r="AQ228" s="240"/>
      <c r="AR228" s="240"/>
      <c r="AS228" s="240"/>
      <c r="AT228" s="240"/>
      <c r="AU228" s="240"/>
      <c r="AV228" s="240"/>
      <c r="AW228" s="240"/>
      <c r="AX228" s="240"/>
      <c r="AY228" s="240"/>
      <c r="AZ228" s="240"/>
      <c r="BA228" s="240"/>
      <c r="BB228" s="240"/>
      <c r="BC228" s="240"/>
      <c r="BD228" s="240"/>
      <c r="BE228" s="240"/>
      <c r="BF228" s="240"/>
      <c r="BG228" s="240"/>
      <c r="BH228" s="240"/>
      <c r="BI228" s="240"/>
      <c r="BJ228" s="240"/>
    </row>
    <row r="229" spans="1:62" s="241" customFormat="1" ht="17" x14ac:dyDescent="0.2">
      <c r="A229" s="239" t="s">
        <v>2208</v>
      </c>
      <c r="B229" s="230" t="s">
        <v>1579</v>
      </c>
      <c r="C229" s="230"/>
      <c r="D229" s="244" t="s">
        <v>106</v>
      </c>
      <c r="E229" s="244" t="s">
        <v>1529</v>
      </c>
      <c r="F229" s="239">
        <v>725</v>
      </c>
      <c r="G229" s="230" t="s">
        <v>2194</v>
      </c>
      <c r="H229" s="239" t="s">
        <v>276</v>
      </c>
      <c r="I229" s="230" t="s">
        <v>277</v>
      </c>
      <c r="J229" s="228" t="s">
        <v>176</v>
      </c>
      <c r="K229" s="231"/>
      <c r="L229" s="232"/>
      <c r="M229" s="235"/>
      <c r="N229" s="235"/>
      <c r="O229" s="234"/>
      <c r="P229" s="228" t="s">
        <v>2190</v>
      </c>
      <c r="Q229" s="234"/>
      <c r="R229" s="234" t="s">
        <v>13</v>
      </c>
      <c r="S229" s="234"/>
      <c r="T229" s="234"/>
      <c r="U229" s="247">
        <v>30.28</v>
      </c>
      <c r="V229" s="247">
        <v>15.1</v>
      </c>
      <c r="W229" s="228"/>
      <c r="X229" s="248"/>
      <c r="Y229" s="249"/>
      <c r="Z229" s="239"/>
      <c r="AA229" s="239" t="s">
        <v>2207</v>
      </c>
      <c r="AB229" s="228"/>
      <c r="AC229" s="228"/>
      <c r="AD229" s="228"/>
      <c r="AE229" s="234"/>
      <c r="AF229" s="234"/>
      <c r="AG229" s="240"/>
      <c r="AH229" s="240"/>
      <c r="AI229" s="240"/>
      <c r="AJ229" s="240"/>
      <c r="AK229" s="240"/>
      <c r="AL229" s="240"/>
      <c r="AM229" s="240"/>
      <c r="AN229" s="240"/>
      <c r="AO229" s="240"/>
      <c r="AP229" s="240"/>
      <c r="AQ229" s="240"/>
      <c r="AR229" s="240"/>
      <c r="AS229" s="240"/>
      <c r="AT229" s="240"/>
      <c r="AU229" s="240"/>
      <c r="AV229" s="240"/>
      <c r="AW229" s="240"/>
      <c r="AX229" s="240"/>
      <c r="AY229" s="240"/>
      <c r="AZ229" s="240"/>
      <c r="BA229" s="240"/>
      <c r="BB229" s="240"/>
      <c r="BC229" s="240"/>
      <c r="BD229" s="240"/>
      <c r="BE229" s="240"/>
      <c r="BF229" s="240"/>
      <c r="BG229" s="240"/>
      <c r="BH229" s="240"/>
      <c r="BI229" s="240"/>
      <c r="BJ229" s="240"/>
    </row>
    <row r="230" spans="1:62" s="241" customFormat="1" ht="17" x14ac:dyDescent="0.2">
      <c r="A230" s="239" t="s">
        <v>2208</v>
      </c>
      <c r="B230" s="230" t="s">
        <v>1579</v>
      </c>
      <c r="C230" s="230"/>
      <c r="D230" s="244" t="s">
        <v>106</v>
      </c>
      <c r="E230" s="244" t="s">
        <v>1529</v>
      </c>
      <c r="F230" s="239">
        <v>725</v>
      </c>
      <c r="G230" s="230" t="s">
        <v>2194</v>
      </c>
      <c r="H230" s="239" t="s">
        <v>276</v>
      </c>
      <c r="I230" s="230" t="s">
        <v>277</v>
      </c>
      <c r="J230" s="228" t="s">
        <v>176</v>
      </c>
      <c r="K230" s="231"/>
      <c r="L230" s="232"/>
      <c r="M230" s="235"/>
      <c r="N230" s="235"/>
      <c r="O230" s="234"/>
      <c r="P230" s="228" t="s">
        <v>2190</v>
      </c>
      <c r="Q230" s="234"/>
      <c r="R230" s="234" t="s">
        <v>13</v>
      </c>
      <c r="S230" s="234"/>
      <c r="T230" s="234"/>
      <c r="U230" s="247">
        <v>31.15</v>
      </c>
      <c r="V230" s="247">
        <v>14.22</v>
      </c>
      <c r="W230" s="228"/>
      <c r="X230" s="248"/>
      <c r="Y230" s="249"/>
      <c r="Z230" s="239"/>
      <c r="AA230" s="239" t="s">
        <v>2207</v>
      </c>
      <c r="AB230" s="228"/>
      <c r="AC230" s="228"/>
      <c r="AD230" s="228"/>
      <c r="AE230" s="234"/>
      <c r="AF230" s="234"/>
      <c r="AG230" s="240"/>
      <c r="AH230" s="240"/>
      <c r="AI230" s="240"/>
      <c r="AJ230" s="240"/>
      <c r="AK230" s="240"/>
      <c r="AL230" s="240"/>
      <c r="AM230" s="240"/>
      <c r="AN230" s="240"/>
      <c r="AO230" s="240"/>
      <c r="AP230" s="240"/>
      <c r="AQ230" s="240"/>
      <c r="AR230" s="240"/>
      <c r="AS230" s="240"/>
      <c r="AT230" s="240"/>
      <c r="AU230" s="240"/>
      <c r="AV230" s="240"/>
      <c r="AW230" s="240"/>
      <c r="AX230" s="240"/>
      <c r="AY230" s="240"/>
      <c r="AZ230" s="240"/>
      <c r="BA230" s="240"/>
      <c r="BB230" s="240"/>
      <c r="BC230" s="240"/>
      <c r="BD230" s="240"/>
      <c r="BE230" s="240"/>
      <c r="BF230" s="240"/>
      <c r="BG230" s="240"/>
      <c r="BH230" s="240"/>
      <c r="BI230" s="240"/>
      <c r="BJ230" s="240"/>
    </row>
    <row r="231" spans="1:62" s="241" customFormat="1" ht="17" x14ac:dyDescent="0.2">
      <c r="A231" s="239" t="s">
        <v>2208</v>
      </c>
      <c r="B231" s="230" t="s">
        <v>1579</v>
      </c>
      <c r="C231" s="230"/>
      <c r="D231" s="244" t="s">
        <v>106</v>
      </c>
      <c r="E231" s="244" t="s">
        <v>1529</v>
      </c>
      <c r="F231" s="239">
        <v>725</v>
      </c>
      <c r="G231" s="230" t="s">
        <v>2194</v>
      </c>
      <c r="H231" s="239" t="s">
        <v>276</v>
      </c>
      <c r="I231" s="230" t="s">
        <v>277</v>
      </c>
      <c r="J231" s="228" t="s">
        <v>176</v>
      </c>
      <c r="K231" s="231"/>
      <c r="L231" s="232"/>
      <c r="M231" s="235"/>
      <c r="N231" s="235"/>
      <c r="O231" s="234"/>
      <c r="P231" s="228" t="s">
        <v>2190</v>
      </c>
      <c r="Q231" s="234"/>
      <c r="R231" s="234" t="s">
        <v>13</v>
      </c>
      <c r="S231" s="234"/>
      <c r="T231" s="234"/>
      <c r="U231" s="247">
        <v>28.44</v>
      </c>
      <c r="V231" s="247">
        <v>15.03</v>
      </c>
      <c r="W231" s="228"/>
      <c r="X231" s="248"/>
      <c r="Y231" s="249"/>
      <c r="Z231" s="239"/>
      <c r="AA231" s="239" t="s">
        <v>2207</v>
      </c>
      <c r="AB231" s="228"/>
      <c r="AC231" s="228"/>
      <c r="AD231" s="228"/>
      <c r="AE231" s="234"/>
      <c r="AF231" s="234"/>
      <c r="AG231" s="240"/>
      <c r="AH231" s="240"/>
      <c r="AI231" s="240"/>
      <c r="AJ231" s="240"/>
      <c r="AK231" s="240"/>
      <c r="AL231" s="240"/>
      <c r="AM231" s="240"/>
      <c r="AN231" s="240"/>
      <c r="AO231" s="240"/>
      <c r="AP231" s="240"/>
      <c r="AQ231" s="240"/>
      <c r="AR231" s="240"/>
      <c r="AS231" s="240"/>
      <c r="AT231" s="240"/>
      <c r="AU231" s="240"/>
      <c r="AV231" s="240"/>
      <c r="AW231" s="240"/>
      <c r="AX231" s="240"/>
      <c r="AY231" s="240"/>
      <c r="AZ231" s="240"/>
      <c r="BA231" s="240"/>
      <c r="BB231" s="240"/>
      <c r="BC231" s="240"/>
      <c r="BD231" s="240"/>
      <c r="BE231" s="240"/>
      <c r="BF231" s="240"/>
      <c r="BG231" s="240"/>
      <c r="BH231" s="240"/>
      <c r="BI231" s="240"/>
      <c r="BJ231" s="240"/>
    </row>
    <row r="232" spans="1:62" s="241" customFormat="1" ht="17" x14ac:dyDescent="0.2">
      <c r="A232" s="239" t="s">
        <v>2208</v>
      </c>
      <c r="B232" s="230" t="s">
        <v>1579</v>
      </c>
      <c r="C232" s="230"/>
      <c r="D232" s="244" t="s">
        <v>106</v>
      </c>
      <c r="E232" s="244" t="s">
        <v>1529</v>
      </c>
      <c r="F232" s="239">
        <v>725</v>
      </c>
      <c r="G232" s="230" t="s">
        <v>2194</v>
      </c>
      <c r="H232" s="239" t="s">
        <v>276</v>
      </c>
      <c r="I232" s="230" t="s">
        <v>277</v>
      </c>
      <c r="J232" s="228" t="s">
        <v>176</v>
      </c>
      <c r="K232" s="231"/>
      <c r="L232" s="232"/>
      <c r="M232" s="235"/>
      <c r="N232" s="235"/>
      <c r="O232" s="234"/>
      <c r="P232" s="228" t="s">
        <v>2190</v>
      </c>
      <c r="Q232" s="234"/>
      <c r="R232" s="234" t="s">
        <v>13</v>
      </c>
      <c r="S232" s="234"/>
      <c r="T232" s="234"/>
      <c r="U232" s="247">
        <v>35.07</v>
      </c>
      <c r="V232" s="247">
        <v>14.44</v>
      </c>
      <c r="W232" s="228"/>
      <c r="X232" s="248"/>
      <c r="Y232" s="249"/>
      <c r="Z232" s="239"/>
      <c r="AA232" s="239" t="s">
        <v>2207</v>
      </c>
      <c r="AB232" s="228"/>
      <c r="AC232" s="228"/>
      <c r="AD232" s="228"/>
      <c r="AE232" s="234"/>
      <c r="AF232" s="234"/>
      <c r="AG232" s="240"/>
      <c r="AH232" s="240"/>
      <c r="AI232" s="240"/>
      <c r="AJ232" s="240"/>
      <c r="AK232" s="240"/>
      <c r="AL232" s="240"/>
      <c r="AM232" s="240"/>
      <c r="AN232" s="240"/>
      <c r="AO232" s="240"/>
      <c r="AP232" s="240"/>
      <c r="AQ232" s="240"/>
      <c r="AR232" s="240"/>
      <c r="AS232" s="240"/>
      <c r="AT232" s="240"/>
      <c r="AU232" s="240"/>
      <c r="AV232" s="240"/>
      <c r="AW232" s="240"/>
      <c r="AX232" s="240"/>
      <c r="AY232" s="240"/>
      <c r="AZ232" s="240"/>
      <c r="BA232" s="240"/>
      <c r="BB232" s="240"/>
      <c r="BC232" s="240"/>
      <c r="BD232" s="240"/>
      <c r="BE232" s="240"/>
      <c r="BF232" s="240"/>
      <c r="BG232" s="240"/>
      <c r="BH232" s="240"/>
      <c r="BI232" s="240"/>
      <c r="BJ232" s="240"/>
    </row>
    <row r="233" spans="1:62" s="241" customFormat="1" ht="17" x14ac:dyDescent="0.2">
      <c r="A233" s="239" t="s">
        <v>2208</v>
      </c>
      <c r="B233" s="230" t="s">
        <v>1579</v>
      </c>
      <c r="C233" s="230"/>
      <c r="D233" s="244" t="s">
        <v>106</v>
      </c>
      <c r="E233" s="244" t="s">
        <v>1529</v>
      </c>
      <c r="F233" s="239">
        <v>725</v>
      </c>
      <c r="G233" s="230" t="s">
        <v>2194</v>
      </c>
      <c r="H233" s="239" t="s">
        <v>276</v>
      </c>
      <c r="I233" s="230" t="s">
        <v>277</v>
      </c>
      <c r="J233" s="228" t="s">
        <v>176</v>
      </c>
      <c r="K233" s="231"/>
      <c r="L233" s="232"/>
      <c r="M233" s="235"/>
      <c r="N233" s="235"/>
      <c r="O233" s="234"/>
      <c r="P233" s="228" t="s">
        <v>2190</v>
      </c>
      <c r="Q233" s="234"/>
      <c r="R233" s="234" t="s">
        <v>13</v>
      </c>
      <c r="S233" s="234"/>
      <c r="T233" s="234"/>
      <c r="U233" s="247">
        <v>39.78</v>
      </c>
      <c r="V233" s="247">
        <v>15.88</v>
      </c>
      <c r="W233" s="228"/>
      <c r="X233" s="248"/>
      <c r="Y233" s="249"/>
      <c r="Z233" s="239"/>
      <c r="AA233" s="239" t="s">
        <v>2207</v>
      </c>
      <c r="AB233" s="228"/>
      <c r="AC233" s="228"/>
      <c r="AD233" s="228"/>
      <c r="AE233" s="234"/>
      <c r="AF233" s="234"/>
      <c r="AG233" s="240"/>
      <c r="AH233" s="240"/>
      <c r="AI233" s="240"/>
      <c r="AJ233" s="240"/>
      <c r="AK233" s="240"/>
      <c r="AL233" s="240"/>
      <c r="AM233" s="240"/>
      <c r="AN233" s="240"/>
      <c r="AO233" s="240"/>
      <c r="AP233" s="240"/>
      <c r="AQ233" s="240"/>
      <c r="AR233" s="240"/>
      <c r="AS233" s="240"/>
      <c r="AT233" s="240"/>
      <c r="AU233" s="240"/>
      <c r="AV233" s="240"/>
      <c r="AW233" s="240"/>
      <c r="AX233" s="240"/>
      <c r="AY233" s="240"/>
      <c r="AZ233" s="240"/>
      <c r="BA233" s="240"/>
      <c r="BB233" s="240"/>
      <c r="BC233" s="240"/>
      <c r="BD233" s="240"/>
      <c r="BE233" s="240"/>
      <c r="BF233" s="240"/>
      <c r="BG233" s="240"/>
      <c r="BH233" s="240"/>
      <c r="BI233" s="240"/>
      <c r="BJ233" s="240"/>
    </row>
    <row r="234" spans="1:62" s="241" customFormat="1" ht="17" x14ac:dyDescent="0.2">
      <c r="A234" s="239" t="s">
        <v>2208</v>
      </c>
      <c r="B234" s="230" t="s">
        <v>1579</v>
      </c>
      <c r="C234" s="230"/>
      <c r="D234" s="244" t="s">
        <v>106</v>
      </c>
      <c r="E234" s="244" t="s">
        <v>1529</v>
      </c>
      <c r="F234" s="239">
        <v>725</v>
      </c>
      <c r="G234" s="230" t="s">
        <v>2194</v>
      </c>
      <c r="H234" s="239" t="s">
        <v>276</v>
      </c>
      <c r="I234" s="230" t="s">
        <v>277</v>
      </c>
      <c r="J234" s="228" t="s">
        <v>176</v>
      </c>
      <c r="K234" s="231"/>
      <c r="L234" s="232"/>
      <c r="M234" s="235"/>
      <c r="N234" s="235"/>
      <c r="O234" s="234"/>
      <c r="P234" s="228" t="s">
        <v>2190</v>
      </c>
      <c r="Q234" s="234"/>
      <c r="R234" s="234" t="s">
        <v>13</v>
      </c>
      <c r="S234" s="234"/>
      <c r="T234" s="234"/>
      <c r="U234" s="247">
        <v>35.15</v>
      </c>
      <c r="V234" s="247">
        <v>17.739999999999998</v>
      </c>
      <c r="W234" s="228"/>
      <c r="X234" s="248"/>
      <c r="Y234" s="249"/>
      <c r="Z234" s="239"/>
      <c r="AA234" s="239" t="s">
        <v>2207</v>
      </c>
      <c r="AB234" s="228"/>
      <c r="AC234" s="228"/>
      <c r="AD234" s="228"/>
      <c r="AE234" s="234"/>
      <c r="AF234" s="234"/>
      <c r="AG234" s="240"/>
      <c r="AH234" s="240"/>
      <c r="AI234" s="240"/>
      <c r="AJ234" s="240"/>
      <c r="AK234" s="240"/>
      <c r="AL234" s="240"/>
      <c r="AM234" s="240"/>
      <c r="AN234" s="240"/>
      <c r="AO234" s="240"/>
      <c r="AP234" s="240"/>
      <c r="AQ234" s="240"/>
      <c r="AR234" s="240"/>
      <c r="AS234" s="240"/>
      <c r="AT234" s="240"/>
      <c r="AU234" s="240"/>
      <c r="AV234" s="240"/>
      <c r="AW234" s="240"/>
      <c r="AX234" s="240"/>
      <c r="AY234" s="240"/>
      <c r="AZ234" s="240"/>
      <c r="BA234" s="240"/>
      <c r="BB234" s="240"/>
      <c r="BC234" s="240"/>
      <c r="BD234" s="240"/>
      <c r="BE234" s="240"/>
      <c r="BF234" s="240"/>
      <c r="BG234" s="240"/>
      <c r="BH234" s="240"/>
      <c r="BI234" s="240"/>
      <c r="BJ234" s="240"/>
    </row>
    <row r="235" spans="1:62" s="241" customFormat="1" ht="17" x14ac:dyDescent="0.2">
      <c r="A235" s="239" t="s">
        <v>2208</v>
      </c>
      <c r="B235" s="230" t="s">
        <v>1579</v>
      </c>
      <c r="C235" s="230"/>
      <c r="D235" s="244" t="s">
        <v>106</v>
      </c>
      <c r="E235" s="244" t="s">
        <v>1529</v>
      </c>
      <c r="F235" s="239">
        <v>725</v>
      </c>
      <c r="G235" s="230" t="s">
        <v>2194</v>
      </c>
      <c r="H235" s="239" t="s">
        <v>276</v>
      </c>
      <c r="I235" s="230" t="s">
        <v>277</v>
      </c>
      <c r="J235" s="228" t="s">
        <v>176</v>
      </c>
      <c r="K235" s="231"/>
      <c r="L235" s="232"/>
      <c r="M235" s="235"/>
      <c r="N235" s="235"/>
      <c r="O235" s="234"/>
      <c r="P235" s="228" t="s">
        <v>2190</v>
      </c>
      <c r="Q235" s="234"/>
      <c r="R235" s="234" t="s">
        <v>13</v>
      </c>
      <c r="S235" s="234"/>
      <c r="T235" s="234"/>
      <c r="U235" s="247">
        <v>33.92</v>
      </c>
      <c r="V235" s="247">
        <v>17.12</v>
      </c>
      <c r="W235" s="228"/>
      <c r="X235" s="248"/>
      <c r="Y235" s="249"/>
      <c r="Z235" s="239"/>
      <c r="AA235" s="239" t="s">
        <v>2207</v>
      </c>
      <c r="AB235" s="228"/>
      <c r="AC235" s="228"/>
      <c r="AD235" s="228"/>
      <c r="AE235" s="234"/>
      <c r="AF235" s="234"/>
      <c r="AG235" s="240"/>
      <c r="AH235" s="240"/>
      <c r="AI235" s="240"/>
      <c r="AJ235" s="240"/>
      <c r="AK235" s="240"/>
      <c r="AL235" s="240"/>
      <c r="AM235" s="240"/>
      <c r="AN235" s="240"/>
      <c r="AO235" s="240"/>
      <c r="AP235" s="240"/>
      <c r="AQ235" s="240"/>
      <c r="AR235" s="240"/>
      <c r="AS235" s="240"/>
      <c r="AT235" s="240"/>
      <c r="AU235" s="240"/>
      <c r="AV235" s="240"/>
      <c r="AW235" s="240"/>
      <c r="AX235" s="240"/>
      <c r="AY235" s="240"/>
      <c r="AZ235" s="240"/>
      <c r="BA235" s="240"/>
      <c r="BB235" s="240"/>
      <c r="BC235" s="240"/>
      <c r="BD235" s="240"/>
      <c r="BE235" s="240"/>
      <c r="BF235" s="240"/>
      <c r="BG235" s="240"/>
      <c r="BH235" s="240"/>
      <c r="BI235" s="240"/>
      <c r="BJ235" s="240"/>
    </row>
    <row r="236" spans="1:62" s="241" customFormat="1" ht="17" x14ac:dyDescent="0.2">
      <c r="A236" s="239" t="s">
        <v>2208</v>
      </c>
      <c r="B236" s="230" t="s">
        <v>1579</v>
      </c>
      <c r="C236" s="230"/>
      <c r="D236" s="244" t="s">
        <v>106</v>
      </c>
      <c r="E236" s="244" t="s">
        <v>1529</v>
      </c>
      <c r="F236" s="239">
        <v>725</v>
      </c>
      <c r="G236" s="230" t="s">
        <v>2194</v>
      </c>
      <c r="H236" s="239" t="s">
        <v>276</v>
      </c>
      <c r="I236" s="230" t="s">
        <v>277</v>
      </c>
      <c r="J236" s="228" t="s">
        <v>176</v>
      </c>
      <c r="K236" s="231"/>
      <c r="L236" s="232"/>
      <c r="M236" s="235"/>
      <c r="N236" s="235"/>
      <c r="O236" s="234"/>
      <c r="P236" s="228" t="s">
        <v>2190</v>
      </c>
      <c r="Q236" s="234"/>
      <c r="R236" s="234" t="s">
        <v>13</v>
      </c>
      <c r="S236" s="234"/>
      <c r="T236" s="234"/>
      <c r="U236" s="247">
        <v>32.799999999999997</v>
      </c>
      <c r="V236" s="247">
        <v>18.190000000000001</v>
      </c>
      <c r="W236" s="228"/>
      <c r="X236" s="248"/>
      <c r="Y236" s="249"/>
      <c r="Z236" s="239"/>
      <c r="AA236" s="239" t="s">
        <v>2207</v>
      </c>
      <c r="AB236" s="228"/>
      <c r="AC236" s="228"/>
      <c r="AD236" s="228"/>
      <c r="AE236" s="234"/>
      <c r="AF236" s="234"/>
      <c r="AG236" s="240"/>
      <c r="AH236" s="240"/>
      <c r="AI236" s="240"/>
      <c r="AJ236" s="240"/>
      <c r="AK236" s="240"/>
      <c r="AL236" s="240"/>
      <c r="AM236" s="240"/>
      <c r="AN236" s="240"/>
      <c r="AO236" s="240"/>
      <c r="AP236" s="240"/>
      <c r="AQ236" s="240"/>
      <c r="AR236" s="240"/>
      <c r="AS236" s="240"/>
      <c r="AT236" s="240"/>
      <c r="AU236" s="240"/>
      <c r="AV236" s="240"/>
      <c r="AW236" s="240"/>
      <c r="AX236" s="240"/>
      <c r="AY236" s="240"/>
      <c r="AZ236" s="240"/>
      <c r="BA236" s="240"/>
      <c r="BB236" s="240"/>
      <c r="BC236" s="240"/>
      <c r="BD236" s="240"/>
      <c r="BE236" s="240"/>
      <c r="BF236" s="240"/>
      <c r="BG236" s="240"/>
      <c r="BH236" s="240"/>
      <c r="BI236" s="240"/>
      <c r="BJ236" s="240"/>
    </row>
    <row r="237" spans="1:62" s="241" customFormat="1" ht="17" x14ac:dyDescent="0.2">
      <c r="A237" s="239" t="s">
        <v>2208</v>
      </c>
      <c r="B237" s="230" t="s">
        <v>1579</v>
      </c>
      <c r="C237" s="230"/>
      <c r="D237" s="244" t="s">
        <v>106</v>
      </c>
      <c r="E237" s="244" t="s">
        <v>1529</v>
      </c>
      <c r="F237" s="239">
        <v>725</v>
      </c>
      <c r="G237" s="230" t="s">
        <v>2194</v>
      </c>
      <c r="H237" s="239" t="s">
        <v>276</v>
      </c>
      <c r="I237" s="230" t="s">
        <v>277</v>
      </c>
      <c r="J237" s="228" t="s">
        <v>176</v>
      </c>
      <c r="K237" s="231"/>
      <c r="L237" s="232"/>
      <c r="M237" s="235"/>
      <c r="N237" s="235"/>
      <c r="O237" s="234"/>
      <c r="P237" s="228" t="s">
        <v>2190</v>
      </c>
      <c r="Q237" s="234"/>
      <c r="R237" s="234" t="s">
        <v>13</v>
      </c>
      <c r="S237" s="234"/>
      <c r="T237" s="234"/>
      <c r="U237" s="247">
        <v>27.35</v>
      </c>
      <c r="V237" s="247">
        <v>18.13</v>
      </c>
      <c r="W237" s="228"/>
      <c r="X237" s="248"/>
      <c r="Y237" s="249"/>
      <c r="Z237" s="239"/>
      <c r="AA237" s="239" t="s">
        <v>2207</v>
      </c>
      <c r="AB237" s="228"/>
      <c r="AC237" s="228"/>
      <c r="AD237" s="228"/>
      <c r="AE237" s="234"/>
      <c r="AF237" s="234"/>
      <c r="AG237" s="240"/>
      <c r="AH237" s="240"/>
      <c r="AI237" s="240"/>
      <c r="AJ237" s="240"/>
      <c r="AK237" s="240"/>
      <c r="AL237" s="240"/>
      <c r="AM237" s="240"/>
      <c r="AN237" s="240"/>
      <c r="AO237" s="240"/>
      <c r="AP237" s="240"/>
      <c r="AQ237" s="240"/>
      <c r="AR237" s="240"/>
      <c r="AS237" s="240"/>
      <c r="AT237" s="240"/>
      <c r="AU237" s="240"/>
      <c r="AV237" s="240"/>
      <c r="AW237" s="240"/>
      <c r="AX237" s="240"/>
      <c r="AY237" s="240"/>
      <c r="AZ237" s="240"/>
      <c r="BA237" s="240"/>
      <c r="BB237" s="240"/>
      <c r="BC237" s="240"/>
      <c r="BD237" s="240"/>
      <c r="BE237" s="240"/>
      <c r="BF237" s="240"/>
      <c r="BG237" s="240"/>
      <c r="BH237" s="240"/>
      <c r="BI237" s="240"/>
      <c r="BJ237" s="240"/>
    </row>
    <row r="238" spans="1:62" s="241" customFormat="1" ht="17" x14ac:dyDescent="0.2">
      <c r="A238" s="239" t="s">
        <v>2208</v>
      </c>
      <c r="B238" s="230" t="s">
        <v>1579</v>
      </c>
      <c r="C238" s="230"/>
      <c r="D238" s="244" t="s">
        <v>106</v>
      </c>
      <c r="E238" s="244" t="s">
        <v>1529</v>
      </c>
      <c r="F238" s="239">
        <v>725</v>
      </c>
      <c r="G238" s="230" t="s">
        <v>2194</v>
      </c>
      <c r="H238" s="239" t="s">
        <v>276</v>
      </c>
      <c r="I238" s="230" t="s">
        <v>277</v>
      </c>
      <c r="J238" s="228" t="s">
        <v>176</v>
      </c>
      <c r="K238" s="231"/>
      <c r="L238" s="232"/>
      <c r="M238" s="235"/>
      <c r="N238" s="235"/>
      <c r="O238" s="234"/>
      <c r="P238" s="228" t="s">
        <v>2190</v>
      </c>
      <c r="Q238" s="234"/>
      <c r="R238" s="234" t="s">
        <v>13</v>
      </c>
      <c r="S238" s="234"/>
      <c r="T238" s="234"/>
      <c r="U238" s="247">
        <v>31.79</v>
      </c>
      <c r="V238" s="247">
        <v>20</v>
      </c>
      <c r="W238" s="228"/>
      <c r="X238" s="248"/>
      <c r="Y238" s="249"/>
      <c r="Z238" s="239"/>
      <c r="AA238" s="239" t="s">
        <v>2207</v>
      </c>
      <c r="AB238" s="228"/>
      <c r="AC238" s="228"/>
      <c r="AD238" s="228"/>
      <c r="AE238" s="234"/>
      <c r="AF238" s="234"/>
      <c r="AG238" s="240"/>
      <c r="AH238" s="240"/>
      <c r="AI238" s="240"/>
      <c r="AJ238" s="240"/>
      <c r="AK238" s="240"/>
      <c r="AL238" s="240"/>
      <c r="AM238" s="240"/>
      <c r="AN238" s="240"/>
      <c r="AO238" s="240"/>
      <c r="AP238" s="240"/>
      <c r="AQ238" s="240"/>
      <c r="AR238" s="240"/>
      <c r="AS238" s="240"/>
      <c r="AT238" s="240"/>
      <c r="AU238" s="240"/>
      <c r="AV238" s="240"/>
      <c r="AW238" s="240"/>
      <c r="AX238" s="240"/>
      <c r="AY238" s="240"/>
      <c r="AZ238" s="240"/>
      <c r="BA238" s="240"/>
      <c r="BB238" s="240"/>
      <c r="BC238" s="240"/>
      <c r="BD238" s="240"/>
      <c r="BE238" s="240"/>
      <c r="BF238" s="240"/>
      <c r="BG238" s="240"/>
      <c r="BH238" s="240"/>
      <c r="BI238" s="240"/>
      <c r="BJ238" s="240"/>
    </row>
    <row r="239" spans="1:62" s="241" customFormat="1" ht="17" x14ac:dyDescent="0.2">
      <c r="A239" s="239" t="s">
        <v>2208</v>
      </c>
      <c r="B239" s="230" t="s">
        <v>1579</v>
      </c>
      <c r="C239" s="230"/>
      <c r="D239" s="244" t="s">
        <v>106</v>
      </c>
      <c r="E239" s="244" t="s">
        <v>1529</v>
      </c>
      <c r="F239" s="239">
        <v>725</v>
      </c>
      <c r="G239" s="230" t="s">
        <v>2194</v>
      </c>
      <c r="H239" s="239" t="s">
        <v>276</v>
      </c>
      <c r="I239" s="230" t="s">
        <v>277</v>
      </c>
      <c r="J239" s="228" t="s">
        <v>176</v>
      </c>
      <c r="K239" s="231"/>
      <c r="L239" s="232"/>
      <c r="M239" s="235"/>
      <c r="N239" s="235"/>
      <c r="O239" s="234"/>
      <c r="P239" s="228" t="s">
        <v>2190</v>
      </c>
      <c r="Q239" s="234"/>
      <c r="R239" s="234" t="s">
        <v>13</v>
      </c>
      <c r="S239" s="234"/>
      <c r="T239" s="234"/>
      <c r="U239" s="247">
        <v>30.12</v>
      </c>
      <c r="V239" s="247">
        <v>13.06</v>
      </c>
      <c r="W239" s="228"/>
      <c r="X239" s="248"/>
      <c r="Y239" s="249"/>
      <c r="Z239" s="239"/>
      <c r="AA239" s="239" t="s">
        <v>2207</v>
      </c>
      <c r="AB239" s="228"/>
      <c r="AC239" s="228"/>
      <c r="AD239" s="228"/>
      <c r="AE239" s="234"/>
      <c r="AF239" s="234"/>
      <c r="AG239" s="240"/>
      <c r="AH239" s="240"/>
      <c r="AI239" s="240"/>
      <c r="AJ239" s="240"/>
      <c r="AK239" s="240"/>
      <c r="AL239" s="240"/>
      <c r="AM239" s="240"/>
      <c r="AN239" s="240"/>
      <c r="AO239" s="240"/>
      <c r="AP239" s="240"/>
      <c r="AQ239" s="240"/>
      <c r="AR239" s="240"/>
      <c r="AS239" s="240"/>
      <c r="AT239" s="240"/>
      <c r="AU239" s="240"/>
      <c r="AV239" s="240"/>
      <c r="AW239" s="240"/>
      <c r="AX239" s="240"/>
      <c r="AY239" s="240"/>
      <c r="AZ239" s="240"/>
      <c r="BA239" s="240"/>
      <c r="BB239" s="240"/>
      <c r="BC239" s="240"/>
      <c r="BD239" s="240"/>
      <c r="BE239" s="240"/>
      <c r="BF239" s="240"/>
      <c r="BG239" s="240"/>
      <c r="BH239" s="240"/>
      <c r="BI239" s="240"/>
      <c r="BJ239" s="240"/>
    </row>
    <row r="240" spans="1:62" s="241" customFormat="1" ht="17" x14ac:dyDescent="0.2">
      <c r="A240" s="239" t="s">
        <v>2208</v>
      </c>
      <c r="B240" s="230" t="s">
        <v>1579</v>
      </c>
      <c r="C240" s="230"/>
      <c r="D240" s="244" t="s">
        <v>106</v>
      </c>
      <c r="E240" s="244" t="s">
        <v>1529</v>
      </c>
      <c r="F240" s="239">
        <v>725</v>
      </c>
      <c r="G240" s="230" t="s">
        <v>2194</v>
      </c>
      <c r="H240" s="239" t="s">
        <v>276</v>
      </c>
      <c r="I240" s="230" t="s">
        <v>277</v>
      </c>
      <c r="J240" s="228" t="s">
        <v>176</v>
      </c>
      <c r="K240" s="231"/>
      <c r="L240" s="232"/>
      <c r="M240" s="235"/>
      <c r="N240" s="235"/>
      <c r="O240" s="234"/>
      <c r="P240" s="228" t="s">
        <v>2190</v>
      </c>
      <c r="Q240" s="234"/>
      <c r="R240" s="234" t="s">
        <v>13</v>
      </c>
      <c r="S240" s="234"/>
      <c r="T240" s="234"/>
      <c r="U240" s="247">
        <v>34.39</v>
      </c>
      <c r="V240" s="247">
        <v>14.94</v>
      </c>
      <c r="W240" s="228"/>
      <c r="X240" s="248"/>
      <c r="Y240" s="249"/>
      <c r="Z240" s="239"/>
      <c r="AA240" s="239" t="s">
        <v>2207</v>
      </c>
      <c r="AB240" s="228"/>
      <c r="AC240" s="228"/>
      <c r="AD240" s="228"/>
      <c r="AE240" s="234"/>
      <c r="AF240" s="234"/>
      <c r="AG240" s="240"/>
      <c r="AH240" s="240"/>
      <c r="AI240" s="240"/>
      <c r="AJ240" s="240"/>
      <c r="AK240" s="240"/>
      <c r="AL240" s="240"/>
      <c r="AM240" s="240"/>
      <c r="AN240" s="240"/>
      <c r="AO240" s="240"/>
      <c r="AP240" s="240"/>
      <c r="AQ240" s="240"/>
      <c r="AR240" s="240"/>
      <c r="AS240" s="240"/>
      <c r="AT240" s="240"/>
      <c r="AU240" s="240"/>
      <c r="AV240" s="240"/>
      <c r="AW240" s="240"/>
      <c r="AX240" s="240"/>
      <c r="AY240" s="240"/>
      <c r="AZ240" s="240"/>
      <c r="BA240" s="240"/>
      <c r="BB240" s="240"/>
      <c r="BC240" s="240"/>
      <c r="BD240" s="240"/>
      <c r="BE240" s="240"/>
      <c r="BF240" s="240"/>
      <c r="BG240" s="240"/>
      <c r="BH240" s="240"/>
      <c r="BI240" s="240"/>
      <c r="BJ240" s="240"/>
    </row>
    <row r="241" spans="1:130" s="241" customFormat="1" ht="17" x14ac:dyDescent="0.2">
      <c r="A241" s="239" t="s">
        <v>2208</v>
      </c>
      <c r="B241" s="230" t="s">
        <v>1579</v>
      </c>
      <c r="C241" s="230"/>
      <c r="D241" s="244" t="s">
        <v>106</v>
      </c>
      <c r="E241" s="244" t="s">
        <v>1529</v>
      </c>
      <c r="F241" s="239">
        <v>725</v>
      </c>
      <c r="G241" s="230" t="s">
        <v>2194</v>
      </c>
      <c r="H241" s="239" t="s">
        <v>276</v>
      </c>
      <c r="I241" s="230" t="s">
        <v>277</v>
      </c>
      <c r="J241" s="228" t="s">
        <v>176</v>
      </c>
      <c r="K241" s="231"/>
      <c r="L241" s="232"/>
      <c r="M241" s="235"/>
      <c r="N241" s="235"/>
      <c r="O241" s="234"/>
      <c r="P241" s="228" t="s">
        <v>2190</v>
      </c>
      <c r="Q241" s="234"/>
      <c r="R241" s="234" t="s">
        <v>13</v>
      </c>
      <c r="S241" s="234"/>
      <c r="T241" s="234"/>
      <c r="U241" s="247">
        <v>29.63</v>
      </c>
      <c r="V241" s="247">
        <v>16</v>
      </c>
      <c r="W241" s="228"/>
      <c r="X241" s="248"/>
      <c r="Y241" s="249"/>
      <c r="Z241" s="239"/>
      <c r="AA241" s="239" t="s">
        <v>2207</v>
      </c>
      <c r="AB241" s="228"/>
      <c r="AC241" s="228"/>
      <c r="AD241" s="228"/>
      <c r="AE241" s="234"/>
      <c r="AF241" s="234"/>
      <c r="AG241" s="240"/>
      <c r="AH241" s="240"/>
      <c r="AI241" s="240"/>
      <c r="AJ241" s="240"/>
      <c r="AK241" s="240"/>
      <c r="AL241" s="240"/>
      <c r="AM241" s="240"/>
      <c r="AN241" s="240"/>
      <c r="AO241" s="240"/>
      <c r="AP241" s="240"/>
      <c r="AQ241" s="240"/>
      <c r="AR241" s="240"/>
      <c r="AS241" s="240"/>
      <c r="AT241" s="240"/>
      <c r="AU241" s="240"/>
      <c r="AV241" s="240"/>
      <c r="AW241" s="240"/>
      <c r="AX241" s="240"/>
      <c r="AY241" s="240"/>
      <c r="AZ241" s="240"/>
      <c r="BA241" s="240"/>
      <c r="BB241" s="240"/>
      <c r="BC241" s="240"/>
      <c r="BD241" s="240"/>
      <c r="BE241" s="240"/>
      <c r="BF241" s="240"/>
      <c r="BG241" s="240"/>
      <c r="BH241" s="240"/>
      <c r="BI241" s="240"/>
      <c r="BJ241" s="240"/>
    </row>
    <row r="242" spans="1:130" s="241" customFormat="1" ht="17" x14ac:dyDescent="0.2">
      <c r="A242" s="239" t="s">
        <v>2208</v>
      </c>
      <c r="B242" s="230" t="s">
        <v>1579</v>
      </c>
      <c r="C242" s="230"/>
      <c r="D242" s="244" t="s">
        <v>106</v>
      </c>
      <c r="E242" s="244" t="s">
        <v>1529</v>
      </c>
      <c r="F242" s="239">
        <v>725</v>
      </c>
      <c r="G242" s="230" t="s">
        <v>2194</v>
      </c>
      <c r="H242" s="239" t="s">
        <v>276</v>
      </c>
      <c r="I242" s="230" t="s">
        <v>277</v>
      </c>
      <c r="J242" s="228" t="s">
        <v>176</v>
      </c>
      <c r="K242" s="231"/>
      <c r="L242" s="232"/>
      <c r="M242" s="235"/>
      <c r="N242" s="235"/>
      <c r="O242" s="234"/>
      <c r="P242" s="228" t="s">
        <v>2190</v>
      </c>
      <c r="Q242" s="234"/>
      <c r="R242" s="234" t="s">
        <v>13</v>
      </c>
      <c r="S242" s="234"/>
      <c r="T242" s="234"/>
      <c r="U242" s="247">
        <v>34.99</v>
      </c>
      <c r="V242" s="247">
        <v>17.61</v>
      </c>
      <c r="W242" s="228"/>
      <c r="X242" s="248"/>
      <c r="Y242" s="249"/>
      <c r="Z242" s="239"/>
      <c r="AA242" s="239" t="s">
        <v>2207</v>
      </c>
      <c r="AB242" s="228"/>
      <c r="AC242" s="228"/>
      <c r="AD242" s="228"/>
      <c r="AE242" s="234"/>
      <c r="AF242" s="234"/>
      <c r="AG242" s="240"/>
      <c r="AH242" s="240"/>
      <c r="AI242" s="240"/>
      <c r="AJ242" s="240"/>
      <c r="AK242" s="240"/>
      <c r="AL242" s="240"/>
      <c r="AM242" s="240"/>
      <c r="AN242" s="240"/>
      <c r="AO242" s="240"/>
      <c r="AP242" s="240"/>
      <c r="AQ242" s="240"/>
      <c r="AR242" s="240"/>
      <c r="AS242" s="240"/>
      <c r="AT242" s="240"/>
      <c r="AU242" s="240"/>
      <c r="AV242" s="240"/>
      <c r="AW242" s="240"/>
      <c r="AX242" s="240"/>
      <c r="AY242" s="240"/>
      <c r="AZ242" s="240"/>
      <c r="BA242" s="240"/>
      <c r="BB242" s="240"/>
      <c r="BC242" s="240"/>
      <c r="BD242" s="240"/>
      <c r="BE242" s="240"/>
      <c r="BF242" s="240"/>
      <c r="BG242" s="240"/>
      <c r="BH242" s="240"/>
      <c r="BI242" s="240"/>
      <c r="BJ242" s="240"/>
    </row>
    <row r="243" spans="1:130" s="241" customFormat="1" ht="17" x14ac:dyDescent="0.2">
      <c r="A243" s="239" t="s">
        <v>2208</v>
      </c>
      <c r="B243" s="230" t="s">
        <v>1579</v>
      </c>
      <c r="C243" s="230"/>
      <c r="D243" s="244" t="s">
        <v>106</v>
      </c>
      <c r="E243" s="244" t="s">
        <v>1529</v>
      </c>
      <c r="F243" s="239">
        <v>725</v>
      </c>
      <c r="G243" s="230" t="s">
        <v>2194</v>
      </c>
      <c r="H243" s="239" t="s">
        <v>276</v>
      </c>
      <c r="I243" s="230" t="s">
        <v>277</v>
      </c>
      <c r="J243" s="228" t="s">
        <v>176</v>
      </c>
      <c r="K243" s="231"/>
      <c r="L243" s="232"/>
      <c r="M243" s="235"/>
      <c r="N243" s="235"/>
      <c r="O243" s="234"/>
      <c r="P243" s="228" t="s">
        <v>2190</v>
      </c>
      <c r="Q243" s="234"/>
      <c r="R243" s="234" t="s">
        <v>13</v>
      </c>
      <c r="S243" s="234"/>
      <c r="T243" s="234"/>
      <c r="U243" s="247">
        <v>35.5</v>
      </c>
      <c r="V243" s="247">
        <v>18.829999999999998</v>
      </c>
      <c r="W243" s="228"/>
      <c r="X243" s="248"/>
      <c r="Y243" s="249"/>
      <c r="Z243" s="239"/>
      <c r="AA243" s="239" t="s">
        <v>2207</v>
      </c>
      <c r="AB243" s="228"/>
      <c r="AC243" s="228"/>
      <c r="AD243" s="228"/>
      <c r="AE243" s="234"/>
      <c r="AF243" s="234"/>
      <c r="AG243" s="240"/>
      <c r="AH243" s="240"/>
      <c r="AI243" s="240"/>
      <c r="AJ243" s="240"/>
      <c r="AK243" s="240"/>
      <c r="AL243" s="240"/>
      <c r="AM243" s="240"/>
      <c r="AN243" s="240"/>
      <c r="AO243" s="240"/>
      <c r="AP243" s="240"/>
      <c r="AQ243" s="240"/>
      <c r="AR243" s="240"/>
      <c r="AS243" s="240"/>
      <c r="AT243" s="240"/>
      <c r="AU243" s="240"/>
      <c r="AV243" s="240"/>
      <c r="AW243" s="240"/>
      <c r="AX243" s="240"/>
      <c r="AY243" s="240"/>
      <c r="AZ243" s="240"/>
      <c r="BA243" s="240"/>
      <c r="BB243" s="240"/>
      <c r="BC243" s="240"/>
      <c r="BD243" s="240"/>
      <c r="BE243" s="240"/>
      <c r="BF243" s="240"/>
      <c r="BG243" s="240"/>
      <c r="BH243" s="240"/>
      <c r="BI243" s="240"/>
      <c r="BJ243" s="240"/>
    </row>
    <row r="244" spans="1:130" s="241" customFormat="1" ht="17" x14ac:dyDescent="0.2">
      <c r="A244" s="239" t="s">
        <v>2208</v>
      </c>
      <c r="B244" s="230" t="s">
        <v>1579</v>
      </c>
      <c r="C244" s="230"/>
      <c r="D244" s="244" t="s">
        <v>106</v>
      </c>
      <c r="E244" s="244" t="s">
        <v>1529</v>
      </c>
      <c r="F244" s="239">
        <v>725</v>
      </c>
      <c r="G244" s="230" t="s">
        <v>2194</v>
      </c>
      <c r="H244" s="239" t="s">
        <v>276</v>
      </c>
      <c r="I244" s="230" t="s">
        <v>277</v>
      </c>
      <c r="J244" s="228" t="s">
        <v>176</v>
      </c>
      <c r="K244" s="231"/>
      <c r="L244" s="232"/>
      <c r="M244" s="235"/>
      <c r="N244" s="235"/>
      <c r="O244" s="234"/>
      <c r="P244" s="228" t="s">
        <v>2190</v>
      </c>
      <c r="Q244" s="234"/>
      <c r="R244" s="234" t="s">
        <v>13</v>
      </c>
      <c r="S244" s="234"/>
      <c r="T244" s="234"/>
      <c r="U244" s="247">
        <v>31.21</v>
      </c>
      <c r="V244" s="247">
        <v>18.260000000000002</v>
      </c>
      <c r="W244" s="228"/>
      <c r="X244" s="248"/>
      <c r="Y244" s="249"/>
      <c r="Z244" s="239"/>
      <c r="AA244" s="239" t="s">
        <v>2207</v>
      </c>
      <c r="AB244" s="228"/>
      <c r="AC244" s="228"/>
      <c r="AD244" s="228"/>
      <c r="AE244" s="234"/>
      <c r="AF244" s="234"/>
      <c r="AG244" s="240"/>
      <c r="AH244" s="240"/>
      <c r="AI244" s="240"/>
      <c r="AJ244" s="240"/>
      <c r="AK244" s="240"/>
      <c r="AL244" s="240"/>
      <c r="AM244" s="240"/>
      <c r="AN244" s="240"/>
      <c r="AO244" s="240"/>
      <c r="AP244" s="240"/>
      <c r="AQ244" s="240"/>
      <c r="AR244" s="240"/>
      <c r="AS244" s="240"/>
      <c r="AT244" s="240"/>
      <c r="AU244" s="240"/>
      <c r="AV244" s="240"/>
      <c r="AW244" s="240"/>
      <c r="AX244" s="240"/>
      <c r="AY244" s="240"/>
      <c r="AZ244" s="240"/>
      <c r="BA244" s="240"/>
      <c r="BB244" s="240"/>
      <c r="BC244" s="240"/>
      <c r="BD244" s="240"/>
      <c r="BE244" s="240"/>
      <c r="BF244" s="240"/>
      <c r="BG244" s="240"/>
      <c r="BH244" s="240"/>
      <c r="BI244" s="240"/>
      <c r="BJ244" s="240"/>
    </row>
    <row r="245" spans="1:130" s="241" customFormat="1" ht="17" x14ac:dyDescent="0.2">
      <c r="A245" s="239" t="s">
        <v>2208</v>
      </c>
      <c r="B245" s="230" t="s">
        <v>1579</v>
      </c>
      <c r="C245" s="230"/>
      <c r="D245" s="244" t="s">
        <v>106</v>
      </c>
      <c r="E245" s="244" t="s">
        <v>1529</v>
      </c>
      <c r="F245" s="239">
        <v>725</v>
      </c>
      <c r="G245" s="230" t="s">
        <v>2194</v>
      </c>
      <c r="H245" s="239" t="s">
        <v>276</v>
      </c>
      <c r="I245" s="230" t="s">
        <v>277</v>
      </c>
      <c r="J245" s="228" t="s">
        <v>176</v>
      </c>
      <c r="K245" s="231"/>
      <c r="L245" s="232"/>
      <c r="M245" s="235"/>
      <c r="N245" s="235"/>
      <c r="O245" s="234"/>
      <c r="P245" s="228" t="s">
        <v>2190</v>
      </c>
      <c r="Q245" s="234"/>
      <c r="R245" s="234" t="s">
        <v>13</v>
      </c>
      <c r="S245" s="234"/>
      <c r="T245" s="234"/>
      <c r="U245" s="247">
        <v>32.43</v>
      </c>
      <c r="V245" s="247">
        <v>17.670000000000002</v>
      </c>
      <c r="W245" s="228"/>
      <c r="X245" s="248"/>
      <c r="Y245" s="249"/>
      <c r="Z245" s="239"/>
      <c r="AA245" s="239" t="s">
        <v>2207</v>
      </c>
      <c r="AB245" s="228"/>
      <c r="AC245" s="228"/>
      <c r="AD245" s="228"/>
      <c r="AE245" s="234"/>
      <c r="AF245" s="234"/>
      <c r="AG245" s="240"/>
      <c r="AH245" s="240"/>
      <c r="AI245" s="240"/>
      <c r="AJ245" s="240"/>
      <c r="AK245" s="240"/>
      <c r="AL245" s="240"/>
      <c r="AM245" s="240"/>
      <c r="AN245" s="240"/>
      <c r="AO245" s="240"/>
      <c r="AP245" s="240"/>
      <c r="AQ245" s="240"/>
      <c r="AR245" s="240"/>
      <c r="AS245" s="240"/>
      <c r="AT245" s="240"/>
      <c r="AU245" s="240"/>
      <c r="AV245" s="240"/>
      <c r="AW245" s="240"/>
      <c r="AX245" s="240"/>
      <c r="AY245" s="240"/>
      <c r="AZ245" s="240"/>
      <c r="BA245" s="240"/>
      <c r="BB245" s="240"/>
      <c r="BC245" s="240"/>
      <c r="BD245" s="240"/>
      <c r="BE245" s="240"/>
      <c r="BF245" s="240"/>
      <c r="BG245" s="240"/>
      <c r="BH245" s="240"/>
      <c r="BI245" s="240"/>
      <c r="BJ245" s="240"/>
    </row>
    <row r="246" spans="1:130" s="241" customFormat="1" ht="17" x14ac:dyDescent="0.2">
      <c r="A246" s="239" t="s">
        <v>2208</v>
      </c>
      <c r="B246" s="230" t="s">
        <v>1579</v>
      </c>
      <c r="C246" s="230"/>
      <c r="D246" s="244" t="s">
        <v>106</v>
      </c>
      <c r="E246" s="244" t="s">
        <v>1529</v>
      </c>
      <c r="F246" s="239">
        <v>725</v>
      </c>
      <c r="G246" s="230" t="s">
        <v>2194</v>
      </c>
      <c r="H246" s="239" t="s">
        <v>276</v>
      </c>
      <c r="I246" s="230" t="s">
        <v>277</v>
      </c>
      <c r="J246" s="228" t="s">
        <v>176</v>
      </c>
      <c r="K246" s="231"/>
      <c r="L246" s="232"/>
      <c r="M246" s="235"/>
      <c r="N246" s="235"/>
      <c r="O246" s="234"/>
      <c r="P246" s="228" t="s">
        <v>2190</v>
      </c>
      <c r="Q246" s="234"/>
      <c r="R246" s="234" t="s">
        <v>13</v>
      </c>
      <c r="S246" s="234"/>
      <c r="T246" s="234"/>
      <c r="U246" s="247">
        <v>34.51</v>
      </c>
      <c r="V246" s="247">
        <v>19.71</v>
      </c>
      <c r="W246" s="228"/>
      <c r="X246" s="248"/>
      <c r="Y246" s="249"/>
      <c r="Z246" s="239"/>
      <c r="AA246" s="239" t="s">
        <v>2207</v>
      </c>
      <c r="AB246" s="228"/>
      <c r="AC246" s="228"/>
      <c r="AD246" s="228"/>
      <c r="AE246" s="234"/>
      <c r="AF246" s="234"/>
      <c r="AG246" s="240"/>
      <c r="AH246" s="240"/>
      <c r="AI246" s="240"/>
      <c r="AJ246" s="240"/>
      <c r="AK246" s="240"/>
      <c r="AL246" s="240"/>
      <c r="AM246" s="240"/>
      <c r="AN246" s="240"/>
      <c r="AO246" s="240"/>
      <c r="AP246" s="240"/>
      <c r="AQ246" s="240"/>
      <c r="AR246" s="240"/>
      <c r="AS246" s="240"/>
      <c r="AT246" s="240"/>
      <c r="AU246" s="240"/>
      <c r="AV246" s="240"/>
      <c r="AW246" s="240"/>
      <c r="AX246" s="240"/>
      <c r="AY246" s="240"/>
      <c r="AZ246" s="240"/>
      <c r="BA246" s="240"/>
      <c r="BB246" s="240"/>
      <c r="BC246" s="240"/>
      <c r="BD246" s="240"/>
      <c r="BE246" s="240"/>
      <c r="BF246" s="240"/>
      <c r="BG246" s="240"/>
      <c r="BH246" s="240"/>
      <c r="BI246" s="240"/>
      <c r="BJ246" s="240"/>
    </row>
    <row r="247" spans="1:130" s="241" customFormat="1" ht="34" x14ac:dyDescent="0.2">
      <c r="A247" s="228" t="s">
        <v>2224</v>
      </c>
      <c r="B247" s="228" t="s">
        <v>2156</v>
      </c>
      <c r="C247" s="228"/>
      <c r="D247" s="229" t="s">
        <v>106</v>
      </c>
      <c r="E247" s="229" t="s">
        <v>1529</v>
      </c>
      <c r="F247" s="228">
        <v>31041</v>
      </c>
      <c r="G247" s="234">
        <v>47</v>
      </c>
      <c r="H247" s="228" t="s">
        <v>408</v>
      </c>
      <c r="I247" s="234" t="s">
        <v>393</v>
      </c>
      <c r="J247" s="228" t="s">
        <v>176</v>
      </c>
      <c r="K247" s="231"/>
      <c r="L247" s="246"/>
      <c r="M247" s="235"/>
      <c r="N247" s="235"/>
      <c r="O247" s="234"/>
      <c r="P247" s="228" t="s">
        <v>209</v>
      </c>
      <c r="Q247" s="234" t="s">
        <v>167</v>
      </c>
      <c r="R247" s="234" t="s">
        <v>13</v>
      </c>
      <c r="S247" s="234"/>
      <c r="T247" s="234"/>
      <c r="U247" s="247">
        <v>30.85</v>
      </c>
      <c r="V247" s="247">
        <v>21.11</v>
      </c>
      <c r="W247" s="228"/>
      <c r="X247" s="250"/>
      <c r="Y247" s="249"/>
      <c r="Z247" s="228"/>
      <c r="AA247" s="228" t="s">
        <v>2219</v>
      </c>
      <c r="AB247" s="228"/>
      <c r="AC247" s="228"/>
      <c r="AD247" s="228"/>
      <c r="AE247" s="234"/>
      <c r="AF247" s="234"/>
      <c r="AG247" s="240"/>
      <c r="AH247" s="240"/>
      <c r="AI247" s="240"/>
      <c r="AJ247" s="240"/>
      <c r="AK247" s="240"/>
      <c r="AL247" s="240"/>
      <c r="AM247" s="240"/>
      <c r="AN247" s="240"/>
      <c r="AO247" s="240"/>
      <c r="AP247" s="240"/>
      <c r="AQ247" s="240"/>
      <c r="AR247" s="240"/>
      <c r="AS247" s="240"/>
      <c r="AT247" s="240"/>
      <c r="AU247" s="240"/>
      <c r="AV247" s="240"/>
      <c r="AW247" s="240"/>
      <c r="AX247" s="240"/>
      <c r="AY247" s="240"/>
      <c r="AZ247" s="240"/>
      <c r="BA247" s="240"/>
      <c r="BB247" s="240"/>
      <c r="BC247" s="240"/>
      <c r="BD247" s="240"/>
      <c r="BE247" s="240"/>
      <c r="BF247" s="240"/>
      <c r="BG247" s="240"/>
      <c r="BH247" s="240"/>
      <c r="BI247" s="240"/>
      <c r="BJ247" s="240"/>
      <c r="BK247" s="240"/>
      <c r="BL247" s="240"/>
      <c r="BM247" s="240"/>
      <c r="BN247" s="240"/>
      <c r="BO247" s="240"/>
      <c r="BP247" s="240"/>
      <c r="BQ247" s="240"/>
      <c r="BR247" s="240"/>
      <c r="BS247" s="240"/>
      <c r="BT247" s="240"/>
      <c r="BU247" s="240"/>
      <c r="BV247" s="240"/>
      <c r="BW247" s="240"/>
      <c r="BX247" s="240"/>
      <c r="BY247" s="240"/>
      <c r="BZ247" s="240"/>
      <c r="CA247" s="240"/>
      <c r="CB247" s="240"/>
      <c r="CC247" s="240"/>
      <c r="CD247" s="240"/>
      <c r="CE247" s="240"/>
      <c r="CF247" s="240"/>
      <c r="CG247" s="240"/>
      <c r="CH247" s="240"/>
      <c r="CI247" s="240"/>
      <c r="CJ247" s="240"/>
      <c r="CK247" s="240"/>
      <c r="CL247" s="240"/>
      <c r="CM247" s="240"/>
      <c r="CN247" s="240"/>
      <c r="CO247" s="240"/>
      <c r="CP247" s="240"/>
      <c r="CQ247" s="240"/>
      <c r="CR247" s="240"/>
      <c r="CS247" s="240"/>
      <c r="CT247" s="240"/>
      <c r="CU247" s="240"/>
      <c r="CV247" s="240"/>
      <c r="CW247" s="240"/>
      <c r="CX247" s="240"/>
      <c r="CY247" s="240"/>
      <c r="CZ247" s="240"/>
      <c r="DA247" s="240"/>
      <c r="DB247" s="240"/>
      <c r="DC247" s="240"/>
      <c r="DD247" s="240"/>
      <c r="DE247" s="240"/>
      <c r="DF247" s="240"/>
      <c r="DG247" s="240"/>
      <c r="DH247" s="240"/>
      <c r="DI247" s="240"/>
      <c r="DJ247" s="240"/>
      <c r="DK247" s="240"/>
      <c r="DL247" s="240"/>
      <c r="DM247" s="240"/>
      <c r="DN247" s="240"/>
      <c r="DO247" s="240"/>
      <c r="DP247" s="240"/>
      <c r="DQ247" s="240"/>
      <c r="DR247" s="240"/>
      <c r="DS247" s="240"/>
      <c r="DT247" s="240"/>
      <c r="DU247" s="240"/>
      <c r="DV247" s="240"/>
      <c r="DW247" s="240"/>
      <c r="DX247" s="240"/>
      <c r="DY247" s="240"/>
      <c r="DZ247" s="240"/>
    </row>
    <row r="248" spans="1:130" s="241" customFormat="1" ht="17" x14ac:dyDescent="0.2">
      <c r="A248" s="228" t="s">
        <v>2253</v>
      </c>
      <c r="B248" s="228" t="s">
        <v>2156</v>
      </c>
      <c r="C248" s="228"/>
      <c r="D248" s="229" t="s">
        <v>106</v>
      </c>
      <c r="E248" s="229" t="s">
        <v>1529</v>
      </c>
      <c r="F248" s="228">
        <v>31135</v>
      </c>
      <c r="G248" s="234">
        <v>28</v>
      </c>
      <c r="H248" s="228" t="s">
        <v>197</v>
      </c>
      <c r="I248" s="234" t="s">
        <v>393</v>
      </c>
      <c r="J248" s="228" t="s">
        <v>176</v>
      </c>
      <c r="K248" s="231" t="s">
        <v>2258</v>
      </c>
      <c r="L248" s="246"/>
      <c r="M248" s="235"/>
      <c r="N248" s="235"/>
      <c r="O248" s="234"/>
      <c r="P248" s="228" t="s">
        <v>153</v>
      </c>
      <c r="Q248" s="234"/>
      <c r="R248" s="234" t="s">
        <v>13</v>
      </c>
      <c r="S248" s="234"/>
      <c r="T248" s="234"/>
      <c r="U248" s="247">
        <v>54.04</v>
      </c>
      <c r="V248" s="247">
        <v>18.260000000000002</v>
      </c>
      <c r="W248" s="228"/>
      <c r="X248" s="250"/>
      <c r="Y248" s="249"/>
      <c r="Z248" s="228"/>
      <c r="AA248" s="228" t="s">
        <v>2144</v>
      </c>
      <c r="AB248" s="228"/>
      <c r="AC248" s="228"/>
      <c r="AD248" s="228"/>
      <c r="AE248" s="234"/>
      <c r="AF248" s="234"/>
      <c r="AG248" s="240"/>
      <c r="AH248" s="240"/>
      <c r="AI248" s="240"/>
      <c r="AJ248" s="240"/>
      <c r="AK248" s="240"/>
      <c r="AL248" s="240"/>
      <c r="AM248" s="240"/>
      <c r="AN248" s="240"/>
      <c r="AO248" s="240"/>
      <c r="AP248" s="240"/>
      <c r="AQ248" s="240"/>
      <c r="AR248" s="240"/>
      <c r="AS248" s="240"/>
      <c r="AT248" s="240"/>
      <c r="AU248" s="240"/>
      <c r="AV248" s="240"/>
      <c r="AW248" s="240"/>
      <c r="AX248" s="240"/>
      <c r="AY248" s="240"/>
      <c r="AZ248" s="240"/>
      <c r="BA248" s="240"/>
      <c r="BB248" s="240"/>
      <c r="BC248" s="240"/>
      <c r="BD248" s="240"/>
      <c r="BE248" s="240"/>
      <c r="BF248" s="240"/>
      <c r="BG248" s="240"/>
      <c r="BH248" s="240"/>
      <c r="BI248" s="240"/>
      <c r="BJ248" s="240"/>
      <c r="BK248" s="240"/>
      <c r="BL248" s="240"/>
      <c r="BM248" s="240"/>
      <c r="BN248" s="240"/>
      <c r="BO248" s="240"/>
      <c r="BP248" s="240"/>
      <c r="BQ248" s="240"/>
      <c r="BR248" s="240"/>
      <c r="BS248" s="240"/>
      <c r="BT248" s="240"/>
      <c r="BU248" s="240"/>
      <c r="BV248" s="240"/>
      <c r="BW248" s="240"/>
      <c r="BX248" s="240"/>
      <c r="BY248" s="240"/>
      <c r="BZ248" s="240"/>
      <c r="CA248" s="240"/>
      <c r="CB248" s="240"/>
      <c r="CC248" s="240"/>
      <c r="CD248" s="240"/>
      <c r="CE248" s="240"/>
      <c r="CF248" s="240"/>
      <c r="CG248" s="240"/>
      <c r="CH248" s="240"/>
      <c r="CI248" s="240"/>
      <c r="CJ248" s="240"/>
      <c r="CK248" s="240"/>
      <c r="CL248" s="240"/>
      <c r="CM248" s="240"/>
      <c r="CN248" s="240"/>
      <c r="CO248" s="240"/>
      <c r="CP248" s="240"/>
      <c r="CQ248" s="240"/>
      <c r="CR248" s="240"/>
      <c r="CS248" s="240"/>
      <c r="CT248" s="240"/>
      <c r="CU248" s="240"/>
      <c r="CV248" s="240"/>
      <c r="CW248" s="240"/>
      <c r="CX248" s="240"/>
      <c r="CY248" s="240"/>
      <c r="CZ248" s="240"/>
      <c r="DA248" s="240"/>
      <c r="DB248" s="240"/>
      <c r="DC248" s="240"/>
      <c r="DD248" s="240"/>
      <c r="DE248" s="240"/>
      <c r="DF248" s="240"/>
      <c r="DG248" s="240"/>
      <c r="DH248" s="240"/>
      <c r="DI248" s="240"/>
      <c r="DJ248" s="240"/>
      <c r="DK248" s="240"/>
      <c r="DL248" s="240"/>
      <c r="DM248" s="240"/>
      <c r="DN248" s="240"/>
      <c r="DO248" s="240"/>
      <c r="DP248" s="240"/>
      <c r="DQ248" s="240"/>
      <c r="DR248" s="240"/>
      <c r="DS248" s="240"/>
      <c r="DT248" s="240"/>
      <c r="DU248" s="240"/>
      <c r="DV248" s="240"/>
      <c r="DW248" s="240"/>
      <c r="DX248" s="240"/>
      <c r="DY248" s="240"/>
      <c r="DZ248" s="240"/>
    </row>
    <row r="249" spans="1:130" s="241" customFormat="1" ht="17" x14ac:dyDescent="0.2">
      <c r="A249" s="228" t="s">
        <v>2253</v>
      </c>
      <c r="B249" s="228" t="s">
        <v>2156</v>
      </c>
      <c r="C249" s="228"/>
      <c r="D249" s="229" t="s">
        <v>106</v>
      </c>
      <c r="E249" s="229" t="s">
        <v>1529</v>
      </c>
      <c r="F249" s="228">
        <v>31137</v>
      </c>
      <c r="G249" s="234">
        <v>3</v>
      </c>
      <c r="H249" s="228" t="s">
        <v>197</v>
      </c>
      <c r="I249" s="234" t="s">
        <v>2251</v>
      </c>
      <c r="J249" s="228" t="s">
        <v>176</v>
      </c>
      <c r="K249" s="231"/>
      <c r="L249" s="246"/>
      <c r="M249" s="235"/>
      <c r="N249" s="235"/>
      <c r="O249" s="234"/>
      <c r="P249" s="228" t="s">
        <v>209</v>
      </c>
      <c r="Q249" s="234" t="s">
        <v>167</v>
      </c>
      <c r="R249" s="234" t="s">
        <v>13</v>
      </c>
      <c r="S249" s="234"/>
      <c r="T249" s="234"/>
      <c r="U249" s="247">
        <v>28.62</v>
      </c>
      <c r="V249" s="247">
        <v>19.12</v>
      </c>
      <c r="W249" s="228"/>
      <c r="X249" s="250"/>
      <c r="Y249" s="249"/>
      <c r="Z249" s="228"/>
      <c r="AA249" s="228" t="s">
        <v>2252</v>
      </c>
      <c r="AB249" s="228"/>
      <c r="AC249" s="228"/>
      <c r="AD249" s="228"/>
      <c r="AE249" s="234"/>
      <c r="AF249" s="234"/>
      <c r="AG249" s="240"/>
      <c r="AH249" s="240"/>
      <c r="AI249" s="240"/>
      <c r="AJ249" s="240"/>
      <c r="AK249" s="240"/>
      <c r="AL249" s="240"/>
      <c r="AM249" s="240"/>
      <c r="AN249" s="240"/>
      <c r="AO249" s="240"/>
      <c r="AP249" s="240"/>
      <c r="AQ249" s="240"/>
      <c r="AR249" s="240"/>
      <c r="AS249" s="240"/>
      <c r="AT249" s="240"/>
      <c r="AU249" s="240"/>
      <c r="AV249" s="240"/>
      <c r="AW249" s="240"/>
      <c r="AX249" s="240"/>
      <c r="AY249" s="240"/>
      <c r="AZ249" s="240"/>
      <c r="BA249" s="240"/>
      <c r="BB249" s="240"/>
      <c r="BC249" s="240"/>
      <c r="BD249" s="240"/>
      <c r="BE249" s="240"/>
      <c r="BF249" s="240"/>
      <c r="BG249" s="240"/>
      <c r="BH249" s="240"/>
      <c r="BI249" s="240"/>
      <c r="BJ249" s="240"/>
      <c r="BK249" s="240"/>
      <c r="BL249" s="240"/>
      <c r="BM249" s="240"/>
      <c r="BN249" s="240"/>
      <c r="BO249" s="240"/>
      <c r="BP249" s="240"/>
      <c r="BQ249" s="240"/>
      <c r="BR249" s="240"/>
      <c r="BS249" s="240"/>
      <c r="BT249" s="240"/>
      <c r="BU249" s="240"/>
      <c r="BV249" s="240"/>
      <c r="BW249" s="240"/>
      <c r="BX249" s="240"/>
      <c r="BY249" s="240"/>
      <c r="BZ249" s="240"/>
      <c r="CA249" s="240"/>
      <c r="CB249" s="240"/>
      <c r="CC249" s="240"/>
      <c r="CD249" s="240"/>
      <c r="CE249" s="240"/>
      <c r="CF249" s="240"/>
      <c r="CG249" s="240"/>
      <c r="CH249" s="240"/>
      <c r="CI249" s="240"/>
      <c r="CJ249" s="240"/>
      <c r="CK249" s="240"/>
      <c r="CL249" s="240"/>
      <c r="CM249" s="240"/>
      <c r="CN249" s="240"/>
      <c r="CO249" s="240"/>
      <c r="CP249" s="240"/>
      <c r="CQ249" s="240"/>
      <c r="CR249" s="240"/>
      <c r="CS249" s="240"/>
      <c r="CT249" s="240"/>
      <c r="CU249" s="240"/>
      <c r="CV249" s="240"/>
      <c r="CW249" s="240"/>
      <c r="CX249" s="240"/>
      <c r="CY249" s="240"/>
      <c r="CZ249" s="240"/>
      <c r="DA249" s="240"/>
      <c r="DB249" s="240"/>
      <c r="DC249" s="240"/>
      <c r="DD249" s="240"/>
      <c r="DE249" s="240"/>
      <c r="DF249" s="240"/>
      <c r="DG249" s="240"/>
      <c r="DH249" s="240"/>
      <c r="DI249" s="240"/>
      <c r="DJ249" s="240"/>
      <c r="DK249" s="240"/>
      <c r="DL249" s="240"/>
      <c r="DM249" s="240"/>
      <c r="DN249" s="240"/>
      <c r="DO249" s="240"/>
      <c r="DP249" s="240"/>
      <c r="DQ249" s="240"/>
      <c r="DR249" s="240"/>
      <c r="DS249" s="240"/>
      <c r="DT249" s="240"/>
      <c r="DU249" s="240"/>
      <c r="DV249" s="240"/>
      <c r="DW249" s="240"/>
      <c r="DX249" s="240"/>
      <c r="DY249" s="240"/>
      <c r="DZ249" s="240"/>
    </row>
    <row r="250" spans="1:130" s="241" customFormat="1" ht="17" x14ac:dyDescent="0.2">
      <c r="A250" s="14"/>
      <c r="B250" s="13" t="s">
        <v>1579</v>
      </c>
      <c r="C250" s="13"/>
      <c r="D250" s="2" t="s">
        <v>106</v>
      </c>
      <c r="E250" s="2" t="s">
        <v>15</v>
      </c>
      <c r="F250" s="8">
        <v>892</v>
      </c>
      <c r="G250" s="7">
        <v>-999</v>
      </c>
      <c r="H250" s="8" t="s">
        <v>273</v>
      </c>
      <c r="I250" s="7" t="s">
        <v>214</v>
      </c>
      <c r="J250" s="13"/>
      <c r="K250" s="191" t="s">
        <v>340</v>
      </c>
      <c r="L250" s="106"/>
      <c r="M250" s="84">
        <v>33.620556000000001</v>
      </c>
      <c r="N250" s="84">
        <v>-101.892222</v>
      </c>
      <c r="O250" s="69">
        <v>447.65370878447101</v>
      </c>
      <c r="P250" s="58" t="s">
        <v>36</v>
      </c>
      <c r="Q250" s="57"/>
      <c r="R250" s="57" t="s">
        <v>13</v>
      </c>
      <c r="S250" s="57"/>
      <c r="T250" s="57"/>
      <c r="U250" s="117">
        <v>37.270000000000003</v>
      </c>
      <c r="V250" s="117">
        <v>24.3</v>
      </c>
      <c r="W250" s="58"/>
      <c r="X250" s="195"/>
      <c r="Y250" s="198"/>
      <c r="Z250" s="8"/>
      <c r="AA250" s="8" t="s">
        <v>375</v>
      </c>
      <c r="AB250" s="54"/>
      <c r="AC250" s="76"/>
      <c r="AD250" s="76"/>
      <c r="AE250" s="70"/>
      <c r="AF250" s="70"/>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row>
    <row r="251" spans="1:130" ht="17" x14ac:dyDescent="0.2">
      <c r="B251" s="13" t="s">
        <v>1579</v>
      </c>
      <c r="D251" s="2" t="s">
        <v>106</v>
      </c>
      <c r="E251" s="2" t="s">
        <v>15</v>
      </c>
      <c r="F251" s="8">
        <v>892</v>
      </c>
      <c r="G251" s="7">
        <v>-999</v>
      </c>
      <c r="H251" s="8" t="s">
        <v>273</v>
      </c>
      <c r="I251" s="7" t="s">
        <v>214</v>
      </c>
      <c r="J251" s="13"/>
      <c r="L251" s="106"/>
      <c r="M251" s="84">
        <v>33.620556000000001</v>
      </c>
      <c r="N251" s="84">
        <v>-101.892222</v>
      </c>
      <c r="O251" s="69">
        <v>447.65370878447101</v>
      </c>
      <c r="P251" s="58" t="s">
        <v>36</v>
      </c>
      <c r="R251" s="57" t="s">
        <v>13</v>
      </c>
      <c r="U251" s="117">
        <v>34.299999999999997</v>
      </c>
      <c r="V251" s="117">
        <v>21.17</v>
      </c>
      <c r="AA251" s="8" t="s">
        <v>375</v>
      </c>
    </row>
    <row r="252" spans="1:130" ht="17" x14ac:dyDescent="0.2">
      <c r="B252" s="13" t="s">
        <v>1579</v>
      </c>
      <c r="D252" s="2" t="s">
        <v>106</v>
      </c>
      <c r="E252" s="2" t="s">
        <v>15</v>
      </c>
      <c r="F252" s="8">
        <v>892</v>
      </c>
      <c r="G252" s="7">
        <v>-999</v>
      </c>
      <c r="H252" s="8" t="s">
        <v>273</v>
      </c>
      <c r="I252" s="7" t="s">
        <v>214</v>
      </c>
      <c r="J252" s="13"/>
      <c r="L252" s="106"/>
      <c r="M252" s="84">
        <v>33.620556000000001</v>
      </c>
      <c r="N252" s="84">
        <v>-101.892222</v>
      </c>
      <c r="O252" s="69">
        <v>447.65370878447101</v>
      </c>
      <c r="P252" s="58" t="s">
        <v>36</v>
      </c>
      <c r="R252" s="57" t="s">
        <v>13</v>
      </c>
      <c r="U252" s="117">
        <v>35.85</v>
      </c>
      <c r="V252" s="117">
        <v>23.95</v>
      </c>
      <c r="AA252" s="8" t="s">
        <v>375</v>
      </c>
    </row>
    <row r="253" spans="1:130" ht="17" x14ac:dyDescent="0.2">
      <c r="B253" s="13" t="s">
        <v>1579</v>
      </c>
      <c r="D253" s="2" t="s">
        <v>106</v>
      </c>
      <c r="E253" s="2" t="s">
        <v>15</v>
      </c>
      <c r="F253" s="8">
        <v>892</v>
      </c>
      <c r="G253" s="7">
        <v>-999</v>
      </c>
      <c r="H253" s="8" t="s">
        <v>273</v>
      </c>
      <c r="I253" s="7" t="s">
        <v>214</v>
      </c>
      <c r="J253" s="13"/>
      <c r="L253" s="106"/>
      <c r="M253" s="84">
        <v>33.620556000000001</v>
      </c>
      <c r="N253" s="84">
        <v>-101.892222</v>
      </c>
      <c r="O253" s="69">
        <v>447.65370878447101</v>
      </c>
      <c r="P253" s="58" t="s">
        <v>36</v>
      </c>
      <c r="R253" s="57" t="s">
        <v>13</v>
      </c>
      <c r="U253" s="117">
        <v>41.27</v>
      </c>
      <c r="V253" s="117">
        <v>20.440000000000001</v>
      </c>
      <c r="AA253" s="8" t="s">
        <v>375</v>
      </c>
    </row>
    <row r="254" spans="1:130" ht="17" x14ac:dyDescent="0.2">
      <c r="B254" s="13" t="s">
        <v>1579</v>
      </c>
      <c r="D254" s="2" t="s">
        <v>106</v>
      </c>
      <c r="E254" s="2" t="s">
        <v>15</v>
      </c>
      <c r="F254" s="8">
        <v>892</v>
      </c>
      <c r="G254" s="7">
        <v>-999</v>
      </c>
      <c r="H254" s="8" t="s">
        <v>273</v>
      </c>
      <c r="I254" s="7" t="s">
        <v>214</v>
      </c>
      <c r="J254" s="13"/>
      <c r="L254" s="106"/>
      <c r="M254" s="84">
        <v>33.620556000000001</v>
      </c>
      <c r="N254" s="84">
        <v>-101.892222</v>
      </c>
      <c r="O254" s="69">
        <v>447.65370878447101</v>
      </c>
      <c r="P254" s="58" t="s">
        <v>36</v>
      </c>
      <c r="R254" s="57" t="s">
        <v>13</v>
      </c>
      <c r="U254" s="117">
        <v>39.049999999999997</v>
      </c>
      <c r="V254" s="117">
        <v>27.3</v>
      </c>
      <c r="AA254" s="8" t="s">
        <v>375</v>
      </c>
    </row>
    <row r="255" spans="1:130" ht="17" x14ac:dyDescent="0.2">
      <c r="B255" s="13" t="s">
        <v>1579</v>
      </c>
      <c r="D255" s="2" t="s">
        <v>106</v>
      </c>
      <c r="E255" s="2" t="s">
        <v>15</v>
      </c>
      <c r="F255" s="8">
        <v>892</v>
      </c>
      <c r="G255" s="7">
        <v>-999</v>
      </c>
      <c r="H255" s="8" t="s">
        <v>273</v>
      </c>
      <c r="I255" s="7" t="s">
        <v>214</v>
      </c>
      <c r="J255" s="13"/>
      <c r="L255" s="106"/>
      <c r="M255" s="84">
        <v>33.620556000000001</v>
      </c>
      <c r="N255" s="84">
        <v>-101.892222</v>
      </c>
      <c r="O255" s="69">
        <v>447.65370878447101</v>
      </c>
      <c r="P255" s="58" t="s">
        <v>36</v>
      </c>
      <c r="R255" s="57" t="s">
        <v>13</v>
      </c>
      <c r="U255" s="117">
        <v>35.340000000000003</v>
      </c>
      <c r="V255" s="117">
        <v>23.17</v>
      </c>
      <c r="AA255" s="8" t="s">
        <v>375</v>
      </c>
    </row>
    <row r="256" spans="1:130" ht="17" x14ac:dyDescent="0.2">
      <c r="B256" s="13" t="s">
        <v>1579</v>
      </c>
      <c r="D256" s="2" t="s">
        <v>106</v>
      </c>
      <c r="E256" s="2" t="s">
        <v>15</v>
      </c>
      <c r="F256" s="8">
        <v>892</v>
      </c>
      <c r="G256" s="7">
        <v>-999</v>
      </c>
      <c r="H256" s="8" t="s">
        <v>273</v>
      </c>
      <c r="I256" s="7" t="s">
        <v>214</v>
      </c>
      <c r="J256" s="13"/>
      <c r="L256" s="106"/>
      <c r="M256" s="84">
        <v>33.620556000000001</v>
      </c>
      <c r="N256" s="84">
        <v>-101.892222</v>
      </c>
      <c r="O256" s="69">
        <v>447.65370878447101</v>
      </c>
      <c r="P256" s="58" t="s">
        <v>36</v>
      </c>
      <c r="R256" s="57" t="s">
        <v>13</v>
      </c>
      <c r="U256" s="117">
        <v>35.31</v>
      </c>
      <c r="V256" s="117">
        <v>23.34</v>
      </c>
      <c r="AA256" s="8" t="s">
        <v>375</v>
      </c>
    </row>
    <row r="257" spans="1:130" ht="17" x14ac:dyDescent="0.2">
      <c r="B257" s="13" t="s">
        <v>1579</v>
      </c>
      <c r="D257" s="2" t="s">
        <v>106</v>
      </c>
      <c r="E257" s="2" t="s">
        <v>15</v>
      </c>
      <c r="F257" s="8">
        <v>892</v>
      </c>
      <c r="G257" s="7">
        <v>-999</v>
      </c>
      <c r="H257" s="8" t="s">
        <v>273</v>
      </c>
      <c r="I257" s="7" t="s">
        <v>214</v>
      </c>
      <c r="J257" s="13"/>
      <c r="L257" s="106"/>
      <c r="M257" s="84">
        <v>33.620556000000001</v>
      </c>
      <c r="N257" s="84">
        <v>-101.892222</v>
      </c>
      <c r="O257" s="69">
        <v>447.65370878447101</v>
      </c>
      <c r="P257" s="58" t="s">
        <v>36</v>
      </c>
      <c r="R257" s="57" t="s">
        <v>13</v>
      </c>
      <c r="U257" s="117">
        <v>40.86</v>
      </c>
      <c r="V257" s="117">
        <v>15.76</v>
      </c>
      <c r="AA257" s="8" t="s">
        <v>375</v>
      </c>
    </row>
    <row r="258" spans="1:130" ht="17" x14ac:dyDescent="0.2">
      <c r="B258" s="13" t="s">
        <v>1579</v>
      </c>
      <c r="D258" s="2" t="s">
        <v>106</v>
      </c>
      <c r="E258" s="2" t="s">
        <v>15</v>
      </c>
      <c r="F258" s="8">
        <v>892</v>
      </c>
      <c r="G258" s="7">
        <v>-999</v>
      </c>
      <c r="H258" s="8" t="s">
        <v>273</v>
      </c>
      <c r="I258" s="7" t="s">
        <v>214</v>
      </c>
      <c r="J258" s="13"/>
      <c r="L258" s="106"/>
      <c r="M258" s="84">
        <v>33.620556000000001</v>
      </c>
      <c r="N258" s="84">
        <v>-101.892222</v>
      </c>
      <c r="O258" s="69">
        <v>447.65370878447101</v>
      </c>
      <c r="P258" s="58" t="s">
        <v>36</v>
      </c>
      <c r="R258" s="57" t="s">
        <v>13</v>
      </c>
      <c r="U258" s="117">
        <v>32.74</v>
      </c>
      <c r="V258" s="117">
        <v>15.74</v>
      </c>
      <c r="AA258" s="8" t="s">
        <v>375</v>
      </c>
    </row>
    <row r="259" spans="1:130" ht="17" x14ac:dyDescent="0.2">
      <c r="B259" s="13" t="s">
        <v>1579</v>
      </c>
      <c r="D259" s="2" t="s">
        <v>106</v>
      </c>
      <c r="E259" s="2" t="s">
        <v>15</v>
      </c>
      <c r="F259" s="8">
        <v>892</v>
      </c>
      <c r="G259" s="7">
        <v>-999</v>
      </c>
      <c r="H259" s="8" t="s">
        <v>273</v>
      </c>
      <c r="I259" s="7" t="s">
        <v>214</v>
      </c>
      <c r="J259" s="13"/>
      <c r="L259" s="106"/>
      <c r="M259" s="84">
        <v>33.620556000000001</v>
      </c>
      <c r="N259" s="84">
        <v>-101.892222</v>
      </c>
      <c r="O259" s="69">
        <v>447.65370878447101</v>
      </c>
      <c r="P259" s="58" t="s">
        <v>36</v>
      </c>
      <c r="R259" s="57" t="s">
        <v>13</v>
      </c>
      <c r="U259" s="117">
        <v>32.92</v>
      </c>
      <c r="V259" s="117">
        <v>22.9</v>
      </c>
      <c r="AA259" s="8" t="s">
        <v>375</v>
      </c>
    </row>
    <row r="260" spans="1:130" ht="17" x14ac:dyDescent="0.2">
      <c r="B260" s="13" t="s">
        <v>1579</v>
      </c>
      <c r="D260" s="2" t="s">
        <v>106</v>
      </c>
      <c r="E260" s="2" t="s">
        <v>15</v>
      </c>
      <c r="F260" s="8">
        <v>892</v>
      </c>
      <c r="G260" s="7">
        <v>-999</v>
      </c>
      <c r="H260" s="8" t="s">
        <v>273</v>
      </c>
      <c r="I260" s="7" t="s">
        <v>214</v>
      </c>
      <c r="J260" s="13"/>
      <c r="L260" s="106"/>
      <c r="M260" s="84">
        <v>33.620556000000001</v>
      </c>
      <c r="N260" s="84">
        <v>-101.892222</v>
      </c>
      <c r="O260" s="69">
        <v>447.65370878447101</v>
      </c>
      <c r="P260" s="58" t="s">
        <v>16</v>
      </c>
      <c r="Q260" s="57" t="s">
        <v>172</v>
      </c>
      <c r="R260" s="57" t="s">
        <v>13</v>
      </c>
      <c r="U260" s="117">
        <v>29.61</v>
      </c>
      <c r="V260" s="117">
        <v>18.7</v>
      </c>
      <c r="AA260" s="8" t="s">
        <v>344</v>
      </c>
    </row>
    <row r="261" spans="1:130" ht="17" x14ac:dyDescent="0.2">
      <c r="B261" s="13" t="s">
        <v>1579</v>
      </c>
      <c r="D261" s="2" t="s">
        <v>106</v>
      </c>
      <c r="E261" s="2" t="s">
        <v>15</v>
      </c>
      <c r="F261" s="8">
        <v>892</v>
      </c>
      <c r="G261" s="7">
        <v>-999</v>
      </c>
      <c r="H261" s="8" t="s">
        <v>273</v>
      </c>
      <c r="I261" s="7" t="s">
        <v>214</v>
      </c>
      <c r="J261" s="13"/>
      <c r="L261" s="106"/>
      <c r="M261" s="84">
        <v>33.620556000000001</v>
      </c>
      <c r="N261" s="84">
        <v>-101.892222</v>
      </c>
      <c r="O261" s="69">
        <v>447.65370878447101</v>
      </c>
      <c r="P261" s="58" t="s">
        <v>16</v>
      </c>
      <c r="Q261" s="57" t="s">
        <v>172</v>
      </c>
      <c r="R261" s="57" t="s">
        <v>13</v>
      </c>
      <c r="U261" s="117">
        <v>31.32</v>
      </c>
      <c r="V261" s="117">
        <v>15.14</v>
      </c>
      <c r="AA261" s="8" t="s">
        <v>347</v>
      </c>
    </row>
    <row r="262" spans="1:130" ht="17" x14ac:dyDescent="0.2">
      <c r="B262" s="13" t="s">
        <v>1579</v>
      </c>
      <c r="D262" s="2" t="s">
        <v>106</v>
      </c>
      <c r="E262" s="2" t="s">
        <v>15</v>
      </c>
      <c r="F262" s="8">
        <v>892</v>
      </c>
      <c r="G262" s="7">
        <v>-999</v>
      </c>
      <c r="H262" s="8" t="s">
        <v>273</v>
      </c>
      <c r="I262" s="7" t="s">
        <v>214</v>
      </c>
      <c r="J262" s="13"/>
      <c r="L262" s="106"/>
      <c r="M262" s="84">
        <v>33.620556000000001</v>
      </c>
      <c r="N262" s="84">
        <v>-101.892222</v>
      </c>
      <c r="O262" s="69">
        <v>447.65370878447101</v>
      </c>
      <c r="P262" s="58" t="s">
        <v>16</v>
      </c>
      <c r="Q262" s="57" t="s">
        <v>167</v>
      </c>
      <c r="R262" s="57" t="s">
        <v>13</v>
      </c>
      <c r="U262" s="117">
        <v>28.51</v>
      </c>
      <c r="V262" s="117">
        <v>19.600000000000001</v>
      </c>
      <c r="AA262" s="8" t="s">
        <v>363</v>
      </c>
    </row>
    <row r="263" spans="1:130" ht="17" x14ac:dyDescent="0.2">
      <c r="B263" s="13" t="s">
        <v>1579</v>
      </c>
      <c r="D263" s="2" t="s">
        <v>106</v>
      </c>
      <c r="E263" s="2" t="s">
        <v>15</v>
      </c>
      <c r="F263" s="8">
        <v>892</v>
      </c>
      <c r="G263" s="7">
        <v>-999</v>
      </c>
      <c r="H263" s="8" t="s">
        <v>273</v>
      </c>
      <c r="I263" s="7" t="s">
        <v>214</v>
      </c>
      <c r="J263" s="13"/>
      <c r="L263" s="106"/>
      <c r="M263" s="84">
        <v>33.620556000000001</v>
      </c>
      <c r="N263" s="84">
        <v>-101.892222</v>
      </c>
      <c r="O263" s="69">
        <v>447.65370878447101</v>
      </c>
      <c r="P263" s="58" t="s">
        <v>16</v>
      </c>
      <c r="Q263" s="57" t="s">
        <v>172</v>
      </c>
      <c r="R263" s="57" t="s">
        <v>13</v>
      </c>
      <c r="U263" s="117">
        <v>26.19</v>
      </c>
      <c r="V263" s="117">
        <v>16.8</v>
      </c>
      <c r="AA263" s="8" t="s">
        <v>372</v>
      </c>
    </row>
    <row r="264" spans="1:130" ht="17" x14ac:dyDescent="0.2">
      <c r="B264" s="13" t="s">
        <v>1579</v>
      </c>
      <c r="D264" s="2" t="s">
        <v>106</v>
      </c>
      <c r="E264" s="2" t="s">
        <v>15</v>
      </c>
      <c r="F264" s="8">
        <v>892</v>
      </c>
      <c r="G264" s="7">
        <v>-999</v>
      </c>
      <c r="H264" s="8" t="s">
        <v>273</v>
      </c>
      <c r="I264" s="7" t="s">
        <v>214</v>
      </c>
      <c r="J264" s="13"/>
      <c r="L264" s="106"/>
      <c r="M264" s="84">
        <v>33.620556000000001</v>
      </c>
      <c r="N264" s="84">
        <v>-101.892222</v>
      </c>
      <c r="O264" s="69">
        <v>447.65370878447101</v>
      </c>
      <c r="P264" s="58" t="s">
        <v>31</v>
      </c>
      <c r="Q264" s="57" t="s">
        <v>172</v>
      </c>
      <c r="R264" s="57" t="s">
        <v>13</v>
      </c>
      <c r="U264" s="117">
        <v>38.31</v>
      </c>
      <c r="V264" s="117">
        <v>16.170000000000002</v>
      </c>
      <c r="AA264" s="8" t="s">
        <v>344</v>
      </c>
    </row>
    <row r="265" spans="1:130" ht="17" x14ac:dyDescent="0.2">
      <c r="B265" s="13" t="s">
        <v>1579</v>
      </c>
      <c r="D265" s="2" t="s">
        <v>106</v>
      </c>
      <c r="E265" s="2" t="s">
        <v>15</v>
      </c>
      <c r="F265" s="8">
        <v>892</v>
      </c>
      <c r="G265" s="7">
        <v>-999</v>
      </c>
      <c r="H265" s="8" t="s">
        <v>273</v>
      </c>
      <c r="I265" s="7" t="s">
        <v>214</v>
      </c>
      <c r="J265" s="13"/>
      <c r="L265" s="106"/>
      <c r="M265" s="84">
        <v>33.620556000000001</v>
      </c>
      <c r="N265" s="84">
        <v>-101.892222</v>
      </c>
      <c r="O265" s="69">
        <v>447.65370878447101</v>
      </c>
      <c r="P265" s="58" t="s">
        <v>31</v>
      </c>
      <c r="Q265" s="57" t="s">
        <v>172</v>
      </c>
      <c r="R265" s="57" t="s">
        <v>13</v>
      </c>
      <c r="U265" s="117">
        <v>36.1</v>
      </c>
      <c r="V265" s="117">
        <v>15.28</v>
      </c>
      <c r="AA265" s="8" t="s">
        <v>347</v>
      </c>
    </row>
    <row r="266" spans="1:130" ht="17" x14ac:dyDescent="0.2">
      <c r="B266" s="13" t="s">
        <v>1579</v>
      </c>
      <c r="D266" s="2" t="s">
        <v>106</v>
      </c>
      <c r="E266" s="2" t="s">
        <v>15</v>
      </c>
      <c r="F266" s="8">
        <v>892</v>
      </c>
      <c r="G266" s="7">
        <v>-999</v>
      </c>
      <c r="H266" s="8" t="s">
        <v>273</v>
      </c>
      <c r="I266" s="7" t="s">
        <v>214</v>
      </c>
      <c r="J266" s="13"/>
      <c r="L266" s="106"/>
      <c r="M266" s="84">
        <v>33.620556000000001</v>
      </c>
      <c r="N266" s="84">
        <v>-101.892222</v>
      </c>
      <c r="O266" s="69">
        <v>447.65370878447101</v>
      </c>
      <c r="P266" s="58" t="s">
        <v>31</v>
      </c>
      <c r="Q266" s="57" t="s">
        <v>167</v>
      </c>
      <c r="R266" s="57" t="s">
        <v>13</v>
      </c>
      <c r="U266" s="117">
        <v>31.93</v>
      </c>
      <c r="V266" s="117">
        <v>21.3</v>
      </c>
      <c r="AA266" s="8" t="s">
        <v>363</v>
      </c>
    </row>
    <row r="267" spans="1:130" ht="17" x14ac:dyDescent="0.2">
      <c r="B267" s="13" t="s">
        <v>1579</v>
      </c>
      <c r="D267" s="2" t="s">
        <v>106</v>
      </c>
      <c r="E267" s="2" t="s">
        <v>15</v>
      </c>
      <c r="F267" s="8">
        <v>892</v>
      </c>
      <c r="G267" s="7">
        <v>-999</v>
      </c>
      <c r="H267" s="8" t="s">
        <v>273</v>
      </c>
      <c r="I267" s="7" t="s">
        <v>214</v>
      </c>
      <c r="J267" s="13"/>
      <c r="L267" s="106"/>
      <c r="M267" s="84">
        <v>33.620556000000001</v>
      </c>
      <c r="N267" s="84">
        <v>-101.892222</v>
      </c>
      <c r="O267" s="69">
        <v>447.65370878447101</v>
      </c>
      <c r="P267" s="58" t="s">
        <v>31</v>
      </c>
      <c r="Q267" s="57" t="s">
        <v>172</v>
      </c>
      <c r="R267" s="57" t="s">
        <v>13</v>
      </c>
      <c r="U267" s="117">
        <v>34.5</v>
      </c>
      <c r="V267" s="117">
        <v>21.7</v>
      </c>
      <c r="AA267" s="8" t="s">
        <v>364</v>
      </c>
    </row>
    <row r="268" spans="1:130" ht="17" x14ac:dyDescent="0.2">
      <c r="B268" s="13" t="s">
        <v>1579</v>
      </c>
      <c r="D268" s="2" t="s">
        <v>106</v>
      </c>
      <c r="E268" s="2" t="s">
        <v>15</v>
      </c>
      <c r="F268" s="8">
        <v>892</v>
      </c>
      <c r="G268" s="7">
        <v>-999</v>
      </c>
      <c r="H268" s="8" t="s">
        <v>273</v>
      </c>
      <c r="I268" s="7" t="s">
        <v>214</v>
      </c>
      <c r="J268" s="13"/>
      <c r="L268" s="106"/>
      <c r="M268" s="84">
        <v>33.620556000000001</v>
      </c>
      <c r="N268" s="84">
        <v>-101.892222</v>
      </c>
      <c r="O268" s="69">
        <v>447.65370878447101</v>
      </c>
      <c r="P268" s="58" t="s">
        <v>31</v>
      </c>
      <c r="Q268" s="57" t="s">
        <v>172</v>
      </c>
      <c r="R268" s="57" t="s">
        <v>13</v>
      </c>
      <c r="U268" s="117">
        <v>30.49</v>
      </c>
      <c r="V268" s="117">
        <v>15.13</v>
      </c>
      <c r="AA268" s="8" t="s">
        <v>372</v>
      </c>
    </row>
    <row r="269" spans="1:130" ht="17" x14ac:dyDescent="0.2">
      <c r="B269" s="13" t="s">
        <v>1579</v>
      </c>
      <c r="D269" s="2" t="s">
        <v>106</v>
      </c>
      <c r="E269" s="2" t="s">
        <v>15</v>
      </c>
      <c r="F269" s="8">
        <v>892</v>
      </c>
      <c r="G269" s="7">
        <v>-999</v>
      </c>
      <c r="H269" s="8" t="s">
        <v>273</v>
      </c>
      <c r="I269" s="7" t="s">
        <v>214</v>
      </c>
      <c r="J269" s="13"/>
      <c r="L269" s="106"/>
      <c r="M269" s="84">
        <v>33.620556000000001</v>
      </c>
      <c r="N269" s="84">
        <v>-101.892222</v>
      </c>
      <c r="O269" s="69">
        <v>447.65370878447101</v>
      </c>
      <c r="P269" s="58" t="s">
        <v>24</v>
      </c>
      <c r="Q269" s="57" t="s">
        <v>172</v>
      </c>
      <c r="R269" s="57" t="s">
        <v>13</v>
      </c>
      <c r="U269" s="117">
        <v>51.9</v>
      </c>
      <c r="V269" s="117">
        <v>16.23</v>
      </c>
      <c r="AA269" s="8" t="s">
        <v>344</v>
      </c>
    </row>
    <row r="270" spans="1:130" s="227" customFormat="1" ht="17" x14ac:dyDescent="0.2">
      <c r="A270" s="14"/>
      <c r="B270" s="13" t="s">
        <v>1579</v>
      </c>
      <c r="C270" s="13"/>
      <c r="D270" s="2" t="s">
        <v>106</v>
      </c>
      <c r="E270" s="2" t="s">
        <v>15</v>
      </c>
      <c r="F270" s="8">
        <v>892</v>
      </c>
      <c r="G270" s="7">
        <v>-999</v>
      </c>
      <c r="H270" s="8" t="s">
        <v>273</v>
      </c>
      <c r="I270" s="7" t="s">
        <v>214</v>
      </c>
      <c r="J270" s="13"/>
      <c r="K270" s="191"/>
      <c r="L270" s="106"/>
      <c r="M270" s="84">
        <v>33.620556000000001</v>
      </c>
      <c r="N270" s="84">
        <v>-101.892222</v>
      </c>
      <c r="O270" s="69">
        <v>447.65370878447101</v>
      </c>
      <c r="P270" s="58" t="s">
        <v>24</v>
      </c>
      <c r="Q270" s="57" t="s">
        <v>172</v>
      </c>
      <c r="R270" s="57" t="s">
        <v>13</v>
      </c>
      <c r="S270" s="57"/>
      <c r="T270" s="57"/>
      <c r="U270" s="117">
        <v>50</v>
      </c>
      <c r="V270" s="117">
        <v>19.25</v>
      </c>
      <c r="W270" s="58"/>
      <c r="X270" s="195"/>
      <c r="Y270" s="198"/>
      <c r="Z270" s="8"/>
      <c r="AA270" s="8" t="s">
        <v>364</v>
      </c>
      <c r="AB270" s="54"/>
      <c r="AC270" s="76"/>
      <c r="AD270" s="76"/>
      <c r="AE270" s="70"/>
      <c r="AF270" s="70"/>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c r="BJ270" s="83"/>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row>
    <row r="271" spans="1:130" s="227" customFormat="1" ht="17" x14ac:dyDescent="0.2">
      <c r="A271" s="90"/>
      <c r="B271" s="13" t="s">
        <v>1579</v>
      </c>
      <c r="C271" s="13"/>
      <c r="D271" s="2" t="s">
        <v>106</v>
      </c>
      <c r="E271" s="2" t="s">
        <v>15</v>
      </c>
      <c r="F271" s="8">
        <v>892</v>
      </c>
      <c r="G271" s="7">
        <v>-999</v>
      </c>
      <c r="H271" s="8" t="s">
        <v>273</v>
      </c>
      <c r="I271" s="7" t="s">
        <v>214</v>
      </c>
      <c r="J271" s="13"/>
      <c r="K271" s="191"/>
      <c r="L271" s="106"/>
      <c r="M271" s="84">
        <v>33.620556000000001</v>
      </c>
      <c r="N271" s="84">
        <v>-101.892222</v>
      </c>
      <c r="O271" s="69">
        <v>447.65370878447101</v>
      </c>
      <c r="P271" s="58" t="s">
        <v>24</v>
      </c>
      <c r="Q271" s="57" t="s">
        <v>172</v>
      </c>
      <c r="R271" s="57" t="s">
        <v>13</v>
      </c>
      <c r="S271" s="57"/>
      <c r="T271" s="57"/>
      <c r="U271" s="117">
        <v>39.89</v>
      </c>
      <c r="V271" s="117">
        <v>13.24</v>
      </c>
      <c r="W271" s="58"/>
      <c r="X271" s="195"/>
      <c r="Y271" s="198"/>
      <c r="Z271" s="8"/>
      <c r="AA271" s="8" t="s">
        <v>372</v>
      </c>
      <c r="AB271" s="54"/>
      <c r="AC271" s="76"/>
      <c r="AD271" s="76"/>
      <c r="AE271" s="70"/>
      <c r="AF271" s="70"/>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row>
    <row r="272" spans="1:130" s="227" customFormat="1" ht="17" x14ac:dyDescent="0.2">
      <c r="A272" s="14"/>
      <c r="B272" s="13" t="s">
        <v>1579</v>
      </c>
      <c r="C272" s="13"/>
      <c r="D272" s="2" t="s">
        <v>106</v>
      </c>
      <c r="E272" s="2" t="s">
        <v>15</v>
      </c>
      <c r="F272" s="8">
        <v>892</v>
      </c>
      <c r="G272" s="7">
        <v>-999</v>
      </c>
      <c r="H272" s="8" t="s">
        <v>273</v>
      </c>
      <c r="I272" s="7" t="s">
        <v>214</v>
      </c>
      <c r="J272" s="13"/>
      <c r="K272" s="191"/>
      <c r="L272" s="106"/>
      <c r="M272" s="84">
        <v>33.620556000000001</v>
      </c>
      <c r="N272" s="84">
        <v>-101.892222</v>
      </c>
      <c r="O272" s="69">
        <v>447.65370878447101</v>
      </c>
      <c r="P272" s="58" t="s">
        <v>24</v>
      </c>
      <c r="Q272" s="57"/>
      <c r="R272" s="57" t="s">
        <v>13</v>
      </c>
      <c r="S272" s="57"/>
      <c r="T272" s="57"/>
      <c r="U272" s="117">
        <v>49.03</v>
      </c>
      <c r="V272" s="117">
        <v>15.52</v>
      </c>
      <c r="W272" s="58"/>
      <c r="X272" s="195"/>
      <c r="Y272" s="198"/>
      <c r="Z272" s="8"/>
      <c r="AA272" s="8" t="s">
        <v>375</v>
      </c>
      <c r="AB272" s="54"/>
      <c r="AC272" s="76"/>
      <c r="AD272" s="76"/>
      <c r="AE272" s="70"/>
      <c r="AF272" s="70"/>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row>
    <row r="273" spans="1:130" s="227" customFormat="1" ht="17" x14ac:dyDescent="0.2">
      <c r="A273" s="90"/>
      <c r="B273" s="13" t="s">
        <v>1579</v>
      </c>
      <c r="C273" s="13"/>
      <c r="D273" s="2" t="s">
        <v>106</v>
      </c>
      <c r="E273" s="2" t="s">
        <v>15</v>
      </c>
      <c r="F273" s="8">
        <v>892</v>
      </c>
      <c r="G273" s="7">
        <v>2</v>
      </c>
      <c r="H273" s="8" t="s">
        <v>273</v>
      </c>
      <c r="I273" s="7" t="s">
        <v>214</v>
      </c>
      <c r="J273" s="13"/>
      <c r="K273" s="191"/>
      <c r="L273" s="106"/>
      <c r="M273" s="84">
        <v>33.620556000000001</v>
      </c>
      <c r="N273" s="84">
        <v>-101.892222</v>
      </c>
      <c r="O273" s="69">
        <v>447.65370878447101</v>
      </c>
      <c r="P273" s="58" t="s">
        <v>24</v>
      </c>
      <c r="Q273" s="57" t="s">
        <v>172</v>
      </c>
      <c r="R273" s="57" t="s">
        <v>13</v>
      </c>
      <c r="S273" s="57"/>
      <c r="T273" s="57"/>
      <c r="U273" s="117">
        <v>45.53</v>
      </c>
      <c r="V273" s="117">
        <v>19.3</v>
      </c>
      <c r="W273" s="58"/>
      <c r="X273" s="195"/>
      <c r="Y273" s="198"/>
      <c r="Z273" s="8"/>
      <c r="AA273" s="8" t="s">
        <v>346</v>
      </c>
      <c r="AB273" s="54"/>
      <c r="AC273" s="76"/>
      <c r="AD273" s="76"/>
      <c r="AE273" s="70"/>
      <c r="AF273" s="70"/>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row>
    <row r="274" spans="1:130" s="77" customFormat="1" ht="17" x14ac:dyDescent="0.2">
      <c r="A274" s="14"/>
      <c r="B274" s="13" t="s">
        <v>1579</v>
      </c>
      <c r="C274" s="13"/>
      <c r="D274" s="2" t="s">
        <v>106</v>
      </c>
      <c r="E274" s="2" t="s">
        <v>15</v>
      </c>
      <c r="F274" s="8">
        <v>892</v>
      </c>
      <c r="G274" s="7">
        <v>4</v>
      </c>
      <c r="H274" s="8" t="s">
        <v>273</v>
      </c>
      <c r="I274" s="7" t="s">
        <v>214</v>
      </c>
      <c r="J274" s="13"/>
      <c r="K274" s="191">
        <v>4</v>
      </c>
      <c r="L274" s="106"/>
      <c r="M274" s="84">
        <v>33.620556000000001</v>
      </c>
      <c r="N274" s="84">
        <v>-101.892222</v>
      </c>
      <c r="O274" s="69">
        <v>447.65370878447101</v>
      </c>
      <c r="P274" s="58" t="s">
        <v>16</v>
      </c>
      <c r="Q274" s="57" t="s">
        <v>167</v>
      </c>
      <c r="R274" s="57" t="s">
        <v>13</v>
      </c>
      <c r="S274" s="57"/>
      <c r="T274" s="57"/>
      <c r="U274" s="117">
        <v>30.1</v>
      </c>
      <c r="V274" s="117">
        <v>21.1</v>
      </c>
      <c r="W274" s="58"/>
      <c r="X274" s="195"/>
      <c r="Y274" s="198"/>
      <c r="Z274" s="8"/>
      <c r="AA274" s="8" t="s">
        <v>351</v>
      </c>
      <c r="AB274" s="54"/>
      <c r="AC274" s="76"/>
      <c r="AD274" s="76"/>
      <c r="AE274" s="70"/>
      <c r="AF274" s="70"/>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c r="BJ274" s="83"/>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row>
    <row r="275" spans="1:130" s="77" customFormat="1" ht="17" x14ac:dyDescent="0.2">
      <c r="A275" s="14"/>
      <c r="B275" s="13" t="s">
        <v>1579</v>
      </c>
      <c r="C275" s="13"/>
      <c r="D275" s="2" t="s">
        <v>106</v>
      </c>
      <c r="E275" s="2" t="s">
        <v>15</v>
      </c>
      <c r="F275" s="8">
        <v>892</v>
      </c>
      <c r="G275" s="7">
        <v>4</v>
      </c>
      <c r="H275" s="8" t="s">
        <v>273</v>
      </c>
      <c r="I275" s="7" t="s">
        <v>214</v>
      </c>
      <c r="J275" s="13"/>
      <c r="K275" s="191">
        <v>4</v>
      </c>
      <c r="L275" s="106"/>
      <c r="M275" s="84">
        <v>33.620556000000001</v>
      </c>
      <c r="N275" s="84">
        <v>-101.892222</v>
      </c>
      <c r="O275" s="69">
        <v>447.65370878447101</v>
      </c>
      <c r="P275" s="58" t="s">
        <v>31</v>
      </c>
      <c r="Q275" s="57" t="s">
        <v>167</v>
      </c>
      <c r="R275" s="57" t="s">
        <v>13</v>
      </c>
      <c r="S275" s="57"/>
      <c r="T275" s="57"/>
      <c r="U275" s="117">
        <v>38.869999999999997</v>
      </c>
      <c r="V275" s="117">
        <v>20.9</v>
      </c>
      <c r="W275" s="58"/>
      <c r="X275" s="195"/>
      <c r="Y275" s="198"/>
      <c r="Z275" s="8"/>
      <c r="AA275" s="8" t="s">
        <v>351</v>
      </c>
      <c r="AB275" s="54"/>
      <c r="AC275" s="76"/>
      <c r="AD275" s="76"/>
      <c r="AE275" s="70"/>
      <c r="AF275" s="70"/>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c r="BJ275" s="83"/>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row>
    <row r="276" spans="1:130" s="77" customFormat="1" ht="17" x14ac:dyDescent="0.2">
      <c r="A276" s="14"/>
      <c r="B276" s="13" t="s">
        <v>1579</v>
      </c>
      <c r="C276" s="13"/>
      <c r="D276" s="2" t="s">
        <v>106</v>
      </c>
      <c r="E276" s="2" t="s">
        <v>15</v>
      </c>
      <c r="F276" s="8">
        <v>892</v>
      </c>
      <c r="G276" s="7">
        <v>4</v>
      </c>
      <c r="H276" s="8" t="s">
        <v>273</v>
      </c>
      <c r="I276" s="7" t="s">
        <v>214</v>
      </c>
      <c r="J276" s="13"/>
      <c r="K276" s="191">
        <v>4</v>
      </c>
      <c r="L276" s="106"/>
      <c r="M276" s="84">
        <v>33.620556000000001</v>
      </c>
      <c r="N276" s="84">
        <v>-101.892222</v>
      </c>
      <c r="O276" s="69">
        <v>447.65370878447101</v>
      </c>
      <c r="P276" s="58" t="s">
        <v>24</v>
      </c>
      <c r="Q276" s="57" t="s">
        <v>167</v>
      </c>
      <c r="R276" s="57" t="s">
        <v>13</v>
      </c>
      <c r="S276" s="57"/>
      <c r="T276" s="57"/>
      <c r="U276" s="117">
        <v>49.9</v>
      </c>
      <c r="V276" s="117">
        <v>19.100000000000001</v>
      </c>
      <c r="W276" s="58"/>
      <c r="X276" s="195"/>
      <c r="Y276" s="198"/>
      <c r="Z276" s="8"/>
      <c r="AA276" s="8" t="s">
        <v>351</v>
      </c>
      <c r="AB276" s="54"/>
      <c r="AC276" s="76"/>
      <c r="AD276" s="76"/>
      <c r="AE276" s="70"/>
      <c r="AF276" s="70"/>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c r="BJ276" s="83"/>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row>
    <row r="277" spans="1:130" s="77" customFormat="1" ht="17" x14ac:dyDescent="0.2">
      <c r="A277" s="14"/>
      <c r="B277" s="13" t="s">
        <v>1579</v>
      </c>
      <c r="C277" s="13"/>
      <c r="D277" s="2" t="s">
        <v>106</v>
      </c>
      <c r="E277" s="2" t="s">
        <v>15</v>
      </c>
      <c r="F277" s="8">
        <v>892</v>
      </c>
      <c r="G277" s="7">
        <v>4</v>
      </c>
      <c r="H277" s="8" t="s">
        <v>273</v>
      </c>
      <c r="I277" s="7" t="s">
        <v>214</v>
      </c>
      <c r="J277" s="13"/>
      <c r="K277" s="191">
        <v>4</v>
      </c>
      <c r="L277" s="106"/>
      <c r="M277" s="84">
        <v>33.620556000000001</v>
      </c>
      <c r="N277" s="84">
        <v>-101.892222</v>
      </c>
      <c r="O277" s="69">
        <v>447.65370878447101</v>
      </c>
      <c r="P277" s="58" t="s">
        <v>38</v>
      </c>
      <c r="Q277" s="57" t="s">
        <v>167</v>
      </c>
      <c r="R277" s="57" t="s">
        <v>13</v>
      </c>
      <c r="S277" s="57"/>
      <c r="T277" s="57"/>
      <c r="U277" s="117">
        <v>12.86</v>
      </c>
      <c r="V277" s="117">
        <v>11</v>
      </c>
      <c r="W277" s="58"/>
      <c r="X277" s="195"/>
      <c r="Y277" s="198"/>
      <c r="Z277" s="8"/>
      <c r="AA277" s="8" t="s">
        <v>351</v>
      </c>
      <c r="AB277" s="54"/>
      <c r="AC277" s="76"/>
      <c r="AD277" s="76"/>
      <c r="AE277" s="70"/>
      <c r="AF277" s="70"/>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c r="BJ277" s="83"/>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row>
    <row r="278" spans="1:130" s="241" customFormat="1" ht="17" x14ac:dyDescent="0.2">
      <c r="A278" s="14"/>
      <c r="B278" s="13" t="s">
        <v>1579</v>
      </c>
      <c r="C278" s="13"/>
      <c r="D278" s="2" t="s">
        <v>106</v>
      </c>
      <c r="E278" s="2" t="s">
        <v>15</v>
      </c>
      <c r="F278" s="8">
        <v>892</v>
      </c>
      <c r="G278" s="7">
        <v>4</v>
      </c>
      <c r="H278" s="8" t="s">
        <v>273</v>
      </c>
      <c r="I278" s="7" t="s">
        <v>214</v>
      </c>
      <c r="J278" s="13"/>
      <c r="K278" s="191">
        <v>4</v>
      </c>
      <c r="L278" s="106"/>
      <c r="M278" s="84">
        <v>33.620556000000001</v>
      </c>
      <c r="N278" s="84">
        <v>-101.892222</v>
      </c>
      <c r="O278" s="69">
        <v>447.65370878447101</v>
      </c>
      <c r="P278" s="58" t="s">
        <v>20</v>
      </c>
      <c r="Q278" s="57" t="s">
        <v>167</v>
      </c>
      <c r="R278" s="57" t="s">
        <v>13</v>
      </c>
      <c r="S278" s="57"/>
      <c r="T278" s="57"/>
      <c r="U278" s="117">
        <v>21.56</v>
      </c>
      <c r="V278" s="117">
        <v>13.74</v>
      </c>
      <c r="W278" s="58"/>
      <c r="X278" s="195"/>
      <c r="Y278" s="198"/>
      <c r="Z278" s="8"/>
      <c r="AA278" s="8" t="s">
        <v>351</v>
      </c>
      <c r="AB278" s="54"/>
      <c r="AC278" s="76"/>
      <c r="AD278" s="76"/>
      <c r="AE278" s="70"/>
      <c r="AF278" s="70"/>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c r="BJ278" s="83"/>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row>
    <row r="279" spans="1:130" s="241" customFormat="1" ht="17" x14ac:dyDescent="0.2">
      <c r="A279" s="14"/>
      <c r="B279" s="13" t="s">
        <v>1579</v>
      </c>
      <c r="C279" s="13"/>
      <c r="D279" s="2" t="s">
        <v>106</v>
      </c>
      <c r="E279" s="2" t="s">
        <v>15</v>
      </c>
      <c r="F279" s="8">
        <v>892</v>
      </c>
      <c r="G279" s="7">
        <v>4</v>
      </c>
      <c r="H279" s="8" t="s">
        <v>273</v>
      </c>
      <c r="I279" s="7" t="s">
        <v>214</v>
      </c>
      <c r="J279" s="13"/>
      <c r="K279" s="191">
        <v>4</v>
      </c>
      <c r="L279" s="106"/>
      <c r="M279" s="84">
        <v>33.620556000000001</v>
      </c>
      <c r="N279" s="84">
        <v>-101.892222</v>
      </c>
      <c r="O279" s="69">
        <v>447.65370878447101</v>
      </c>
      <c r="P279" s="58" t="s">
        <v>42</v>
      </c>
      <c r="Q279" s="57" t="s">
        <v>167</v>
      </c>
      <c r="R279" s="57" t="s">
        <v>13</v>
      </c>
      <c r="S279" s="57"/>
      <c r="T279" s="57"/>
      <c r="U279" s="117">
        <v>24.5</v>
      </c>
      <c r="V279" s="117">
        <v>16</v>
      </c>
      <c r="W279" s="58"/>
      <c r="X279" s="195"/>
      <c r="Y279" s="198"/>
      <c r="Z279" s="8"/>
      <c r="AA279" s="8" t="s">
        <v>351</v>
      </c>
      <c r="AB279" s="54"/>
      <c r="AC279" s="76"/>
      <c r="AD279" s="76"/>
      <c r="AE279" s="70"/>
      <c r="AF279" s="70"/>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c r="BJ279" s="83"/>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row>
    <row r="280" spans="1:130" s="241" customFormat="1" ht="17" x14ac:dyDescent="0.2">
      <c r="A280" s="14"/>
      <c r="B280" s="13" t="s">
        <v>1579</v>
      </c>
      <c r="C280" s="13"/>
      <c r="D280" s="2" t="s">
        <v>106</v>
      </c>
      <c r="E280" s="2" t="s">
        <v>15</v>
      </c>
      <c r="F280" s="8">
        <v>892</v>
      </c>
      <c r="G280" s="7">
        <v>19</v>
      </c>
      <c r="H280" s="8" t="s">
        <v>273</v>
      </c>
      <c r="I280" s="7" t="s">
        <v>214</v>
      </c>
      <c r="J280" s="13"/>
      <c r="K280" s="191"/>
      <c r="L280" s="106"/>
      <c r="M280" s="84">
        <v>33.620556000000001</v>
      </c>
      <c r="N280" s="84">
        <v>-101.892222</v>
      </c>
      <c r="O280" s="69">
        <v>447.65370878447101</v>
      </c>
      <c r="P280" s="58" t="s">
        <v>16</v>
      </c>
      <c r="Q280" s="57" t="s">
        <v>167</v>
      </c>
      <c r="R280" s="57" t="s">
        <v>13</v>
      </c>
      <c r="S280" s="57"/>
      <c r="T280" s="57"/>
      <c r="U280" s="117">
        <v>25.95</v>
      </c>
      <c r="V280" s="117">
        <v>17.36</v>
      </c>
      <c r="W280" s="58"/>
      <c r="X280" s="195"/>
      <c r="Y280" s="198"/>
      <c r="Z280" s="8"/>
      <c r="AA280" s="8" t="s">
        <v>345</v>
      </c>
      <c r="AB280" s="54"/>
      <c r="AC280" s="76"/>
      <c r="AD280" s="76"/>
      <c r="AE280" s="70"/>
      <c r="AF280" s="70"/>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c r="BJ280" s="83"/>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row>
    <row r="281" spans="1:130" s="241" customFormat="1" ht="17" x14ac:dyDescent="0.2">
      <c r="A281" s="14"/>
      <c r="B281" s="13" t="s">
        <v>1579</v>
      </c>
      <c r="C281" s="13"/>
      <c r="D281" s="2" t="s">
        <v>106</v>
      </c>
      <c r="E281" s="2" t="s">
        <v>15</v>
      </c>
      <c r="F281" s="8">
        <v>892</v>
      </c>
      <c r="G281" s="7">
        <v>19</v>
      </c>
      <c r="H281" s="8" t="s">
        <v>273</v>
      </c>
      <c r="I281" s="7" t="s">
        <v>214</v>
      </c>
      <c r="J281" s="13"/>
      <c r="K281" s="191"/>
      <c r="L281" s="106"/>
      <c r="M281" s="84">
        <v>33.620556000000001</v>
      </c>
      <c r="N281" s="84">
        <v>-101.892222</v>
      </c>
      <c r="O281" s="69">
        <v>447.65370878447101</v>
      </c>
      <c r="P281" s="58" t="s">
        <v>31</v>
      </c>
      <c r="Q281" s="57" t="s">
        <v>167</v>
      </c>
      <c r="R281" s="57" t="s">
        <v>13</v>
      </c>
      <c r="S281" s="57"/>
      <c r="T281" s="57"/>
      <c r="U281" s="117">
        <v>33.78</v>
      </c>
      <c r="V281" s="117">
        <v>19.36</v>
      </c>
      <c r="W281" s="58"/>
      <c r="X281" s="195"/>
      <c r="Y281" s="198"/>
      <c r="Z281" s="8"/>
      <c r="AA281" s="8" t="s">
        <v>345</v>
      </c>
      <c r="AB281" s="54"/>
      <c r="AC281" s="76"/>
      <c r="AD281" s="76"/>
      <c r="AE281" s="70"/>
      <c r="AF281" s="70"/>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row>
    <row r="282" spans="1:130" s="241" customFormat="1" ht="17" x14ac:dyDescent="0.2">
      <c r="A282" s="14"/>
      <c r="B282" s="13" t="s">
        <v>1579</v>
      </c>
      <c r="C282" s="13"/>
      <c r="D282" s="2" t="s">
        <v>106</v>
      </c>
      <c r="E282" s="2" t="s">
        <v>15</v>
      </c>
      <c r="F282" s="8">
        <v>892</v>
      </c>
      <c r="G282" s="7">
        <v>19</v>
      </c>
      <c r="H282" s="8" t="s">
        <v>273</v>
      </c>
      <c r="I282" s="7" t="s">
        <v>214</v>
      </c>
      <c r="J282" s="13"/>
      <c r="K282" s="191"/>
      <c r="L282" s="106"/>
      <c r="M282" s="84">
        <v>33.620556000000001</v>
      </c>
      <c r="N282" s="84">
        <v>-101.892222</v>
      </c>
      <c r="O282" s="69">
        <v>447.65370878447101</v>
      </c>
      <c r="P282" s="58" t="s">
        <v>24</v>
      </c>
      <c r="Q282" s="57" t="s">
        <v>167</v>
      </c>
      <c r="R282" s="57" t="s">
        <v>13</v>
      </c>
      <c r="S282" s="57"/>
      <c r="T282" s="57"/>
      <c r="U282" s="117">
        <v>48.1</v>
      </c>
      <c r="V282" s="117">
        <v>17.32</v>
      </c>
      <c r="W282" s="58"/>
      <c r="X282" s="195"/>
      <c r="Y282" s="198"/>
      <c r="Z282" s="8"/>
      <c r="AA282" s="8" t="s">
        <v>345</v>
      </c>
      <c r="AB282" s="54"/>
      <c r="AC282" s="76"/>
      <c r="AD282" s="76"/>
      <c r="AE282" s="70"/>
      <c r="AF282" s="70"/>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c r="BJ282" s="83"/>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row>
    <row r="283" spans="1:130" s="241" customFormat="1" ht="17" x14ac:dyDescent="0.2">
      <c r="A283" s="14"/>
      <c r="B283" s="13" t="s">
        <v>1579</v>
      </c>
      <c r="C283" s="13"/>
      <c r="D283" s="2" t="s">
        <v>106</v>
      </c>
      <c r="E283" s="2" t="s">
        <v>15</v>
      </c>
      <c r="F283" s="8">
        <v>892</v>
      </c>
      <c r="G283" s="7">
        <v>77</v>
      </c>
      <c r="H283" s="8" t="s">
        <v>273</v>
      </c>
      <c r="I283" s="7" t="s">
        <v>214</v>
      </c>
      <c r="J283" s="13"/>
      <c r="K283" s="191"/>
      <c r="L283" s="106"/>
      <c r="M283" s="84">
        <v>33.620556000000001</v>
      </c>
      <c r="N283" s="84">
        <v>-101.892222</v>
      </c>
      <c r="O283" s="69">
        <v>447.65370878447101</v>
      </c>
      <c r="P283" s="58" t="s">
        <v>16</v>
      </c>
      <c r="Q283" s="57" t="s">
        <v>167</v>
      </c>
      <c r="R283" s="57" t="s">
        <v>13</v>
      </c>
      <c r="S283" s="57"/>
      <c r="T283" s="57"/>
      <c r="U283" s="117">
        <v>24.6</v>
      </c>
      <c r="V283" s="117">
        <v>29.1</v>
      </c>
      <c r="W283" s="58"/>
      <c r="X283" s="195"/>
      <c r="Y283" s="198"/>
      <c r="Z283" s="8"/>
      <c r="AA283" s="8" t="s">
        <v>271</v>
      </c>
      <c r="AB283" s="54"/>
      <c r="AC283" s="76"/>
      <c r="AD283" s="76"/>
      <c r="AE283" s="70"/>
      <c r="AF283" s="70"/>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row>
    <row r="284" spans="1:130" s="241" customFormat="1" ht="17" x14ac:dyDescent="0.2">
      <c r="A284" s="14"/>
      <c r="B284" s="13" t="s">
        <v>1579</v>
      </c>
      <c r="C284" s="13"/>
      <c r="D284" s="2" t="s">
        <v>106</v>
      </c>
      <c r="E284" s="2" t="s">
        <v>15</v>
      </c>
      <c r="F284" s="8">
        <v>892</v>
      </c>
      <c r="G284" s="7">
        <v>77</v>
      </c>
      <c r="H284" s="8" t="s">
        <v>273</v>
      </c>
      <c r="I284" s="7" t="s">
        <v>214</v>
      </c>
      <c r="J284" s="13"/>
      <c r="K284" s="191"/>
      <c r="L284" s="106"/>
      <c r="M284" s="84">
        <v>33.620556000000001</v>
      </c>
      <c r="N284" s="84">
        <v>-101.892222</v>
      </c>
      <c r="O284" s="69">
        <v>447.65370878447101</v>
      </c>
      <c r="P284" s="58" t="s">
        <v>31</v>
      </c>
      <c r="Q284" s="57" t="s">
        <v>167</v>
      </c>
      <c r="R284" s="57" t="s">
        <v>13</v>
      </c>
      <c r="S284" s="57"/>
      <c r="T284" s="57"/>
      <c r="U284" s="117">
        <v>29.8</v>
      </c>
      <c r="V284" s="117">
        <v>28.7</v>
      </c>
      <c r="W284" s="58"/>
      <c r="X284" s="195"/>
      <c r="Y284" s="198"/>
      <c r="Z284" s="8"/>
      <c r="AA284" s="8" t="s">
        <v>271</v>
      </c>
      <c r="AB284" s="54"/>
      <c r="AC284" s="76"/>
      <c r="AD284" s="76"/>
      <c r="AE284" s="70"/>
      <c r="AF284" s="70"/>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row>
    <row r="285" spans="1:130" s="241" customFormat="1" ht="17" x14ac:dyDescent="0.2">
      <c r="A285" s="14"/>
      <c r="B285" s="13" t="s">
        <v>1579</v>
      </c>
      <c r="C285" s="13"/>
      <c r="D285" s="2" t="s">
        <v>106</v>
      </c>
      <c r="E285" s="2" t="s">
        <v>15</v>
      </c>
      <c r="F285" s="8">
        <v>892</v>
      </c>
      <c r="G285" s="7">
        <v>77</v>
      </c>
      <c r="H285" s="8" t="s">
        <v>273</v>
      </c>
      <c r="I285" s="7" t="s">
        <v>214</v>
      </c>
      <c r="J285" s="13"/>
      <c r="K285" s="191"/>
      <c r="L285" s="106"/>
      <c r="M285" s="84">
        <v>33.620556000000001</v>
      </c>
      <c r="N285" s="84">
        <v>-101.892222</v>
      </c>
      <c r="O285" s="69">
        <v>447.65370878447101</v>
      </c>
      <c r="P285" s="58" t="s">
        <v>31</v>
      </c>
      <c r="Q285" s="57" t="s">
        <v>172</v>
      </c>
      <c r="R285" s="57" t="s">
        <v>13</v>
      </c>
      <c r="S285" s="57"/>
      <c r="T285" s="57"/>
      <c r="U285" s="117">
        <v>32.299999999999997</v>
      </c>
      <c r="V285" s="117">
        <v>28.17</v>
      </c>
      <c r="W285" s="58"/>
      <c r="X285" s="195"/>
      <c r="Y285" s="198"/>
      <c r="Z285" s="8"/>
      <c r="AA285" s="8" t="s">
        <v>271</v>
      </c>
      <c r="AB285" s="54"/>
      <c r="AC285" s="76"/>
      <c r="AD285" s="76"/>
      <c r="AE285" s="70"/>
      <c r="AF285" s="70"/>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row>
    <row r="286" spans="1:130" s="241" customFormat="1" ht="17" x14ac:dyDescent="0.2">
      <c r="A286" s="14"/>
      <c r="B286" s="13" t="s">
        <v>1579</v>
      </c>
      <c r="C286" s="13"/>
      <c r="D286" s="2" t="s">
        <v>106</v>
      </c>
      <c r="E286" s="2" t="s">
        <v>15</v>
      </c>
      <c r="F286" s="8">
        <v>892</v>
      </c>
      <c r="G286" s="7">
        <v>77</v>
      </c>
      <c r="H286" s="8" t="s">
        <v>273</v>
      </c>
      <c r="I286" s="7" t="s">
        <v>214</v>
      </c>
      <c r="J286" s="13"/>
      <c r="K286" s="191"/>
      <c r="L286" s="106"/>
      <c r="M286" s="84">
        <v>33.620556000000001</v>
      </c>
      <c r="N286" s="84">
        <v>-101.892222</v>
      </c>
      <c r="O286" s="69">
        <v>447.65370878447101</v>
      </c>
      <c r="P286" s="58" t="s">
        <v>24</v>
      </c>
      <c r="Q286" s="57" t="s">
        <v>167</v>
      </c>
      <c r="R286" s="57" t="s">
        <v>13</v>
      </c>
      <c r="S286" s="57"/>
      <c r="T286" s="57"/>
      <c r="U286" s="117">
        <v>31.6</v>
      </c>
      <c r="V286" s="117">
        <v>24.4</v>
      </c>
      <c r="W286" s="58"/>
      <c r="X286" s="195"/>
      <c r="Y286" s="198"/>
      <c r="Z286" s="8"/>
      <c r="AA286" s="8" t="s">
        <v>271</v>
      </c>
      <c r="AB286" s="54"/>
      <c r="AC286" s="76"/>
      <c r="AD286" s="76"/>
      <c r="AE286" s="70"/>
      <c r="AF286" s="70"/>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c r="BJ286" s="83"/>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row>
    <row r="287" spans="1:130" s="241" customFormat="1" ht="17" x14ac:dyDescent="0.2">
      <c r="A287" s="14"/>
      <c r="B287" s="13" t="s">
        <v>1579</v>
      </c>
      <c r="C287" s="13"/>
      <c r="D287" s="2" t="s">
        <v>106</v>
      </c>
      <c r="E287" s="2" t="s">
        <v>15</v>
      </c>
      <c r="F287" s="8">
        <v>892</v>
      </c>
      <c r="G287" s="7">
        <v>77</v>
      </c>
      <c r="H287" s="8" t="s">
        <v>273</v>
      </c>
      <c r="I287" s="7" t="s">
        <v>214</v>
      </c>
      <c r="J287" s="13"/>
      <c r="K287" s="191"/>
      <c r="L287" s="106"/>
      <c r="M287" s="84">
        <v>33.620556000000001</v>
      </c>
      <c r="N287" s="84">
        <v>-101.892222</v>
      </c>
      <c r="O287" s="69">
        <v>447.65370878447101</v>
      </c>
      <c r="P287" s="58" t="s">
        <v>24</v>
      </c>
      <c r="Q287" s="57" t="s">
        <v>172</v>
      </c>
      <c r="R287" s="57" t="s">
        <v>13</v>
      </c>
      <c r="S287" s="57"/>
      <c r="T287" s="57"/>
      <c r="U287" s="117">
        <v>34.700000000000003</v>
      </c>
      <c r="V287" s="117">
        <v>25.5</v>
      </c>
      <c r="W287" s="58"/>
      <c r="X287" s="195"/>
      <c r="Y287" s="198"/>
      <c r="Z287" s="8"/>
      <c r="AA287" s="8" t="s">
        <v>271</v>
      </c>
      <c r="AB287" s="54"/>
      <c r="AC287" s="76"/>
      <c r="AD287" s="76"/>
      <c r="AE287" s="70"/>
      <c r="AF287" s="70"/>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row>
    <row r="288" spans="1:130" s="241" customFormat="1" ht="17" x14ac:dyDescent="0.2">
      <c r="A288" s="14"/>
      <c r="B288" s="13" t="s">
        <v>1579</v>
      </c>
      <c r="C288" s="13"/>
      <c r="D288" s="2" t="s">
        <v>106</v>
      </c>
      <c r="E288" s="2" t="s">
        <v>15</v>
      </c>
      <c r="F288" s="8">
        <v>892</v>
      </c>
      <c r="G288" s="7">
        <v>228</v>
      </c>
      <c r="H288" s="8" t="s">
        <v>273</v>
      </c>
      <c r="I288" s="7" t="s">
        <v>214</v>
      </c>
      <c r="J288" s="13"/>
      <c r="K288" s="191" t="s">
        <v>373</v>
      </c>
      <c r="L288" s="106"/>
      <c r="M288" s="84">
        <v>33.620556000000001</v>
      </c>
      <c r="N288" s="84">
        <v>-101.892222</v>
      </c>
      <c r="O288" s="69">
        <v>447.65370878447101</v>
      </c>
      <c r="P288" s="58" t="s">
        <v>36</v>
      </c>
      <c r="Q288" s="57"/>
      <c r="R288" s="57" t="s">
        <v>13</v>
      </c>
      <c r="S288" s="57"/>
      <c r="T288" s="57"/>
      <c r="U288" s="117">
        <v>33.56</v>
      </c>
      <c r="V288" s="117">
        <v>25.07</v>
      </c>
      <c r="W288" s="58"/>
      <c r="X288" s="195"/>
      <c r="Y288" s="198"/>
      <c r="Z288" s="8"/>
      <c r="AA288" s="8" t="s">
        <v>374</v>
      </c>
      <c r="AB288" s="54"/>
      <c r="AC288" s="76"/>
      <c r="AD288" s="76"/>
      <c r="AE288" s="70"/>
      <c r="AF288" s="70"/>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row>
    <row r="289" spans="1:130" s="241" customFormat="1" ht="17" x14ac:dyDescent="0.2">
      <c r="A289" s="14"/>
      <c r="B289" s="13" t="s">
        <v>1579</v>
      </c>
      <c r="C289" s="13"/>
      <c r="D289" s="2" t="s">
        <v>106</v>
      </c>
      <c r="E289" s="2" t="s">
        <v>15</v>
      </c>
      <c r="F289" s="8">
        <v>892</v>
      </c>
      <c r="G289" s="7">
        <v>258</v>
      </c>
      <c r="H289" s="8" t="s">
        <v>273</v>
      </c>
      <c r="I289" s="7" t="s">
        <v>214</v>
      </c>
      <c r="J289" s="13"/>
      <c r="K289" s="191"/>
      <c r="L289" s="106"/>
      <c r="M289" s="84">
        <v>33.620556000000001</v>
      </c>
      <c r="N289" s="84">
        <v>-101.892222</v>
      </c>
      <c r="O289" s="69">
        <v>447.65370878447101</v>
      </c>
      <c r="P289" s="58" t="s">
        <v>16</v>
      </c>
      <c r="Q289" s="57" t="s">
        <v>167</v>
      </c>
      <c r="R289" s="57" t="s">
        <v>13</v>
      </c>
      <c r="S289" s="57"/>
      <c r="T289" s="57"/>
      <c r="U289" s="117">
        <v>24.95</v>
      </c>
      <c r="V289" s="117">
        <v>15.73</v>
      </c>
      <c r="W289" s="58"/>
      <c r="X289" s="195"/>
      <c r="Y289" s="198"/>
      <c r="Z289" s="8"/>
      <c r="AA289" s="8" t="s">
        <v>355</v>
      </c>
      <c r="AB289" s="54"/>
      <c r="AC289" s="76"/>
      <c r="AD289" s="76"/>
      <c r="AE289" s="70"/>
      <c r="AF289" s="70"/>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row>
    <row r="290" spans="1:130" s="241" customFormat="1" ht="17" x14ac:dyDescent="0.2">
      <c r="A290" s="14"/>
      <c r="B290" s="13" t="s">
        <v>1579</v>
      </c>
      <c r="C290" s="13"/>
      <c r="D290" s="2" t="s">
        <v>106</v>
      </c>
      <c r="E290" s="2" t="s">
        <v>15</v>
      </c>
      <c r="F290" s="8">
        <v>892</v>
      </c>
      <c r="G290" s="7">
        <v>258</v>
      </c>
      <c r="H290" s="8" t="s">
        <v>273</v>
      </c>
      <c r="I290" s="7" t="s">
        <v>214</v>
      </c>
      <c r="J290" s="13"/>
      <c r="K290" s="191"/>
      <c r="L290" s="106"/>
      <c r="M290" s="84">
        <v>33.620556000000001</v>
      </c>
      <c r="N290" s="84">
        <v>-101.892222</v>
      </c>
      <c r="O290" s="69">
        <v>447.65370878447101</v>
      </c>
      <c r="P290" s="58" t="s">
        <v>31</v>
      </c>
      <c r="Q290" s="57" t="s">
        <v>167</v>
      </c>
      <c r="R290" s="57" t="s">
        <v>13</v>
      </c>
      <c r="S290" s="57"/>
      <c r="T290" s="57"/>
      <c r="U290" s="117">
        <v>33.74</v>
      </c>
      <c r="V290" s="117">
        <v>17.7</v>
      </c>
      <c r="W290" s="58"/>
      <c r="X290" s="195"/>
      <c r="Y290" s="198"/>
      <c r="Z290" s="8"/>
      <c r="AA290" s="8" t="s">
        <v>355</v>
      </c>
      <c r="AB290" s="54"/>
      <c r="AC290" s="76"/>
      <c r="AD290" s="76"/>
      <c r="AE290" s="70"/>
      <c r="AF290" s="70"/>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row>
    <row r="291" spans="1:130" s="241" customFormat="1" ht="17" x14ac:dyDescent="0.2">
      <c r="A291" s="14"/>
      <c r="B291" s="13" t="s">
        <v>1579</v>
      </c>
      <c r="C291" s="13"/>
      <c r="D291" s="2" t="s">
        <v>106</v>
      </c>
      <c r="E291" s="2" t="s">
        <v>15</v>
      </c>
      <c r="F291" s="8">
        <v>892</v>
      </c>
      <c r="G291" s="7">
        <v>258</v>
      </c>
      <c r="H291" s="8" t="s">
        <v>273</v>
      </c>
      <c r="I291" s="7" t="s">
        <v>214</v>
      </c>
      <c r="J291" s="13"/>
      <c r="K291" s="191"/>
      <c r="L291" s="106"/>
      <c r="M291" s="84">
        <v>33.620556000000001</v>
      </c>
      <c r="N291" s="84">
        <v>-101.892222</v>
      </c>
      <c r="O291" s="69">
        <v>447.65370878447101</v>
      </c>
      <c r="P291" s="58" t="s">
        <v>24</v>
      </c>
      <c r="Q291" s="57" t="s">
        <v>167</v>
      </c>
      <c r="R291" s="57" t="s">
        <v>13</v>
      </c>
      <c r="S291" s="57"/>
      <c r="T291" s="57"/>
      <c r="U291" s="117">
        <v>45.17</v>
      </c>
      <c r="V291" s="117">
        <v>15</v>
      </c>
      <c r="W291" s="58"/>
      <c r="X291" s="195"/>
      <c r="Y291" s="198"/>
      <c r="Z291" s="8"/>
      <c r="AA291" s="8" t="s">
        <v>355</v>
      </c>
      <c r="AB291" s="54"/>
      <c r="AC291" s="76"/>
      <c r="AD291" s="76"/>
      <c r="AE291" s="70"/>
      <c r="AF291" s="70"/>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row>
    <row r="292" spans="1:130" s="241" customFormat="1" ht="17" x14ac:dyDescent="0.2">
      <c r="A292" s="14"/>
      <c r="B292" s="13" t="s">
        <v>1579</v>
      </c>
      <c r="C292" s="13"/>
      <c r="D292" s="2" t="s">
        <v>106</v>
      </c>
      <c r="E292" s="2" t="s">
        <v>15</v>
      </c>
      <c r="F292" s="8">
        <v>892</v>
      </c>
      <c r="G292" s="7">
        <v>294</v>
      </c>
      <c r="H292" s="8" t="s">
        <v>273</v>
      </c>
      <c r="I292" s="7" t="s">
        <v>214</v>
      </c>
      <c r="J292" s="13"/>
      <c r="K292" s="191"/>
      <c r="L292" s="106"/>
      <c r="M292" s="84">
        <v>33.620556000000001</v>
      </c>
      <c r="N292" s="84">
        <v>-101.892222</v>
      </c>
      <c r="O292" s="69">
        <v>447.65370878447101</v>
      </c>
      <c r="P292" s="58" t="s">
        <v>16</v>
      </c>
      <c r="Q292" s="57" t="s">
        <v>172</v>
      </c>
      <c r="R292" s="57" t="s">
        <v>13</v>
      </c>
      <c r="S292" s="57"/>
      <c r="T292" s="57"/>
      <c r="U292" s="117">
        <v>27.81</v>
      </c>
      <c r="V292" s="117">
        <v>17.829999999999998</v>
      </c>
      <c r="W292" s="58"/>
      <c r="X292" s="195"/>
      <c r="Y292" s="198"/>
      <c r="Z292" s="8"/>
      <c r="AA292" s="8" t="s">
        <v>343</v>
      </c>
      <c r="AB292" s="54"/>
      <c r="AC292" s="76"/>
      <c r="AD292" s="76"/>
      <c r="AE292" s="70"/>
      <c r="AF292" s="70"/>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row>
    <row r="293" spans="1:130" ht="17" x14ac:dyDescent="0.2">
      <c r="B293" s="13" t="s">
        <v>1579</v>
      </c>
      <c r="D293" s="2" t="s">
        <v>106</v>
      </c>
      <c r="E293" s="2" t="s">
        <v>15</v>
      </c>
      <c r="F293" s="8">
        <v>892</v>
      </c>
      <c r="G293" s="7">
        <v>294</v>
      </c>
      <c r="H293" s="8" t="s">
        <v>273</v>
      </c>
      <c r="I293" s="7" t="s">
        <v>214</v>
      </c>
      <c r="J293" s="13"/>
      <c r="L293" s="106"/>
      <c r="M293" s="84">
        <v>33.620556000000001</v>
      </c>
      <c r="N293" s="84">
        <v>-101.892222</v>
      </c>
      <c r="O293" s="69">
        <v>447.65370878447101</v>
      </c>
      <c r="P293" s="58" t="s">
        <v>31</v>
      </c>
      <c r="Q293" s="57" t="s">
        <v>172</v>
      </c>
      <c r="R293" s="57" t="s">
        <v>13</v>
      </c>
      <c r="U293" s="117">
        <v>35.08</v>
      </c>
      <c r="V293" s="117">
        <v>19.05</v>
      </c>
      <c r="AA293" s="8" t="s">
        <v>343</v>
      </c>
    </row>
    <row r="294" spans="1:130" ht="17" x14ac:dyDescent="0.2">
      <c r="B294" s="13" t="s">
        <v>1579</v>
      </c>
      <c r="D294" s="2" t="s">
        <v>106</v>
      </c>
      <c r="E294" s="2" t="s">
        <v>15</v>
      </c>
      <c r="F294" s="8">
        <v>892</v>
      </c>
      <c r="G294" s="7">
        <v>294</v>
      </c>
      <c r="H294" s="8" t="s">
        <v>273</v>
      </c>
      <c r="I294" s="7" t="s">
        <v>214</v>
      </c>
      <c r="J294" s="13"/>
      <c r="L294" s="106"/>
      <c r="M294" s="84">
        <v>33.620556000000001</v>
      </c>
      <c r="N294" s="84">
        <v>-101.892222</v>
      </c>
      <c r="O294" s="69">
        <v>447.65370878447101</v>
      </c>
      <c r="P294" s="58" t="s">
        <v>24</v>
      </c>
      <c r="Q294" s="57" t="s">
        <v>172</v>
      </c>
      <c r="R294" s="57" t="s">
        <v>13</v>
      </c>
      <c r="U294" s="117">
        <v>52.64</v>
      </c>
      <c r="V294" s="117">
        <v>16.899999999999999</v>
      </c>
      <c r="AA294" s="8" t="s">
        <v>343</v>
      </c>
    </row>
    <row r="295" spans="1:130" ht="17" x14ac:dyDescent="0.2">
      <c r="B295" s="13" t="s">
        <v>1579</v>
      </c>
      <c r="D295" s="2" t="s">
        <v>106</v>
      </c>
      <c r="E295" s="2" t="s">
        <v>15</v>
      </c>
      <c r="F295" s="8">
        <v>892</v>
      </c>
      <c r="G295" s="7">
        <v>348</v>
      </c>
      <c r="H295" s="8" t="s">
        <v>273</v>
      </c>
      <c r="I295" s="7" t="s">
        <v>214</v>
      </c>
      <c r="J295" s="13"/>
      <c r="L295" s="106"/>
      <c r="M295" s="84">
        <v>33.620556000000001</v>
      </c>
      <c r="N295" s="84">
        <v>-101.892222</v>
      </c>
      <c r="O295" s="69">
        <v>447.65370878447101</v>
      </c>
      <c r="P295" s="58" t="s">
        <v>36</v>
      </c>
      <c r="R295" s="57" t="s">
        <v>13</v>
      </c>
      <c r="U295" s="117">
        <v>31.25</v>
      </c>
      <c r="V295" s="117">
        <v>14.5</v>
      </c>
      <c r="AA295" s="8" t="s">
        <v>358</v>
      </c>
    </row>
    <row r="296" spans="1:130" ht="17" x14ac:dyDescent="0.2">
      <c r="A296" s="90"/>
      <c r="B296" s="13" t="s">
        <v>1579</v>
      </c>
      <c r="D296" s="2" t="s">
        <v>106</v>
      </c>
      <c r="E296" s="2" t="s">
        <v>15</v>
      </c>
      <c r="F296" s="8">
        <v>892</v>
      </c>
      <c r="G296" s="7">
        <v>386</v>
      </c>
      <c r="H296" s="8" t="s">
        <v>273</v>
      </c>
      <c r="I296" s="7" t="s">
        <v>214</v>
      </c>
      <c r="J296" s="13"/>
      <c r="L296" s="106"/>
      <c r="M296" s="84">
        <v>33.620556000000001</v>
      </c>
      <c r="N296" s="84">
        <v>-101.892222</v>
      </c>
      <c r="O296" s="69">
        <v>447.65370878447101</v>
      </c>
      <c r="P296" s="58" t="s">
        <v>24</v>
      </c>
      <c r="Q296" s="57" t="s">
        <v>167</v>
      </c>
      <c r="R296" s="57" t="s">
        <v>13</v>
      </c>
      <c r="U296" s="117">
        <v>49.74</v>
      </c>
      <c r="V296" s="117">
        <v>20</v>
      </c>
      <c r="AA296" s="8" t="s">
        <v>345</v>
      </c>
    </row>
    <row r="297" spans="1:130" ht="17" x14ac:dyDescent="0.2">
      <c r="B297" s="13" t="s">
        <v>1579</v>
      </c>
      <c r="D297" s="2" t="s">
        <v>106</v>
      </c>
      <c r="E297" s="2" t="s">
        <v>15</v>
      </c>
      <c r="F297" s="8">
        <v>892</v>
      </c>
      <c r="G297" s="7">
        <v>433.1</v>
      </c>
      <c r="H297" s="8" t="s">
        <v>273</v>
      </c>
      <c r="I297" s="7" t="s">
        <v>214</v>
      </c>
      <c r="J297" s="13"/>
      <c r="L297" s="106"/>
      <c r="M297" s="84">
        <v>33.620556000000001</v>
      </c>
      <c r="N297" s="84">
        <v>-101.892222</v>
      </c>
      <c r="O297" s="69">
        <v>447.65370878447101</v>
      </c>
      <c r="P297" s="58" t="s">
        <v>24</v>
      </c>
      <c r="Q297" s="57" t="s">
        <v>172</v>
      </c>
      <c r="R297" s="57" t="s">
        <v>13</v>
      </c>
      <c r="U297" s="117">
        <v>48.69</v>
      </c>
      <c r="V297" s="117">
        <v>17.440000000000001</v>
      </c>
    </row>
    <row r="298" spans="1:130" ht="17" x14ac:dyDescent="0.2">
      <c r="B298" s="13" t="s">
        <v>1579</v>
      </c>
      <c r="D298" s="2" t="s">
        <v>106</v>
      </c>
      <c r="E298" s="2" t="s">
        <v>15</v>
      </c>
      <c r="F298" s="8">
        <v>892</v>
      </c>
      <c r="G298" s="7">
        <v>434</v>
      </c>
      <c r="H298" s="8" t="s">
        <v>273</v>
      </c>
      <c r="I298" s="7" t="s">
        <v>214</v>
      </c>
      <c r="J298" s="13"/>
      <c r="L298" s="106"/>
      <c r="M298" s="84">
        <v>33.620556000000001</v>
      </c>
      <c r="N298" s="84">
        <v>-101.892222</v>
      </c>
      <c r="O298" s="69">
        <v>447.65370878447101</v>
      </c>
      <c r="P298" s="58" t="s">
        <v>24</v>
      </c>
      <c r="R298" s="57" t="s">
        <v>13</v>
      </c>
      <c r="U298" s="117">
        <v>50.54</v>
      </c>
      <c r="V298" s="117">
        <v>16.16</v>
      </c>
    </row>
    <row r="299" spans="1:130" ht="17" x14ac:dyDescent="0.2">
      <c r="B299" s="13" t="s">
        <v>1579</v>
      </c>
      <c r="D299" s="2" t="s">
        <v>106</v>
      </c>
      <c r="E299" s="2" t="s">
        <v>15</v>
      </c>
      <c r="F299" s="8">
        <v>892</v>
      </c>
      <c r="G299" s="7">
        <v>435</v>
      </c>
      <c r="H299" s="8" t="s">
        <v>273</v>
      </c>
      <c r="I299" s="7" t="s">
        <v>214</v>
      </c>
      <c r="J299" s="13"/>
      <c r="L299" s="106"/>
      <c r="M299" s="84">
        <v>33.620556000000001</v>
      </c>
      <c r="N299" s="84">
        <v>-101.892222</v>
      </c>
      <c r="O299" s="69">
        <v>447.65370878447101</v>
      </c>
      <c r="P299" s="58" t="s">
        <v>36</v>
      </c>
      <c r="R299" s="57" t="s">
        <v>13</v>
      </c>
      <c r="U299" s="117">
        <v>35.700000000000003</v>
      </c>
      <c r="V299" s="117">
        <v>26.85</v>
      </c>
      <c r="AA299" s="8" t="s">
        <v>375</v>
      </c>
    </row>
    <row r="300" spans="1:130" ht="17" x14ac:dyDescent="0.2">
      <c r="B300" s="13" t="s">
        <v>1579</v>
      </c>
      <c r="D300" s="2" t="s">
        <v>106</v>
      </c>
      <c r="E300" s="2" t="s">
        <v>15</v>
      </c>
      <c r="F300" s="8">
        <v>892</v>
      </c>
      <c r="G300" s="7">
        <v>436</v>
      </c>
      <c r="H300" s="8" t="s">
        <v>273</v>
      </c>
      <c r="I300" s="7" t="s">
        <v>214</v>
      </c>
      <c r="J300" s="13"/>
      <c r="L300" s="106"/>
      <c r="M300" s="84">
        <v>33.620556000000001</v>
      </c>
      <c r="N300" s="84">
        <v>-101.892222</v>
      </c>
      <c r="O300" s="69">
        <v>447.65370878447101</v>
      </c>
      <c r="P300" s="58" t="s">
        <v>36</v>
      </c>
      <c r="R300" s="57" t="s">
        <v>13</v>
      </c>
      <c r="U300" s="117">
        <v>37.17</v>
      </c>
      <c r="V300" s="117">
        <v>24.32</v>
      </c>
      <c r="AA300" s="8" t="s">
        <v>375</v>
      </c>
    </row>
    <row r="301" spans="1:130" s="264" customFormat="1" ht="17" x14ac:dyDescent="0.2">
      <c r="A301" s="14"/>
      <c r="B301" s="13" t="s">
        <v>1579</v>
      </c>
      <c r="C301" s="13"/>
      <c r="D301" s="2" t="s">
        <v>106</v>
      </c>
      <c r="E301" s="2" t="s">
        <v>15</v>
      </c>
      <c r="F301" s="8">
        <v>892</v>
      </c>
      <c r="G301" s="7">
        <v>437</v>
      </c>
      <c r="H301" s="8" t="s">
        <v>273</v>
      </c>
      <c r="I301" s="7" t="s">
        <v>214</v>
      </c>
      <c r="J301" s="13"/>
      <c r="K301" s="191"/>
      <c r="L301" s="106"/>
      <c r="M301" s="84">
        <v>33.620556000000001</v>
      </c>
      <c r="N301" s="84">
        <v>-101.892222</v>
      </c>
      <c r="O301" s="69">
        <v>447.65370878447101</v>
      </c>
      <c r="P301" s="58" t="s">
        <v>24</v>
      </c>
      <c r="Q301" s="57"/>
      <c r="R301" s="57" t="s">
        <v>13</v>
      </c>
      <c r="S301" s="57"/>
      <c r="T301" s="57"/>
      <c r="U301" s="117">
        <v>48.4</v>
      </c>
      <c r="V301" s="117">
        <v>16.88</v>
      </c>
      <c r="W301" s="58"/>
      <c r="X301" s="195"/>
      <c r="Y301" s="198"/>
      <c r="Z301" s="8"/>
      <c r="AA301" s="8" t="s">
        <v>376</v>
      </c>
      <c r="AB301" s="54"/>
      <c r="AC301" s="76"/>
      <c r="AD301" s="76"/>
      <c r="AE301" s="70"/>
      <c r="AF301" s="70"/>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c r="BJ301" s="83"/>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row>
    <row r="302" spans="1:130" ht="17" x14ac:dyDescent="0.2">
      <c r="B302" s="13" t="s">
        <v>1579</v>
      </c>
      <c r="D302" s="2" t="s">
        <v>106</v>
      </c>
      <c r="E302" s="2" t="s">
        <v>15</v>
      </c>
      <c r="F302" s="8">
        <v>892</v>
      </c>
      <c r="G302" s="7">
        <v>438</v>
      </c>
      <c r="H302" s="8" t="s">
        <v>273</v>
      </c>
      <c r="I302" s="7" t="s">
        <v>214</v>
      </c>
      <c r="J302" s="13"/>
      <c r="L302" s="106"/>
      <c r="M302" s="84">
        <v>33.620556000000001</v>
      </c>
      <c r="N302" s="84">
        <v>-101.892222</v>
      </c>
      <c r="O302" s="69">
        <v>447.65370878447101</v>
      </c>
      <c r="P302" s="58" t="s">
        <v>36</v>
      </c>
      <c r="R302" s="57" t="s">
        <v>13</v>
      </c>
      <c r="U302" s="117">
        <v>39.85</v>
      </c>
      <c r="V302" s="117">
        <v>16.600000000000001</v>
      </c>
      <c r="AA302" s="8" t="s">
        <v>375</v>
      </c>
    </row>
    <row r="303" spans="1:130" ht="17" x14ac:dyDescent="0.2">
      <c r="B303" s="13" t="s">
        <v>1579</v>
      </c>
      <c r="D303" s="2" t="s">
        <v>106</v>
      </c>
      <c r="E303" s="2" t="s">
        <v>15</v>
      </c>
      <c r="F303" s="8">
        <v>892</v>
      </c>
      <c r="G303" s="7">
        <v>439</v>
      </c>
      <c r="H303" s="8" t="s">
        <v>273</v>
      </c>
      <c r="I303" s="7" t="s">
        <v>214</v>
      </c>
      <c r="J303" s="13"/>
      <c r="L303" s="106"/>
      <c r="M303" s="84">
        <v>33.620556000000001</v>
      </c>
      <c r="N303" s="84">
        <v>-101.892222</v>
      </c>
      <c r="O303" s="69">
        <v>447.65370878447101</v>
      </c>
      <c r="P303" s="58" t="s">
        <v>36</v>
      </c>
      <c r="R303" s="57" t="s">
        <v>13</v>
      </c>
      <c r="U303" s="117">
        <v>37</v>
      </c>
      <c r="V303" s="117">
        <v>24.22</v>
      </c>
      <c r="AA303" s="8" t="s">
        <v>375</v>
      </c>
    </row>
    <row r="304" spans="1:130" ht="17" x14ac:dyDescent="0.2">
      <c r="B304" s="13" t="s">
        <v>1579</v>
      </c>
      <c r="D304" s="2" t="s">
        <v>106</v>
      </c>
      <c r="E304" s="2" t="s">
        <v>15</v>
      </c>
      <c r="F304" s="8">
        <v>892</v>
      </c>
      <c r="G304" s="7">
        <v>474</v>
      </c>
      <c r="H304" s="8" t="s">
        <v>273</v>
      </c>
      <c r="I304" s="7" t="s">
        <v>214</v>
      </c>
      <c r="J304" s="13"/>
      <c r="K304" s="191" t="s">
        <v>371</v>
      </c>
      <c r="L304" s="106"/>
      <c r="M304" s="84">
        <v>33.620556000000001</v>
      </c>
      <c r="N304" s="84">
        <v>-101.892222</v>
      </c>
      <c r="O304" s="69">
        <v>447.65370878447101</v>
      </c>
      <c r="P304" s="58" t="s">
        <v>16</v>
      </c>
      <c r="Q304" s="57" t="s">
        <v>172</v>
      </c>
      <c r="R304" s="57" t="s">
        <v>13</v>
      </c>
      <c r="U304" s="117">
        <v>27.45</v>
      </c>
      <c r="V304" s="117">
        <v>13.72</v>
      </c>
      <c r="AA304" s="8" t="s">
        <v>346</v>
      </c>
    </row>
    <row r="305" spans="1:130" ht="17" x14ac:dyDescent="0.2">
      <c r="B305" s="13" t="s">
        <v>1579</v>
      </c>
      <c r="D305" s="2" t="s">
        <v>106</v>
      </c>
      <c r="E305" s="2" t="s">
        <v>15</v>
      </c>
      <c r="F305" s="8">
        <v>892</v>
      </c>
      <c r="G305" s="7">
        <v>474</v>
      </c>
      <c r="H305" s="8" t="s">
        <v>273</v>
      </c>
      <c r="I305" s="7" t="s">
        <v>214</v>
      </c>
      <c r="J305" s="13"/>
      <c r="K305" s="191" t="s">
        <v>371</v>
      </c>
      <c r="L305" s="106"/>
      <c r="M305" s="84">
        <v>33.620556000000001</v>
      </c>
      <c r="N305" s="84">
        <v>-101.892222</v>
      </c>
      <c r="O305" s="69">
        <v>447.65370878447101</v>
      </c>
      <c r="P305" s="58" t="s">
        <v>31</v>
      </c>
      <c r="Q305" s="57" t="s">
        <v>172</v>
      </c>
      <c r="R305" s="57" t="s">
        <v>13</v>
      </c>
      <c r="U305" s="117">
        <v>33.380000000000003</v>
      </c>
      <c r="V305" s="117">
        <v>13.98</v>
      </c>
      <c r="AA305" s="8" t="s">
        <v>346</v>
      </c>
    </row>
    <row r="306" spans="1:130" ht="17" x14ac:dyDescent="0.2">
      <c r="B306" s="13" t="s">
        <v>1579</v>
      </c>
      <c r="D306" s="2" t="s">
        <v>106</v>
      </c>
      <c r="E306" s="2" t="s">
        <v>15</v>
      </c>
      <c r="F306" s="8">
        <v>892</v>
      </c>
      <c r="G306" s="7">
        <v>474</v>
      </c>
      <c r="H306" s="8" t="s">
        <v>273</v>
      </c>
      <c r="I306" s="7" t="s">
        <v>214</v>
      </c>
      <c r="J306" s="13"/>
      <c r="K306" s="191" t="s">
        <v>371</v>
      </c>
      <c r="L306" s="106"/>
      <c r="M306" s="84">
        <v>33.620556000000001</v>
      </c>
      <c r="N306" s="84">
        <v>-101.892222</v>
      </c>
      <c r="O306" s="69">
        <v>447.65370878447101</v>
      </c>
      <c r="P306" s="58" t="s">
        <v>24</v>
      </c>
      <c r="Q306" s="57" t="s">
        <v>172</v>
      </c>
      <c r="R306" s="57" t="s">
        <v>13</v>
      </c>
      <c r="U306" s="117">
        <v>41.39</v>
      </c>
      <c r="V306" s="117">
        <v>13.08</v>
      </c>
      <c r="AA306" s="8" t="s">
        <v>346</v>
      </c>
    </row>
    <row r="307" spans="1:130" s="241" customFormat="1" ht="17" x14ac:dyDescent="0.2">
      <c r="A307" s="14"/>
      <c r="B307" s="13" t="s">
        <v>1579</v>
      </c>
      <c r="C307" s="13"/>
      <c r="D307" s="2" t="s">
        <v>106</v>
      </c>
      <c r="E307" s="2" t="s">
        <v>15</v>
      </c>
      <c r="F307" s="8">
        <v>892</v>
      </c>
      <c r="G307" s="7">
        <v>493</v>
      </c>
      <c r="H307" s="8" t="s">
        <v>273</v>
      </c>
      <c r="I307" s="7" t="s">
        <v>214</v>
      </c>
      <c r="J307" s="13"/>
      <c r="K307" s="191"/>
      <c r="L307" s="106"/>
      <c r="M307" s="84">
        <v>33.620556000000001</v>
      </c>
      <c r="N307" s="84">
        <v>-101.892222</v>
      </c>
      <c r="O307" s="69">
        <v>447.65370878447101</v>
      </c>
      <c r="P307" s="58" t="s">
        <v>16</v>
      </c>
      <c r="Q307" s="57" t="s">
        <v>167</v>
      </c>
      <c r="R307" s="57" t="s">
        <v>13</v>
      </c>
      <c r="S307" s="57"/>
      <c r="T307" s="57"/>
      <c r="U307" s="117">
        <v>24.81</v>
      </c>
      <c r="V307" s="117">
        <v>17.329999999999998</v>
      </c>
      <c r="W307" s="58"/>
      <c r="X307" s="195"/>
      <c r="Y307" s="198"/>
      <c r="Z307" s="8"/>
      <c r="AA307" s="8" t="s">
        <v>369</v>
      </c>
      <c r="AB307" s="54"/>
      <c r="AC307" s="76"/>
      <c r="AD307" s="76"/>
      <c r="AE307" s="70"/>
      <c r="AF307" s="70"/>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c r="BJ307" s="83"/>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row>
    <row r="308" spans="1:130" ht="17" x14ac:dyDescent="0.2">
      <c r="B308" s="13" t="s">
        <v>1579</v>
      </c>
      <c r="D308" s="2" t="s">
        <v>106</v>
      </c>
      <c r="E308" s="2" t="s">
        <v>15</v>
      </c>
      <c r="F308" s="8">
        <v>892</v>
      </c>
      <c r="G308" s="7">
        <v>493</v>
      </c>
      <c r="H308" s="8" t="s">
        <v>273</v>
      </c>
      <c r="I308" s="7" t="s">
        <v>214</v>
      </c>
      <c r="J308" s="13"/>
      <c r="L308" s="106"/>
      <c r="M308" s="84">
        <v>33.620556000000001</v>
      </c>
      <c r="N308" s="84">
        <v>-101.892222</v>
      </c>
      <c r="O308" s="69">
        <v>447.65370878447101</v>
      </c>
      <c r="P308" s="58" t="s">
        <v>31</v>
      </c>
      <c r="Q308" s="57" t="s">
        <v>167</v>
      </c>
      <c r="R308" s="57" t="s">
        <v>13</v>
      </c>
      <c r="U308" s="117">
        <v>28.61</v>
      </c>
      <c r="V308" s="117">
        <v>17.73</v>
      </c>
      <c r="AA308" s="8" t="s">
        <v>369</v>
      </c>
    </row>
    <row r="309" spans="1:130" s="241" customFormat="1" ht="17" x14ac:dyDescent="0.2">
      <c r="A309" s="14"/>
      <c r="B309" s="13" t="s">
        <v>1579</v>
      </c>
      <c r="C309" s="13"/>
      <c r="D309" s="2" t="s">
        <v>106</v>
      </c>
      <c r="E309" s="2" t="s">
        <v>15</v>
      </c>
      <c r="F309" s="8">
        <v>892</v>
      </c>
      <c r="G309" s="7">
        <v>493</v>
      </c>
      <c r="H309" s="8" t="s">
        <v>273</v>
      </c>
      <c r="I309" s="7" t="s">
        <v>214</v>
      </c>
      <c r="J309" s="13"/>
      <c r="K309" s="191"/>
      <c r="L309" s="106"/>
      <c r="M309" s="84">
        <v>33.620556000000001</v>
      </c>
      <c r="N309" s="84">
        <v>-101.892222</v>
      </c>
      <c r="O309" s="69">
        <v>447.65370878447101</v>
      </c>
      <c r="P309" s="58" t="s">
        <v>24</v>
      </c>
      <c r="Q309" s="57" t="s">
        <v>167</v>
      </c>
      <c r="R309" s="57" t="s">
        <v>13</v>
      </c>
      <c r="S309" s="57"/>
      <c r="T309" s="57"/>
      <c r="U309" s="117">
        <v>44.25</v>
      </c>
      <c r="V309" s="117">
        <v>16.75</v>
      </c>
      <c r="W309" s="58"/>
      <c r="X309" s="195"/>
      <c r="Y309" s="198"/>
      <c r="Z309" s="8"/>
      <c r="AA309" s="8" t="s">
        <v>369</v>
      </c>
      <c r="AB309" s="54"/>
      <c r="AC309" s="76"/>
      <c r="AD309" s="76"/>
      <c r="AE309" s="70"/>
      <c r="AF309" s="70"/>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c r="BJ309" s="83"/>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row>
    <row r="310" spans="1:130" s="241" customFormat="1" ht="17" x14ac:dyDescent="0.2">
      <c r="A310" s="14"/>
      <c r="B310" s="13" t="s">
        <v>1579</v>
      </c>
      <c r="C310" s="13"/>
      <c r="D310" s="2" t="s">
        <v>106</v>
      </c>
      <c r="E310" s="2" t="s">
        <v>15</v>
      </c>
      <c r="F310" s="8">
        <v>892</v>
      </c>
      <c r="G310" s="7">
        <v>497</v>
      </c>
      <c r="H310" s="8" t="s">
        <v>273</v>
      </c>
      <c r="I310" s="7" t="s">
        <v>214</v>
      </c>
      <c r="J310" s="70"/>
      <c r="K310" s="191"/>
      <c r="L310" s="106"/>
      <c r="M310" s="84">
        <v>33.620556000000001</v>
      </c>
      <c r="N310" s="84">
        <v>-101.892222</v>
      </c>
      <c r="O310" s="69">
        <v>447.65370878447101</v>
      </c>
      <c r="P310" s="58" t="s">
        <v>36</v>
      </c>
      <c r="Q310" s="57"/>
      <c r="R310" s="57" t="s">
        <v>13</v>
      </c>
      <c r="S310" s="57"/>
      <c r="T310" s="57"/>
      <c r="U310" s="117">
        <v>35.99</v>
      </c>
      <c r="V310" s="117">
        <v>26.28</v>
      </c>
      <c r="W310" s="58"/>
      <c r="X310" s="195"/>
      <c r="Y310" s="198"/>
      <c r="Z310" s="8"/>
      <c r="AA310" s="8" t="s">
        <v>375</v>
      </c>
      <c r="AB310" s="54"/>
      <c r="AC310" s="76"/>
      <c r="AD310" s="76"/>
      <c r="AE310" s="70"/>
      <c r="AF310" s="70"/>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c r="BJ310" s="83"/>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row>
    <row r="311" spans="1:130" s="241" customFormat="1" ht="17" x14ac:dyDescent="0.2">
      <c r="A311" s="14"/>
      <c r="B311" s="13" t="s">
        <v>1579</v>
      </c>
      <c r="C311" s="13"/>
      <c r="D311" s="2" t="s">
        <v>106</v>
      </c>
      <c r="E311" s="2" t="s">
        <v>15</v>
      </c>
      <c r="F311" s="8">
        <v>892</v>
      </c>
      <c r="G311" s="7">
        <v>568</v>
      </c>
      <c r="H311" s="8" t="s">
        <v>273</v>
      </c>
      <c r="I311" s="7" t="s">
        <v>214</v>
      </c>
      <c r="J311" s="70"/>
      <c r="K311" s="191" t="s">
        <v>143</v>
      </c>
      <c r="L311" s="106"/>
      <c r="M311" s="84">
        <v>33.620556000000001</v>
      </c>
      <c r="N311" s="84">
        <v>-101.892222</v>
      </c>
      <c r="O311" s="69">
        <v>447.65370878447101</v>
      </c>
      <c r="P311" s="58" t="s">
        <v>31</v>
      </c>
      <c r="Q311" s="57" t="s">
        <v>172</v>
      </c>
      <c r="R311" s="57" t="s">
        <v>13</v>
      </c>
      <c r="S311" s="57"/>
      <c r="T311" s="57"/>
      <c r="U311" s="117">
        <v>35.869999999999997</v>
      </c>
      <c r="V311" s="117">
        <v>24.7</v>
      </c>
      <c r="W311" s="58"/>
      <c r="X311" s="195"/>
      <c r="Y311" s="198"/>
      <c r="Z311" s="8"/>
      <c r="AA311" s="8" t="s">
        <v>375</v>
      </c>
      <c r="AB311" s="54"/>
      <c r="AC311" s="76"/>
      <c r="AD311" s="76"/>
      <c r="AE311" s="70"/>
      <c r="AF311" s="70"/>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c r="BJ311" s="83"/>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row>
    <row r="312" spans="1:130" ht="34" x14ac:dyDescent="0.2">
      <c r="B312" s="13" t="s">
        <v>1579</v>
      </c>
      <c r="D312" s="2" t="s">
        <v>106</v>
      </c>
      <c r="E312" s="2" t="s">
        <v>15</v>
      </c>
      <c r="F312" s="8">
        <v>892</v>
      </c>
      <c r="G312" s="11" t="s">
        <v>367</v>
      </c>
      <c r="H312" s="8" t="s">
        <v>273</v>
      </c>
      <c r="I312" s="7" t="s">
        <v>214</v>
      </c>
      <c r="J312" s="70"/>
      <c r="L312" s="106"/>
      <c r="M312" s="84">
        <v>33.620556000000001</v>
      </c>
      <c r="N312" s="84">
        <v>-101.892222</v>
      </c>
      <c r="O312" s="69">
        <v>447.65370878447101</v>
      </c>
      <c r="P312" s="58" t="s">
        <v>16</v>
      </c>
      <c r="Q312" s="57" t="s">
        <v>172</v>
      </c>
      <c r="R312" s="57" t="s">
        <v>13</v>
      </c>
      <c r="U312" s="117">
        <v>26.34</v>
      </c>
      <c r="V312" s="117">
        <v>15.38</v>
      </c>
      <c r="AA312" s="8" t="s">
        <v>366</v>
      </c>
      <c r="AB312" s="76"/>
      <c r="AC312" s="76" t="s">
        <v>1299</v>
      </c>
      <c r="AD312" s="76" t="s">
        <v>1300</v>
      </c>
      <c r="BK312" s="91"/>
      <c r="BL312" s="91"/>
      <c r="BM312" s="91"/>
      <c r="BN312" s="91"/>
      <c r="BO312" s="91"/>
      <c r="BP312" s="91"/>
      <c r="BQ312" s="91"/>
      <c r="BR312" s="91"/>
      <c r="BS312" s="91"/>
      <c r="BT312" s="91"/>
      <c r="BU312" s="91"/>
      <c r="BV312" s="91"/>
      <c r="BW312" s="91"/>
      <c r="BX312" s="91"/>
      <c r="BY312" s="91"/>
      <c r="BZ312" s="91"/>
      <c r="CA312" s="91"/>
      <c r="CB312" s="91"/>
      <c r="CC312" s="91"/>
      <c r="CD312" s="91"/>
      <c r="CE312" s="91"/>
      <c r="CF312" s="91"/>
      <c r="CG312" s="91"/>
      <c r="CH312" s="91"/>
      <c r="CI312" s="91"/>
      <c r="CJ312" s="91"/>
      <c r="CK312" s="91"/>
      <c r="CL312" s="91"/>
      <c r="CM312" s="91"/>
      <c r="CN312" s="91"/>
      <c r="CO312" s="91"/>
      <c r="CP312" s="91"/>
      <c r="CQ312" s="91"/>
      <c r="CR312" s="91"/>
      <c r="CS312" s="91"/>
      <c r="CT312" s="91"/>
      <c r="CU312" s="91"/>
      <c r="CV312" s="91"/>
      <c r="CW312" s="91"/>
      <c r="CX312" s="91"/>
      <c r="CY312" s="91"/>
      <c r="CZ312" s="91"/>
      <c r="DA312" s="91"/>
      <c r="DB312" s="91"/>
      <c r="DC312" s="91"/>
      <c r="DD312" s="91"/>
      <c r="DE312" s="91"/>
      <c r="DF312" s="91"/>
      <c r="DG312" s="91"/>
      <c r="DH312" s="91"/>
      <c r="DI312" s="91"/>
      <c r="DJ312" s="91"/>
      <c r="DK312" s="91"/>
      <c r="DL312" s="91"/>
      <c r="DM312" s="91"/>
      <c r="DN312" s="91"/>
      <c r="DO312" s="91"/>
      <c r="DP312" s="91"/>
      <c r="DQ312" s="91"/>
      <c r="DR312" s="91"/>
      <c r="DS312" s="91"/>
      <c r="DT312" s="91"/>
      <c r="DU312" s="91"/>
      <c r="DV312" s="91"/>
      <c r="DW312" s="91"/>
      <c r="DX312" s="91"/>
      <c r="DY312" s="91"/>
      <c r="DZ312" s="91"/>
    </row>
    <row r="313" spans="1:130" ht="51" x14ac:dyDescent="0.2">
      <c r="B313" s="13" t="s">
        <v>1579</v>
      </c>
      <c r="D313" s="2" t="s">
        <v>106</v>
      </c>
      <c r="E313" s="2" t="s">
        <v>15</v>
      </c>
      <c r="F313" s="8">
        <v>892</v>
      </c>
      <c r="G313" s="11" t="s">
        <v>367</v>
      </c>
      <c r="H313" s="8" t="s">
        <v>273</v>
      </c>
      <c r="I313" s="7" t="s">
        <v>214</v>
      </c>
      <c r="J313" s="70"/>
      <c r="L313" s="106"/>
      <c r="M313" s="84">
        <v>33.620556000000001</v>
      </c>
      <c r="N313" s="84">
        <v>-101.892222</v>
      </c>
      <c r="O313" s="69">
        <v>447.65370878447101</v>
      </c>
      <c r="P313" s="58" t="s">
        <v>31</v>
      </c>
      <c r="Q313" s="57" t="s">
        <v>172</v>
      </c>
      <c r="R313" s="57" t="s">
        <v>13</v>
      </c>
      <c r="U313" s="117">
        <v>33.25</v>
      </c>
      <c r="V313" s="117">
        <v>15.64</v>
      </c>
      <c r="AA313" s="8" t="s">
        <v>366</v>
      </c>
      <c r="AB313" s="76"/>
      <c r="AC313" s="76" t="s">
        <v>1299</v>
      </c>
      <c r="AD313" s="76" t="s">
        <v>1303</v>
      </c>
      <c r="BK313" s="91"/>
      <c r="BL313" s="91"/>
      <c r="BM313" s="91"/>
      <c r="BN313" s="91"/>
      <c r="BO313" s="91"/>
      <c r="BP313" s="91"/>
      <c r="BQ313" s="91"/>
      <c r="BR313" s="91"/>
      <c r="BS313" s="91"/>
      <c r="BT313" s="91"/>
      <c r="BU313" s="91"/>
      <c r="BV313" s="91"/>
      <c r="BW313" s="91"/>
      <c r="BX313" s="91"/>
      <c r="BY313" s="91"/>
      <c r="BZ313" s="91"/>
      <c r="CA313" s="91"/>
      <c r="CB313" s="91"/>
      <c r="CC313" s="91"/>
      <c r="CD313" s="91"/>
      <c r="CE313" s="91"/>
      <c r="CF313" s="91"/>
      <c r="CG313" s="91"/>
      <c r="CH313" s="91"/>
      <c r="CI313" s="91"/>
      <c r="CJ313" s="91"/>
      <c r="CK313" s="91"/>
      <c r="CL313" s="91"/>
      <c r="CM313" s="91"/>
      <c r="CN313" s="91"/>
      <c r="CO313" s="91"/>
      <c r="CP313" s="91"/>
      <c r="CQ313" s="91"/>
      <c r="CR313" s="91"/>
      <c r="CS313" s="91"/>
      <c r="CT313" s="91"/>
      <c r="CU313" s="91"/>
      <c r="CV313" s="91"/>
      <c r="CW313" s="91"/>
      <c r="CX313" s="91"/>
      <c r="CY313" s="91"/>
      <c r="CZ313" s="91"/>
      <c r="DA313" s="91"/>
      <c r="DB313" s="91"/>
      <c r="DC313" s="91"/>
      <c r="DD313" s="91"/>
      <c r="DE313" s="91"/>
      <c r="DF313" s="91"/>
      <c r="DG313" s="91"/>
      <c r="DH313" s="91"/>
      <c r="DI313" s="91"/>
      <c r="DJ313" s="91"/>
      <c r="DK313" s="91"/>
      <c r="DL313" s="91"/>
      <c r="DM313" s="91"/>
      <c r="DN313" s="91"/>
      <c r="DO313" s="91"/>
      <c r="DP313" s="91"/>
      <c r="DQ313" s="91"/>
      <c r="DR313" s="91"/>
      <c r="DS313" s="91"/>
      <c r="DT313" s="91"/>
      <c r="DU313" s="91"/>
      <c r="DV313" s="91"/>
      <c r="DW313" s="91"/>
      <c r="DX313" s="91"/>
      <c r="DY313" s="91"/>
      <c r="DZ313" s="91"/>
    </row>
    <row r="314" spans="1:130" ht="34" x14ac:dyDescent="0.2">
      <c r="B314" s="13" t="s">
        <v>1579</v>
      </c>
      <c r="D314" s="2" t="s">
        <v>106</v>
      </c>
      <c r="E314" s="2" t="s">
        <v>15</v>
      </c>
      <c r="F314" s="8">
        <v>892</v>
      </c>
      <c r="G314" s="7" t="s">
        <v>367</v>
      </c>
      <c r="H314" s="8" t="s">
        <v>273</v>
      </c>
      <c r="I314" s="7" t="s">
        <v>214</v>
      </c>
      <c r="J314" s="70"/>
      <c r="L314" s="106"/>
      <c r="M314" s="84">
        <v>33.620556000000001</v>
      </c>
      <c r="N314" s="84">
        <v>-101.892222</v>
      </c>
      <c r="O314" s="69">
        <v>447.65370878447101</v>
      </c>
      <c r="P314" s="58" t="s">
        <v>24</v>
      </c>
      <c r="Q314" s="57" t="s">
        <v>172</v>
      </c>
      <c r="R314" s="57" t="s">
        <v>13</v>
      </c>
      <c r="U314" s="117">
        <v>45.14</v>
      </c>
      <c r="V314" s="117">
        <v>15.9</v>
      </c>
      <c r="AA314" s="8" t="s">
        <v>366</v>
      </c>
      <c r="AB314" s="76"/>
      <c r="AC314" s="76" t="s">
        <v>1299</v>
      </c>
      <c r="BK314" s="91"/>
      <c r="BL314" s="91"/>
      <c r="BM314" s="91"/>
      <c r="BN314" s="91"/>
      <c r="BO314" s="91"/>
      <c r="BP314" s="91"/>
      <c r="BQ314" s="91"/>
      <c r="BR314" s="91"/>
      <c r="BS314" s="91"/>
      <c r="BT314" s="91"/>
      <c r="BU314" s="91"/>
      <c r="BV314" s="91"/>
      <c r="BW314" s="91"/>
      <c r="BX314" s="91"/>
      <c r="BY314" s="91"/>
      <c r="BZ314" s="91"/>
      <c r="CA314" s="91"/>
      <c r="CB314" s="91"/>
      <c r="CC314" s="91"/>
      <c r="CD314" s="91"/>
      <c r="CE314" s="91"/>
      <c r="CF314" s="91"/>
      <c r="CG314" s="91"/>
      <c r="CH314" s="91"/>
      <c r="CI314" s="91"/>
      <c r="CJ314" s="91"/>
      <c r="CK314" s="91"/>
      <c r="CL314" s="91"/>
      <c r="CM314" s="91"/>
      <c r="CN314" s="91"/>
      <c r="CO314" s="91"/>
      <c r="CP314" s="91"/>
      <c r="CQ314" s="91"/>
      <c r="CR314" s="91"/>
      <c r="CS314" s="91"/>
      <c r="CT314" s="91"/>
      <c r="CU314" s="91"/>
      <c r="CV314" s="91"/>
      <c r="CW314" s="91"/>
      <c r="CX314" s="91"/>
      <c r="CY314" s="91"/>
      <c r="CZ314" s="91"/>
      <c r="DA314" s="91"/>
      <c r="DB314" s="91"/>
      <c r="DC314" s="91"/>
      <c r="DD314" s="91"/>
      <c r="DE314" s="91"/>
      <c r="DF314" s="91"/>
      <c r="DG314" s="91"/>
      <c r="DH314" s="91"/>
      <c r="DI314" s="91"/>
      <c r="DJ314" s="91"/>
      <c r="DK314" s="91"/>
      <c r="DL314" s="91"/>
      <c r="DM314" s="91"/>
      <c r="DN314" s="91"/>
      <c r="DO314" s="91"/>
      <c r="DP314" s="91"/>
      <c r="DQ314" s="91"/>
      <c r="DR314" s="91"/>
      <c r="DS314" s="91"/>
      <c r="DT314" s="91"/>
      <c r="DU314" s="91"/>
      <c r="DV314" s="91"/>
      <c r="DW314" s="91"/>
      <c r="DX314" s="91"/>
      <c r="DY314" s="91"/>
      <c r="DZ314" s="91"/>
    </row>
    <row r="315" spans="1:130" s="264" customFormat="1" ht="17" x14ac:dyDescent="0.2">
      <c r="A315" s="14"/>
      <c r="B315" s="13" t="s">
        <v>1579</v>
      </c>
      <c r="C315" s="13"/>
      <c r="D315" s="2" t="s">
        <v>106</v>
      </c>
      <c r="E315" s="2" t="s">
        <v>15</v>
      </c>
      <c r="F315" s="8">
        <v>892</v>
      </c>
      <c r="G315" s="7" t="s">
        <v>340</v>
      </c>
      <c r="H315" s="8" t="s">
        <v>273</v>
      </c>
      <c r="I315" s="7" t="s">
        <v>214</v>
      </c>
      <c r="J315" s="70"/>
      <c r="K315" s="191" t="s">
        <v>340</v>
      </c>
      <c r="L315" s="106"/>
      <c r="M315" s="84">
        <v>33.620556000000001</v>
      </c>
      <c r="N315" s="84">
        <v>-101.892222</v>
      </c>
      <c r="O315" s="69">
        <v>447.65370878447101</v>
      </c>
      <c r="P315" s="58" t="s">
        <v>36</v>
      </c>
      <c r="Q315" s="57"/>
      <c r="R315" s="57" t="s">
        <v>13</v>
      </c>
      <c r="S315" s="57"/>
      <c r="T315" s="57"/>
      <c r="U315" s="117">
        <v>40</v>
      </c>
      <c r="V315" s="117">
        <v>16</v>
      </c>
      <c r="W315" s="58"/>
      <c r="X315" s="195"/>
      <c r="Y315" s="198"/>
      <c r="Z315" s="8"/>
      <c r="AA315" s="8" t="s">
        <v>375</v>
      </c>
      <c r="AB315" s="76"/>
      <c r="AC315" s="76" t="s">
        <v>1299</v>
      </c>
      <c r="AD315" s="76"/>
      <c r="AE315" s="70"/>
      <c r="AF315" s="70"/>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c r="BJ315" s="83"/>
      <c r="BK315" s="91"/>
      <c r="BL315" s="91"/>
      <c r="BM315" s="91"/>
      <c r="BN315" s="91"/>
      <c r="BO315" s="91"/>
      <c r="BP315" s="91"/>
      <c r="BQ315" s="91"/>
      <c r="BR315" s="91"/>
      <c r="BS315" s="91"/>
      <c r="BT315" s="91"/>
      <c r="BU315" s="91"/>
      <c r="BV315" s="91"/>
      <c r="BW315" s="91"/>
      <c r="BX315" s="91"/>
      <c r="BY315" s="91"/>
      <c r="BZ315" s="91"/>
      <c r="CA315" s="91"/>
      <c r="CB315" s="91"/>
      <c r="CC315" s="91"/>
      <c r="CD315" s="91"/>
      <c r="CE315" s="91"/>
      <c r="CF315" s="91"/>
      <c r="CG315" s="91"/>
      <c r="CH315" s="91"/>
      <c r="CI315" s="91"/>
      <c r="CJ315" s="91"/>
      <c r="CK315" s="91"/>
      <c r="CL315" s="91"/>
      <c r="CM315" s="91"/>
      <c r="CN315" s="91"/>
      <c r="CO315" s="91"/>
      <c r="CP315" s="91"/>
      <c r="CQ315" s="91"/>
      <c r="CR315" s="91"/>
      <c r="CS315" s="91"/>
      <c r="CT315" s="91"/>
      <c r="CU315" s="91"/>
      <c r="CV315" s="91"/>
      <c r="CW315" s="91"/>
      <c r="CX315" s="91"/>
      <c r="CY315" s="91"/>
      <c r="CZ315" s="91"/>
      <c r="DA315" s="91"/>
      <c r="DB315" s="91"/>
      <c r="DC315" s="91"/>
      <c r="DD315" s="91"/>
      <c r="DE315" s="91"/>
      <c r="DF315" s="91"/>
      <c r="DG315" s="91"/>
      <c r="DH315" s="91"/>
      <c r="DI315" s="91"/>
      <c r="DJ315" s="91"/>
      <c r="DK315" s="91"/>
      <c r="DL315" s="91"/>
      <c r="DM315" s="91"/>
      <c r="DN315" s="91"/>
      <c r="DO315" s="91"/>
      <c r="DP315" s="91"/>
      <c r="DQ315" s="91"/>
      <c r="DR315" s="91"/>
      <c r="DS315" s="91"/>
      <c r="DT315" s="91"/>
      <c r="DU315" s="91"/>
      <c r="DV315" s="91"/>
      <c r="DW315" s="91"/>
      <c r="DX315" s="91"/>
      <c r="DY315" s="91"/>
      <c r="DZ315" s="91"/>
    </row>
    <row r="316" spans="1:130" s="264" customFormat="1" ht="17" x14ac:dyDescent="0.2">
      <c r="A316" s="14"/>
      <c r="B316" s="13" t="s">
        <v>1579</v>
      </c>
      <c r="C316" s="13"/>
      <c r="D316" s="2" t="s">
        <v>106</v>
      </c>
      <c r="E316" s="2" t="s">
        <v>15</v>
      </c>
      <c r="F316" s="8">
        <v>892</v>
      </c>
      <c r="G316" s="7" t="s">
        <v>340</v>
      </c>
      <c r="H316" s="8" t="s">
        <v>273</v>
      </c>
      <c r="I316" s="7" t="s">
        <v>214</v>
      </c>
      <c r="J316" s="70"/>
      <c r="K316" s="191" t="s">
        <v>340</v>
      </c>
      <c r="L316" s="106"/>
      <c r="M316" s="84">
        <v>33.620556000000001</v>
      </c>
      <c r="N316" s="84">
        <v>-101.892222</v>
      </c>
      <c r="O316" s="69">
        <v>447.65370878447101</v>
      </c>
      <c r="P316" s="58" t="s">
        <v>36</v>
      </c>
      <c r="Q316" s="57"/>
      <c r="R316" s="57" t="s">
        <v>13</v>
      </c>
      <c r="S316" s="57"/>
      <c r="T316" s="57"/>
      <c r="U316" s="117">
        <v>34.5</v>
      </c>
      <c r="V316" s="117">
        <v>15.9</v>
      </c>
      <c r="W316" s="58"/>
      <c r="X316" s="195"/>
      <c r="Y316" s="198"/>
      <c r="Z316" s="8"/>
      <c r="AA316" s="8" t="s">
        <v>377</v>
      </c>
      <c r="AB316" s="76"/>
      <c r="AC316" s="76" t="s">
        <v>1299</v>
      </c>
      <c r="AD316" s="76"/>
      <c r="AE316" s="70"/>
      <c r="AF316" s="70"/>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c r="BJ316" s="83"/>
      <c r="BK316" s="91"/>
      <c r="BL316" s="91"/>
      <c r="BM316" s="91"/>
      <c r="BN316" s="91"/>
      <c r="BO316" s="91"/>
      <c r="BP316" s="91"/>
      <c r="BQ316" s="91"/>
      <c r="BR316" s="91"/>
      <c r="BS316" s="91"/>
      <c r="BT316" s="91"/>
      <c r="BU316" s="91"/>
      <c r="BV316" s="91"/>
      <c r="BW316" s="91"/>
      <c r="BX316" s="91"/>
      <c r="BY316" s="91"/>
      <c r="BZ316" s="91"/>
      <c r="CA316" s="91"/>
      <c r="CB316" s="91"/>
      <c r="CC316" s="91"/>
      <c r="CD316" s="91"/>
      <c r="CE316" s="91"/>
      <c r="CF316" s="91"/>
      <c r="CG316" s="91"/>
      <c r="CH316" s="91"/>
      <c r="CI316" s="91"/>
      <c r="CJ316" s="91"/>
      <c r="CK316" s="91"/>
      <c r="CL316" s="91"/>
      <c r="CM316" s="91"/>
      <c r="CN316" s="91"/>
      <c r="CO316" s="91"/>
      <c r="CP316" s="91"/>
      <c r="CQ316" s="91"/>
      <c r="CR316" s="91"/>
      <c r="CS316" s="91"/>
      <c r="CT316" s="91"/>
      <c r="CU316" s="91"/>
      <c r="CV316" s="91"/>
      <c r="CW316" s="91"/>
      <c r="CX316" s="91"/>
      <c r="CY316" s="91"/>
      <c r="CZ316" s="91"/>
      <c r="DA316" s="91"/>
      <c r="DB316" s="91"/>
      <c r="DC316" s="91"/>
      <c r="DD316" s="91"/>
      <c r="DE316" s="91"/>
      <c r="DF316" s="91"/>
      <c r="DG316" s="91"/>
      <c r="DH316" s="91"/>
      <c r="DI316" s="91"/>
      <c r="DJ316" s="91"/>
      <c r="DK316" s="91"/>
      <c r="DL316" s="91"/>
      <c r="DM316" s="91"/>
      <c r="DN316" s="91"/>
      <c r="DO316" s="91"/>
      <c r="DP316" s="91"/>
      <c r="DQ316" s="91"/>
      <c r="DR316" s="91"/>
      <c r="DS316" s="91"/>
      <c r="DT316" s="91"/>
      <c r="DU316" s="91"/>
      <c r="DV316" s="91"/>
      <c r="DW316" s="91"/>
      <c r="DX316" s="91"/>
      <c r="DY316" s="91"/>
      <c r="DZ316" s="91"/>
    </row>
    <row r="317" spans="1:130" s="264" customFormat="1" ht="17" x14ac:dyDescent="0.2">
      <c r="A317" s="14"/>
      <c r="B317" s="13" t="s">
        <v>1579</v>
      </c>
      <c r="C317" s="13"/>
      <c r="D317" s="2" t="s">
        <v>106</v>
      </c>
      <c r="E317" s="2" t="s">
        <v>15</v>
      </c>
      <c r="F317" s="8">
        <v>892</v>
      </c>
      <c r="G317" s="7" t="s">
        <v>340</v>
      </c>
      <c r="H317" s="8" t="s">
        <v>273</v>
      </c>
      <c r="I317" s="7" t="s">
        <v>214</v>
      </c>
      <c r="J317" s="13"/>
      <c r="K317" s="191" t="s">
        <v>340</v>
      </c>
      <c r="L317" s="106"/>
      <c r="M317" s="84">
        <v>33.620556000000001</v>
      </c>
      <c r="N317" s="84">
        <v>-101.892222</v>
      </c>
      <c r="O317" s="69">
        <v>447.65370878447101</v>
      </c>
      <c r="P317" s="58" t="s">
        <v>36</v>
      </c>
      <c r="Q317" s="57"/>
      <c r="R317" s="57" t="s">
        <v>13</v>
      </c>
      <c r="S317" s="57"/>
      <c r="T317" s="57"/>
      <c r="U317" s="117">
        <v>34.369999999999997</v>
      </c>
      <c r="V317" s="117">
        <v>20.67</v>
      </c>
      <c r="W317" s="58"/>
      <c r="X317" s="195"/>
      <c r="Y317" s="198"/>
      <c r="Z317" s="8"/>
      <c r="AA317" s="8" t="s">
        <v>375</v>
      </c>
      <c r="AB317" s="76"/>
      <c r="AC317" s="76" t="s">
        <v>1299</v>
      </c>
      <c r="AD317" s="76"/>
      <c r="AE317" s="70"/>
      <c r="AF317" s="70"/>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c r="BJ317" s="83"/>
      <c r="BK317" s="91"/>
      <c r="BL317" s="91"/>
      <c r="BM317" s="91"/>
      <c r="BN317" s="91"/>
      <c r="BO317" s="91"/>
      <c r="BP317" s="91"/>
      <c r="BQ317" s="91"/>
      <c r="BR317" s="91"/>
      <c r="BS317" s="91"/>
      <c r="BT317" s="91"/>
      <c r="BU317" s="91"/>
      <c r="BV317" s="91"/>
      <c r="BW317" s="91"/>
      <c r="BX317" s="91"/>
      <c r="BY317" s="91"/>
      <c r="BZ317" s="91"/>
      <c r="CA317" s="91"/>
      <c r="CB317" s="91"/>
      <c r="CC317" s="91"/>
      <c r="CD317" s="91"/>
      <c r="CE317" s="91"/>
      <c r="CF317" s="91"/>
      <c r="CG317" s="91"/>
      <c r="CH317" s="91"/>
      <c r="CI317" s="91"/>
      <c r="CJ317" s="91"/>
      <c r="CK317" s="91"/>
      <c r="CL317" s="91"/>
      <c r="CM317" s="91"/>
      <c r="CN317" s="91"/>
      <c r="CO317" s="91"/>
      <c r="CP317" s="91"/>
      <c r="CQ317" s="91"/>
      <c r="CR317" s="91"/>
      <c r="CS317" s="91"/>
      <c r="CT317" s="91"/>
      <c r="CU317" s="91"/>
      <c r="CV317" s="91"/>
      <c r="CW317" s="91"/>
      <c r="CX317" s="91"/>
      <c r="CY317" s="91"/>
      <c r="CZ317" s="91"/>
      <c r="DA317" s="91"/>
      <c r="DB317" s="91"/>
      <c r="DC317" s="91"/>
      <c r="DD317" s="91"/>
      <c r="DE317" s="91"/>
      <c r="DF317" s="91"/>
      <c r="DG317" s="91"/>
      <c r="DH317" s="91"/>
      <c r="DI317" s="91"/>
      <c r="DJ317" s="91"/>
      <c r="DK317" s="91"/>
      <c r="DL317" s="91"/>
      <c r="DM317" s="91"/>
      <c r="DN317" s="91"/>
      <c r="DO317" s="91"/>
      <c r="DP317" s="91"/>
      <c r="DQ317" s="91"/>
      <c r="DR317" s="91"/>
      <c r="DS317" s="91"/>
      <c r="DT317" s="91"/>
      <c r="DU317" s="91"/>
      <c r="DV317" s="91"/>
      <c r="DW317" s="91"/>
      <c r="DX317" s="91"/>
      <c r="DY317" s="91"/>
      <c r="DZ317" s="91"/>
    </row>
    <row r="318" spans="1:130" s="264" customFormat="1" ht="34" x14ac:dyDescent="0.2">
      <c r="A318" s="14"/>
      <c r="B318" s="13" t="s">
        <v>1579</v>
      </c>
      <c r="C318" s="13"/>
      <c r="D318" s="2" t="s">
        <v>106</v>
      </c>
      <c r="E318" s="2" t="s">
        <v>15</v>
      </c>
      <c r="F318" s="8">
        <v>892</v>
      </c>
      <c r="G318" s="7" t="s">
        <v>340</v>
      </c>
      <c r="H318" s="8" t="s">
        <v>273</v>
      </c>
      <c r="I318" s="7" t="s">
        <v>214</v>
      </c>
      <c r="J318" s="13"/>
      <c r="K318" s="191" t="s">
        <v>340</v>
      </c>
      <c r="L318" s="106"/>
      <c r="M318" s="84">
        <v>33.620556000000001</v>
      </c>
      <c r="N318" s="84">
        <v>-101.892222</v>
      </c>
      <c r="O318" s="69">
        <v>447.65370878447101</v>
      </c>
      <c r="P318" s="58" t="s">
        <v>36</v>
      </c>
      <c r="Q318" s="57"/>
      <c r="R318" s="57" t="s">
        <v>13</v>
      </c>
      <c r="S318" s="57"/>
      <c r="T318" s="57"/>
      <c r="U318" s="117">
        <v>33.020000000000003</v>
      </c>
      <c r="V318" s="117">
        <v>15.75</v>
      </c>
      <c r="W318" s="58"/>
      <c r="X318" s="195"/>
      <c r="Y318" s="198"/>
      <c r="Z318" s="8"/>
      <c r="AA318" s="8" t="s">
        <v>377</v>
      </c>
      <c r="AB318" s="76"/>
      <c r="AC318" s="76" t="s">
        <v>1299</v>
      </c>
      <c r="AD318" s="76" t="s">
        <v>1310</v>
      </c>
      <c r="AE318" s="70"/>
      <c r="AF318" s="70"/>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c r="BJ318" s="83"/>
      <c r="BK318" s="91"/>
      <c r="BL318" s="91"/>
      <c r="BM318" s="91"/>
      <c r="BN318" s="91"/>
      <c r="BO318" s="91"/>
      <c r="BP318" s="91"/>
      <c r="BQ318" s="91"/>
      <c r="BR318" s="91"/>
      <c r="BS318" s="91"/>
      <c r="BT318" s="91"/>
      <c r="BU318" s="91"/>
      <c r="BV318" s="91"/>
      <c r="BW318" s="91"/>
      <c r="BX318" s="91"/>
      <c r="BY318" s="91"/>
      <c r="BZ318" s="91"/>
      <c r="CA318" s="91"/>
      <c r="CB318" s="91"/>
      <c r="CC318" s="91"/>
      <c r="CD318" s="91"/>
      <c r="CE318" s="91"/>
      <c r="CF318" s="91"/>
      <c r="CG318" s="91"/>
      <c r="CH318" s="91"/>
      <c r="CI318" s="91"/>
      <c r="CJ318" s="91"/>
      <c r="CK318" s="91"/>
      <c r="CL318" s="91"/>
      <c r="CM318" s="91"/>
      <c r="CN318" s="91"/>
      <c r="CO318" s="91"/>
      <c r="CP318" s="91"/>
      <c r="CQ318" s="91"/>
      <c r="CR318" s="91"/>
      <c r="CS318" s="91"/>
      <c r="CT318" s="91"/>
      <c r="CU318" s="91"/>
      <c r="CV318" s="91"/>
      <c r="CW318" s="91"/>
      <c r="CX318" s="91"/>
      <c r="CY318" s="91"/>
      <c r="CZ318" s="91"/>
      <c r="DA318" s="91"/>
      <c r="DB318" s="91"/>
      <c r="DC318" s="91"/>
      <c r="DD318" s="91"/>
      <c r="DE318" s="91"/>
      <c r="DF318" s="91"/>
      <c r="DG318" s="91"/>
      <c r="DH318" s="91"/>
      <c r="DI318" s="91"/>
      <c r="DJ318" s="91"/>
      <c r="DK318" s="91"/>
      <c r="DL318" s="91"/>
      <c r="DM318" s="91"/>
      <c r="DN318" s="91"/>
      <c r="DO318" s="91"/>
      <c r="DP318" s="91"/>
      <c r="DQ318" s="91"/>
      <c r="DR318" s="91"/>
      <c r="DS318" s="91"/>
      <c r="DT318" s="91"/>
      <c r="DU318" s="91"/>
      <c r="DV318" s="91"/>
      <c r="DW318" s="91"/>
      <c r="DX318" s="91"/>
      <c r="DY318" s="91"/>
      <c r="DZ318" s="91"/>
    </row>
    <row r="319" spans="1:130" s="264" customFormat="1" ht="17" x14ac:dyDescent="0.2">
      <c r="A319" s="14"/>
      <c r="B319" s="13" t="s">
        <v>1579</v>
      </c>
      <c r="C319" s="13"/>
      <c r="D319" s="2" t="s">
        <v>106</v>
      </c>
      <c r="E319" s="2" t="s">
        <v>15</v>
      </c>
      <c r="F319" s="8">
        <v>892</v>
      </c>
      <c r="G319" s="7" t="s">
        <v>340</v>
      </c>
      <c r="H319" s="8" t="s">
        <v>273</v>
      </c>
      <c r="I319" s="7" t="s">
        <v>214</v>
      </c>
      <c r="J319" s="13"/>
      <c r="K319" s="191" t="s">
        <v>340</v>
      </c>
      <c r="L319" s="106"/>
      <c r="M319" s="84">
        <v>33.620556000000001</v>
      </c>
      <c r="N319" s="84">
        <v>-101.892222</v>
      </c>
      <c r="O319" s="69">
        <v>447.65370878447101</v>
      </c>
      <c r="P319" s="58" t="s">
        <v>36</v>
      </c>
      <c r="Q319" s="57"/>
      <c r="R319" s="57" t="s">
        <v>13</v>
      </c>
      <c r="S319" s="57"/>
      <c r="T319" s="57"/>
      <c r="U319" s="117">
        <v>35.049999999999997</v>
      </c>
      <c r="V319" s="117">
        <v>15.44</v>
      </c>
      <c r="W319" s="58"/>
      <c r="X319" s="195"/>
      <c r="Y319" s="198"/>
      <c r="Z319" s="8"/>
      <c r="AA319" s="8" t="s">
        <v>377</v>
      </c>
      <c r="AB319" s="76"/>
      <c r="AC319" s="76" t="s">
        <v>1299</v>
      </c>
      <c r="AD319" s="76"/>
      <c r="AE319" s="70"/>
      <c r="AF319" s="70"/>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c r="BJ319" s="83"/>
      <c r="BK319" s="91"/>
      <c r="BL319" s="91"/>
      <c r="BM319" s="91"/>
      <c r="BN319" s="91"/>
      <c r="BO319" s="91"/>
      <c r="BP319" s="91"/>
      <c r="BQ319" s="91"/>
      <c r="BR319" s="91"/>
      <c r="BS319" s="91"/>
      <c r="BT319" s="91"/>
      <c r="BU319" s="91"/>
      <c r="BV319" s="91"/>
      <c r="BW319" s="91"/>
      <c r="BX319" s="91"/>
      <c r="BY319" s="91"/>
      <c r="BZ319" s="91"/>
      <c r="CA319" s="91"/>
      <c r="CB319" s="91"/>
      <c r="CC319" s="91"/>
      <c r="CD319" s="91"/>
      <c r="CE319" s="91"/>
      <c r="CF319" s="91"/>
      <c r="CG319" s="91"/>
      <c r="CH319" s="91"/>
      <c r="CI319" s="91"/>
      <c r="CJ319" s="91"/>
      <c r="CK319" s="91"/>
      <c r="CL319" s="91"/>
      <c r="CM319" s="91"/>
      <c r="CN319" s="91"/>
      <c r="CO319" s="91"/>
      <c r="CP319" s="91"/>
      <c r="CQ319" s="91"/>
      <c r="CR319" s="91"/>
      <c r="CS319" s="91"/>
      <c r="CT319" s="91"/>
      <c r="CU319" s="91"/>
      <c r="CV319" s="91"/>
      <c r="CW319" s="91"/>
      <c r="CX319" s="91"/>
      <c r="CY319" s="91"/>
      <c r="CZ319" s="91"/>
      <c r="DA319" s="91"/>
      <c r="DB319" s="91"/>
      <c r="DC319" s="91"/>
      <c r="DD319" s="91"/>
      <c r="DE319" s="91"/>
      <c r="DF319" s="91"/>
      <c r="DG319" s="91"/>
      <c r="DH319" s="91"/>
      <c r="DI319" s="91"/>
      <c r="DJ319" s="91"/>
      <c r="DK319" s="91"/>
      <c r="DL319" s="91"/>
      <c r="DM319" s="91"/>
      <c r="DN319" s="91"/>
      <c r="DO319" s="91"/>
      <c r="DP319" s="91"/>
      <c r="DQ319" s="91"/>
      <c r="DR319" s="91"/>
      <c r="DS319" s="91"/>
      <c r="DT319" s="91"/>
      <c r="DU319" s="91"/>
      <c r="DV319" s="91"/>
      <c r="DW319" s="91"/>
      <c r="DX319" s="91"/>
      <c r="DY319" s="91"/>
      <c r="DZ319" s="91"/>
    </row>
    <row r="320" spans="1:130" ht="34" x14ac:dyDescent="0.2">
      <c r="B320" s="13" t="s">
        <v>1579</v>
      </c>
      <c r="D320" s="2" t="s">
        <v>106</v>
      </c>
      <c r="E320" s="2" t="s">
        <v>15</v>
      </c>
      <c r="F320" s="8">
        <v>892</v>
      </c>
      <c r="G320" s="7" t="s">
        <v>340</v>
      </c>
      <c r="H320" s="8" t="s">
        <v>273</v>
      </c>
      <c r="I320" s="7" t="s">
        <v>214</v>
      </c>
      <c r="J320" s="13"/>
      <c r="K320" s="191" t="s">
        <v>340</v>
      </c>
      <c r="L320" s="106"/>
      <c r="M320" s="84">
        <v>33.620556000000001</v>
      </c>
      <c r="N320" s="84">
        <v>-101.892222</v>
      </c>
      <c r="O320" s="69">
        <v>447.65370878447101</v>
      </c>
      <c r="P320" s="58" t="s">
        <v>16</v>
      </c>
      <c r="Q320" s="57" t="s">
        <v>172</v>
      </c>
      <c r="R320" s="57" t="s">
        <v>13</v>
      </c>
      <c r="U320" s="117">
        <v>28.16</v>
      </c>
      <c r="V320" s="117">
        <v>20.22</v>
      </c>
      <c r="AA320" s="8" t="s">
        <v>350</v>
      </c>
      <c r="AB320" s="76"/>
      <c r="AC320" s="76" t="s">
        <v>1299</v>
      </c>
      <c r="AD320" s="76" t="s">
        <v>1312</v>
      </c>
      <c r="BK320" s="91"/>
      <c r="BL320" s="91"/>
      <c r="BM320" s="91"/>
      <c r="BN320" s="91"/>
      <c r="BO320" s="91"/>
      <c r="BP320" s="91"/>
      <c r="BQ320" s="91"/>
      <c r="BR320" s="91"/>
      <c r="BS320" s="91"/>
      <c r="BT320" s="91"/>
      <c r="BU320" s="91"/>
      <c r="BV320" s="91"/>
      <c r="BW320" s="91"/>
      <c r="BX320" s="91"/>
      <c r="BY320" s="91"/>
      <c r="BZ320" s="91"/>
      <c r="CA320" s="91"/>
      <c r="CB320" s="91"/>
      <c r="CC320" s="91"/>
      <c r="CD320" s="91"/>
      <c r="CE320" s="91"/>
      <c r="CF320" s="91"/>
      <c r="CG320" s="91"/>
      <c r="CH320" s="91"/>
      <c r="CI320" s="91"/>
      <c r="CJ320" s="91"/>
      <c r="CK320" s="91"/>
      <c r="CL320" s="91"/>
      <c r="CM320" s="91"/>
      <c r="CN320" s="91"/>
      <c r="CO320" s="91"/>
      <c r="CP320" s="91"/>
      <c r="CQ320" s="91"/>
      <c r="CR320" s="91"/>
      <c r="CS320" s="91"/>
      <c r="CT320" s="91"/>
      <c r="CU320" s="91"/>
      <c r="CV320" s="91"/>
      <c r="CW320" s="91"/>
      <c r="CX320" s="91"/>
      <c r="CY320" s="91"/>
      <c r="CZ320" s="91"/>
      <c r="DA320" s="91"/>
      <c r="DB320" s="91"/>
      <c r="DC320" s="91"/>
      <c r="DD320" s="91"/>
      <c r="DE320" s="91"/>
      <c r="DF320" s="91"/>
      <c r="DG320" s="91"/>
      <c r="DH320" s="91"/>
      <c r="DI320" s="91"/>
      <c r="DJ320" s="91"/>
      <c r="DK320" s="91"/>
      <c r="DL320" s="91"/>
      <c r="DM320" s="91"/>
      <c r="DN320" s="91"/>
      <c r="DO320" s="91"/>
      <c r="DP320" s="91"/>
      <c r="DQ320" s="91"/>
      <c r="DR320" s="91"/>
      <c r="DS320" s="91"/>
      <c r="DT320" s="91"/>
      <c r="DU320" s="91"/>
      <c r="DV320" s="91"/>
      <c r="DW320" s="91"/>
      <c r="DX320" s="91"/>
      <c r="DY320" s="91"/>
      <c r="DZ320" s="91"/>
    </row>
    <row r="321" spans="1:130" s="241" customFormat="1" ht="17" x14ac:dyDescent="0.2">
      <c r="A321" s="14"/>
      <c r="B321" s="13" t="s">
        <v>1579</v>
      </c>
      <c r="C321" s="13"/>
      <c r="D321" s="2" t="s">
        <v>106</v>
      </c>
      <c r="E321" s="2" t="s">
        <v>15</v>
      </c>
      <c r="F321" s="8">
        <v>892</v>
      </c>
      <c r="G321" s="7" t="s">
        <v>340</v>
      </c>
      <c r="H321" s="8" t="s">
        <v>273</v>
      </c>
      <c r="I321" s="7" t="s">
        <v>214</v>
      </c>
      <c r="J321" s="13"/>
      <c r="K321" s="191" t="s">
        <v>340</v>
      </c>
      <c r="L321" s="106"/>
      <c r="M321" s="84">
        <v>33.620556000000001</v>
      </c>
      <c r="N321" s="84">
        <v>-101.892222</v>
      </c>
      <c r="O321" s="69">
        <v>447.65370878447101</v>
      </c>
      <c r="P321" s="58" t="s">
        <v>16</v>
      </c>
      <c r="Q321" s="57" t="s">
        <v>172</v>
      </c>
      <c r="R321" s="57" t="s">
        <v>13</v>
      </c>
      <c r="S321" s="57"/>
      <c r="T321" s="57"/>
      <c r="U321" s="117">
        <v>26.37</v>
      </c>
      <c r="V321" s="117">
        <v>16.05</v>
      </c>
      <c r="W321" s="58"/>
      <c r="X321" s="195"/>
      <c r="Y321" s="198"/>
      <c r="Z321" s="8"/>
      <c r="AA321" s="8" t="s">
        <v>365</v>
      </c>
      <c r="AB321" s="76"/>
      <c r="AC321" s="76" t="s">
        <v>1299</v>
      </c>
      <c r="AD321" s="76"/>
      <c r="AE321" s="70"/>
      <c r="AF321" s="70"/>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c r="BJ321" s="83"/>
      <c r="BK321" s="91"/>
      <c r="BL321" s="91"/>
      <c r="BM321" s="91"/>
      <c r="BN321" s="91"/>
      <c r="BO321" s="91"/>
      <c r="BP321" s="91"/>
      <c r="BQ321" s="91"/>
      <c r="BR321" s="91"/>
      <c r="BS321" s="91"/>
      <c r="BT321" s="91"/>
      <c r="BU321" s="91"/>
      <c r="BV321" s="91"/>
      <c r="BW321" s="91"/>
      <c r="BX321" s="91"/>
      <c r="BY321" s="91"/>
      <c r="BZ321" s="91"/>
      <c r="CA321" s="91"/>
      <c r="CB321" s="91"/>
      <c r="CC321" s="91"/>
      <c r="CD321" s="91"/>
      <c r="CE321" s="91"/>
      <c r="CF321" s="91"/>
      <c r="CG321" s="91"/>
      <c r="CH321" s="91"/>
      <c r="CI321" s="91"/>
      <c r="CJ321" s="91"/>
      <c r="CK321" s="91"/>
      <c r="CL321" s="91"/>
      <c r="CM321" s="91"/>
      <c r="CN321" s="91"/>
      <c r="CO321" s="91"/>
      <c r="CP321" s="91"/>
      <c r="CQ321" s="91"/>
      <c r="CR321" s="91"/>
      <c r="CS321" s="91"/>
      <c r="CT321" s="91"/>
      <c r="CU321" s="91"/>
      <c r="CV321" s="91"/>
      <c r="CW321" s="91"/>
      <c r="CX321" s="91"/>
      <c r="CY321" s="91"/>
      <c r="CZ321" s="91"/>
      <c r="DA321" s="91"/>
      <c r="DB321" s="91"/>
      <c r="DC321" s="91"/>
      <c r="DD321" s="91"/>
      <c r="DE321" s="91"/>
      <c r="DF321" s="91"/>
      <c r="DG321" s="91"/>
      <c r="DH321" s="91"/>
      <c r="DI321" s="91"/>
      <c r="DJ321" s="91"/>
      <c r="DK321" s="91"/>
      <c r="DL321" s="91"/>
      <c r="DM321" s="91"/>
      <c r="DN321" s="91"/>
      <c r="DO321" s="91"/>
      <c r="DP321" s="91"/>
      <c r="DQ321" s="91"/>
      <c r="DR321" s="91"/>
      <c r="DS321" s="91"/>
      <c r="DT321" s="91"/>
      <c r="DU321" s="91"/>
      <c r="DV321" s="91"/>
      <c r="DW321" s="91"/>
      <c r="DX321" s="91"/>
      <c r="DY321" s="91"/>
      <c r="DZ321" s="91"/>
    </row>
    <row r="322" spans="1:130" ht="17" x14ac:dyDescent="0.2">
      <c r="B322" s="13" t="s">
        <v>1579</v>
      </c>
      <c r="D322" s="2" t="s">
        <v>106</v>
      </c>
      <c r="E322" s="2" t="s">
        <v>15</v>
      </c>
      <c r="F322" s="8">
        <v>892</v>
      </c>
      <c r="G322" s="7" t="s">
        <v>340</v>
      </c>
      <c r="H322" s="8" t="s">
        <v>273</v>
      </c>
      <c r="I322" s="7" t="s">
        <v>214</v>
      </c>
      <c r="J322" s="13"/>
      <c r="K322" s="191" t="s">
        <v>340</v>
      </c>
      <c r="L322" s="106"/>
      <c r="M322" s="84">
        <v>33.620556000000001</v>
      </c>
      <c r="N322" s="84">
        <v>-101.892222</v>
      </c>
      <c r="O322" s="69">
        <v>447.65370878447101</v>
      </c>
      <c r="P322" s="58" t="s">
        <v>16</v>
      </c>
      <c r="Q322" s="57" t="s">
        <v>172</v>
      </c>
      <c r="R322" s="57" t="s">
        <v>13</v>
      </c>
      <c r="U322" s="117">
        <v>26.1</v>
      </c>
      <c r="V322" s="117">
        <v>15.4</v>
      </c>
      <c r="AA322" s="8" t="s">
        <v>368</v>
      </c>
      <c r="AB322" s="76"/>
      <c r="BK322" s="91"/>
      <c r="BL322" s="91"/>
      <c r="BM322" s="91"/>
      <c r="BN322" s="91"/>
      <c r="BO322" s="91"/>
      <c r="BP322" s="91"/>
      <c r="BQ322" s="91"/>
      <c r="BR322" s="91"/>
      <c r="BS322" s="91"/>
      <c r="BT322" s="91"/>
      <c r="BU322" s="91"/>
      <c r="BV322" s="91"/>
      <c r="BW322" s="91"/>
      <c r="BX322" s="91"/>
      <c r="BY322" s="91"/>
      <c r="BZ322" s="91"/>
      <c r="CA322" s="91"/>
      <c r="CB322" s="91"/>
      <c r="CC322" s="91"/>
      <c r="CD322" s="91"/>
      <c r="CE322" s="91"/>
      <c r="CF322" s="91"/>
      <c r="CG322" s="91"/>
      <c r="CH322" s="91"/>
      <c r="CI322" s="91"/>
      <c r="CJ322" s="91"/>
      <c r="CK322" s="91"/>
      <c r="CL322" s="91"/>
      <c r="CM322" s="91"/>
      <c r="CN322" s="91"/>
      <c r="CO322" s="91"/>
      <c r="CP322" s="91"/>
      <c r="CQ322" s="91"/>
      <c r="CR322" s="91"/>
      <c r="CS322" s="91"/>
      <c r="CT322" s="91"/>
      <c r="CU322" s="91"/>
      <c r="CV322" s="91"/>
      <c r="CW322" s="91"/>
      <c r="CX322" s="91"/>
      <c r="CY322" s="91"/>
      <c r="CZ322" s="91"/>
      <c r="DA322" s="91"/>
      <c r="DB322" s="91"/>
      <c r="DC322" s="91"/>
      <c r="DD322" s="91"/>
      <c r="DE322" s="91"/>
      <c r="DF322" s="91"/>
      <c r="DG322" s="91"/>
      <c r="DH322" s="91"/>
      <c r="DI322" s="91"/>
      <c r="DJ322" s="91"/>
      <c r="DK322" s="91"/>
      <c r="DL322" s="91"/>
      <c r="DM322" s="91"/>
      <c r="DN322" s="91"/>
      <c r="DO322" s="91"/>
      <c r="DP322" s="91"/>
      <c r="DQ322" s="91"/>
      <c r="DR322" s="91"/>
      <c r="DS322" s="91"/>
      <c r="DT322" s="91"/>
      <c r="DU322" s="91"/>
      <c r="DV322" s="91"/>
      <c r="DW322" s="91"/>
      <c r="DX322" s="91"/>
      <c r="DY322" s="91"/>
      <c r="DZ322" s="91"/>
    </row>
    <row r="323" spans="1:130" s="264" customFormat="1" ht="17" x14ac:dyDescent="0.2">
      <c r="A323" s="14"/>
      <c r="B323" s="13" t="s">
        <v>1579</v>
      </c>
      <c r="C323" s="13"/>
      <c r="D323" s="2" t="s">
        <v>106</v>
      </c>
      <c r="E323" s="2" t="s">
        <v>15</v>
      </c>
      <c r="F323" s="8">
        <v>892</v>
      </c>
      <c r="G323" s="7" t="s">
        <v>340</v>
      </c>
      <c r="H323" s="8" t="s">
        <v>273</v>
      </c>
      <c r="I323" s="7" t="s">
        <v>214</v>
      </c>
      <c r="J323" s="13"/>
      <c r="K323" s="191" t="s">
        <v>340</v>
      </c>
      <c r="L323" s="106"/>
      <c r="M323" s="84">
        <v>33.620556000000001</v>
      </c>
      <c r="N323" s="84">
        <v>-101.892222</v>
      </c>
      <c r="O323" s="69">
        <v>447.65370878447101</v>
      </c>
      <c r="P323" s="58" t="s">
        <v>16</v>
      </c>
      <c r="Q323" s="57" t="s">
        <v>172</v>
      </c>
      <c r="R323" s="57" t="s">
        <v>13</v>
      </c>
      <c r="S323" s="57"/>
      <c r="T323" s="57"/>
      <c r="U323" s="117">
        <v>25.84</v>
      </c>
      <c r="V323" s="117">
        <v>16.28</v>
      </c>
      <c r="W323" s="58"/>
      <c r="X323" s="195"/>
      <c r="Y323" s="198"/>
      <c r="Z323" s="8"/>
      <c r="AA323" s="8" t="s">
        <v>370</v>
      </c>
      <c r="AB323" s="76"/>
      <c r="AC323" s="76"/>
      <c r="AD323" s="76"/>
      <c r="AE323" s="70"/>
      <c r="AF323" s="70"/>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c r="BJ323" s="83"/>
      <c r="BK323" s="91"/>
      <c r="BL323" s="91"/>
      <c r="BM323" s="91"/>
      <c r="BN323" s="91"/>
      <c r="BO323" s="91"/>
      <c r="BP323" s="91"/>
      <c r="BQ323" s="91"/>
      <c r="BR323" s="91"/>
      <c r="BS323" s="91"/>
      <c r="BT323" s="91"/>
      <c r="BU323" s="91"/>
      <c r="BV323" s="91"/>
      <c r="BW323" s="91"/>
      <c r="BX323" s="91"/>
      <c r="BY323" s="91"/>
      <c r="BZ323" s="91"/>
      <c r="CA323" s="91"/>
      <c r="CB323" s="91"/>
      <c r="CC323" s="91"/>
      <c r="CD323" s="91"/>
      <c r="CE323" s="91"/>
      <c r="CF323" s="91"/>
      <c r="CG323" s="91"/>
      <c r="CH323" s="91"/>
      <c r="CI323" s="91"/>
      <c r="CJ323" s="91"/>
      <c r="CK323" s="91"/>
      <c r="CL323" s="91"/>
      <c r="CM323" s="91"/>
      <c r="CN323" s="91"/>
      <c r="CO323" s="91"/>
      <c r="CP323" s="91"/>
      <c r="CQ323" s="91"/>
      <c r="CR323" s="91"/>
      <c r="CS323" s="91"/>
      <c r="CT323" s="91"/>
      <c r="CU323" s="91"/>
      <c r="CV323" s="91"/>
      <c r="CW323" s="91"/>
      <c r="CX323" s="91"/>
      <c r="CY323" s="91"/>
      <c r="CZ323" s="91"/>
      <c r="DA323" s="91"/>
      <c r="DB323" s="91"/>
      <c r="DC323" s="91"/>
      <c r="DD323" s="91"/>
      <c r="DE323" s="91"/>
      <c r="DF323" s="91"/>
      <c r="DG323" s="91"/>
      <c r="DH323" s="91"/>
      <c r="DI323" s="91"/>
      <c r="DJ323" s="91"/>
      <c r="DK323" s="91"/>
      <c r="DL323" s="91"/>
      <c r="DM323" s="91"/>
      <c r="DN323" s="91"/>
      <c r="DO323" s="91"/>
      <c r="DP323" s="91"/>
      <c r="DQ323" s="91"/>
      <c r="DR323" s="91"/>
      <c r="DS323" s="91"/>
      <c r="DT323" s="91"/>
      <c r="DU323" s="91"/>
      <c r="DV323" s="91"/>
      <c r="DW323" s="91"/>
      <c r="DX323" s="91"/>
      <c r="DY323" s="91"/>
      <c r="DZ323" s="91"/>
    </row>
    <row r="324" spans="1:130" s="264" customFormat="1" ht="17" x14ac:dyDescent="0.2">
      <c r="A324" s="14"/>
      <c r="B324" s="13" t="s">
        <v>1579</v>
      </c>
      <c r="C324" s="13"/>
      <c r="D324" s="2" t="s">
        <v>106</v>
      </c>
      <c r="E324" s="2" t="s">
        <v>15</v>
      </c>
      <c r="F324" s="8">
        <v>892</v>
      </c>
      <c r="G324" s="7" t="s">
        <v>340</v>
      </c>
      <c r="H324" s="8" t="s">
        <v>273</v>
      </c>
      <c r="I324" s="7" t="s">
        <v>214</v>
      </c>
      <c r="J324" s="13"/>
      <c r="K324" s="191" t="s">
        <v>340</v>
      </c>
      <c r="L324" s="106"/>
      <c r="M324" s="84">
        <v>33.620556000000001</v>
      </c>
      <c r="N324" s="84">
        <v>-101.892222</v>
      </c>
      <c r="O324" s="69">
        <v>447.65370878447101</v>
      </c>
      <c r="P324" s="58" t="s">
        <v>31</v>
      </c>
      <c r="Q324" s="57" t="s">
        <v>172</v>
      </c>
      <c r="R324" s="57" t="s">
        <v>13</v>
      </c>
      <c r="S324" s="57"/>
      <c r="T324" s="57"/>
      <c r="U324" s="117">
        <v>37.74</v>
      </c>
      <c r="V324" s="117">
        <v>19.8</v>
      </c>
      <c r="W324" s="58"/>
      <c r="X324" s="195"/>
      <c r="Y324" s="198"/>
      <c r="Z324" s="8"/>
      <c r="AA324" s="8" t="s">
        <v>350</v>
      </c>
      <c r="AB324" s="76"/>
      <c r="AC324" s="76"/>
      <c r="AD324" s="76"/>
      <c r="AE324" s="70"/>
      <c r="AF324" s="70"/>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c r="BJ324" s="83"/>
      <c r="BK324" s="91"/>
      <c r="BL324" s="91"/>
      <c r="BM324" s="91"/>
      <c r="BN324" s="91"/>
      <c r="BO324" s="91"/>
      <c r="BP324" s="91"/>
      <c r="BQ324" s="91"/>
      <c r="BR324" s="91"/>
      <c r="BS324" s="91"/>
      <c r="BT324" s="91"/>
      <c r="BU324" s="91"/>
      <c r="BV324" s="91"/>
      <c r="BW324" s="91"/>
      <c r="BX324" s="91"/>
      <c r="BY324" s="91"/>
      <c r="BZ324" s="91"/>
      <c r="CA324" s="91"/>
      <c r="CB324" s="91"/>
      <c r="CC324" s="91"/>
      <c r="CD324" s="91"/>
      <c r="CE324" s="91"/>
      <c r="CF324" s="91"/>
      <c r="CG324" s="91"/>
      <c r="CH324" s="91"/>
      <c r="CI324" s="91"/>
      <c r="CJ324" s="91"/>
      <c r="CK324" s="91"/>
      <c r="CL324" s="91"/>
      <c r="CM324" s="91"/>
      <c r="CN324" s="91"/>
      <c r="CO324" s="91"/>
      <c r="CP324" s="91"/>
      <c r="CQ324" s="91"/>
      <c r="CR324" s="91"/>
      <c r="CS324" s="91"/>
      <c r="CT324" s="91"/>
      <c r="CU324" s="91"/>
      <c r="CV324" s="91"/>
      <c r="CW324" s="91"/>
      <c r="CX324" s="91"/>
      <c r="CY324" s="91"/>
      <c r="CZ324" s="91"/>
      <c r="DA324" s="91"/>
      <c r="DB324" s="91"/>
      <c r="DC324" s="91"/>
      <c r="DD324" s="91"/>
      <c r="DE324" s="91"/>
      <c r="DF324" s="91"/>
      <c r="DG324" s="91"/>
      <c r="DH324" s="91"/>
      <c r="DI324" s="91"/>
      <c r="DJ324" s="91"/>
      <c r="DK324" s="91"/>
      <c r="DL324" s="91"/>
      <c r="DM324" s="91"/>
      <c r="DN324" s="91"/>
      <c r="DO324" s="91"/>
      <c r="DP324" s="91"/>
      <c r="DQ324" s="91"/>
      <c r="DR324" s="91"/>
      <c r="DS324" s="91"/>
      <c r="DT324" s="91"/>
      <c r="DU324" s="91"/>
      <c r="DV324" s="91"/>
      <c r="DW324" s="91"/>
      <c r="DX324" s="91"/>
      <c r="DY324" s="91"/>
      <c r="DZ324" s="91"/>
    </row>
    <row r="325" spans="1:130" s="277" customFormat="1" ht="17" x14ac:dyDescent="0.2">
      <c r="A325" s="14"/>
      <c r="B325" s="13" t="s">
        <v>1579</v>
      </c>
      <c r="C325" s="13"/>
      <c r="D325" s="2" t="s">
        <v>106</v>
      </c>
      <c r="E325" s="2" t="s">
        <v>15</v>
      </c>
      <c r="F325" s="8">
        <v>892</v>
      </c>
      <c r="G325" s="7" t="s">
        <v>340</v>
      </c>
      <c r="H325" s="8" t="s">
        <v>273</v>
      </c>
      <c r="I325" s="7" t="s">
        <v>214</v>
      </c>
      <c r="J325" s="13"/>
      <c r="K325" s="191" t="s">
        <v>340</v>
      </c>
      <c r="L325" s="106"/>
      <c r="M325" s="84">
        <v>33.620556000000001</v>
      </c>
      <c r="N325" s="84">
        <v>-101.892222</v>
      </c>
      <c r="O325" s="69">
        <v>447.65370878447101</v>
      </c>
      <c r="P325" s="58" t="s">
        <v>31</v>
      </c>
      <c r="Q325" s="57" t="s">
        <v>172</v>
      </c>
      <c r="R325" s="57" t="s">
        <v>13</v>
      </c>
      <c r="S325" s="57"/>
      <c r="T325" s="57"/>
      <c r="U325" s="117">
        <v>31</v>
      </c>
      <c r="V325" s="117">
        <v>20</v>
      </c>
      <c r="W325" s="58"/>
      <c r="X325" s="195"/>
      <c r="Y325" s="198"/>
      <c r="Z325" s="8"/>
      <c r="AA325" s="8" t="s">
        <v>365</v>
      </c>
      <c r="AB325" s="76"/>
      <c r="AC325" s="76"/>
      <c r="AD325" s="76"/>
      <c r="AE325" s="70"/>
      <c r="AF325" s="70"/>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c r="BJ325" s="83"/>
      <c r="BK325" s="91"/>
      <c r="BL325" s="91"/>
      <c r="BM325" s="91"/>
      <c r="BN325" s="91"/>
      <c r="BO325" s="91"/>
      <c r="BP325" s="91"/>
      <c r="BQ325" s="91"/>
      <c r="BR325" s="91"/>
      <c r="BS325" s="91"/>
      <c r="BT325" s="91"/>
      <c r="BU325" s="91"/>
      <c r="BV325" s="91"/>
      <c r="BW325" s="91"/>
      <c r="BX325" s="91"/>
      <c r="BY325" s="91"/>
      <c r="BZ325" s="91"/>
      <c r="CA325" s="91"/>
      <c r="CB325" s="91"/>
      <c r="CC325" s="91"/>
      <c r="CD325" s="91"/>
      <c r="CE325" s="91"/>
      <c r="CF325" s="91"/>
      <c r="CG325" s="91"/>
      <c r="CH325" s="91"/>
      <c r="CI325" s="91"/>
      <c r="CJ325" s="91"/>
      <c r="CK325" s="91"/>
      <c r="CL325" s="91"/>
      <c r="CM325" s="91"/>
      <c r="CN325" s="91"/>
      <c r="CO325" s="91"/>
      <c r="CP325" s="91"/>
      <c r="CQ325" s="91"/>
      <c r="CR325" s="91"/>
      <c r="CS325" s="91"/>
      <c r="CT325" s="91"/>
      <c r="CU325" s="91"/>
      <c r="CV325" s="91"/>
      <c r="CW325" s="91"/>
      <c r="CX325" s="91"/>
      <c r="CY325" s="91"/>
      <c r="CZ325" s="91"/>
      <c r="DA325" s="91"/>
      <c r="DB325" s="91"/>
      <c r="DC325" s="91"/>
      <c r="DD325" s="91"/>
      <c r="DE325" s="91"/>
      <c r="DF325" s="91"/>
      <c r="DG325" s="91"/>
      <c r="DH325" s="91"/>
      <c r="DI325" s="91"/>
      <c r="DJ325" s="91"/>
      <c r="DK325" s="91"/>
      <c r="DL325" s="91"/>
      <c r="DM325" s="91"/>
      <c r="DN325" s="91"/>
      <c r="DO325" s="91"/>
      <c r="DP325" s="91"/>
      <c r="DQ325" s="91"/>
      <c r="DR325" s="91"/>
      <c r="DS325" s="91"/>
      <c r="DT325" s="91"/>
      <c r="DU325" s="91"/>
      <c r="DV325" s="91"/>
      <c r="DW325" s="91"/>
      <c r="DX325" s="91"/>
      <c r="DY325" s="91"/>
      <c r="DZ325" s="91"/>
    </row>
    <row r="326" spans="1:130" s="241" customFormat="1" ht="17" x14ac:dyDescent="0.2">
      <c r="A326" s="14"/>
      <c r="B326" s="13" t="s">
        <v>1579</v>
      </c>
      <c r="C326" s="13"/>
      <c r="D326" s="2" t="s">
        <v>106</v>
      </c>
      <c r="E326" s="2" t="s">
        <v>15</v>
      </c>
      <c r="F326" s="8">
        <v>892</v>
      </c>
      <c r="G326" s="7" t="s">
        <v>340</v>
      </c>
      <c r="H326" s="8" t="s">
        <v>273</v>
      </c>
      <c r="I326" s="7" t="s">
        <v>214</v>
      </c>
      <c r="J326" s="13"/>
      <c r="K326" s="191" t="s">
        <v>340</v>
      </c>
      <c r="L326" s="106"/>
      <c r="M326" s="84">
        <v>33.620556000000001</v>
      </c>
      <c r="N326" s="84">
        <v>-101.892222</v>
      </c>
      <c r="O326" s="69">
        <v>447.65370878447101</v>
      </c>
      <c r="P326" s="58" t="s">
        <v>31</v>
      </c>
      <c r="Q326" s="57" t="s">
        <v>172</v>
      </c>
      <c r="R326" s="57" t="s">
        <v>13</v>
      </c>
      <c r="S326" s="57"/>
      <c r="T326" s="57"/>
      <c r="U326" s="117">
        <v>30.62</v>
      </c>
      <c r="V326" s="117">
        <v>20.57</v>
      </c>
      <c r="W326" s="58"/>
      <c r="X326" s="195"/>
      <c r="Y326" s="198"/>
      <c r="Z326" s="8"/>
      <c r="AA326" s="8" t="s">
        <v>368</v>
      </c>
      <c r="AB326" s="76"/>
      <c r="AC326" s="76" t="s">
        <v>1267</v>
      </c>
      <c r="AD326" s="76"/>
      <c r="AE326" s="70"/>
      <c r="AF326" s="70"/>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c r="BJ326" s="83"/>
      <c r="BK326" s="91"/>
      <c r="BL326" s="91"/>
      <c r="BM326" s="91"/>
      <c r="BN326" s="91"/>
      <c r="BO326" s="91"/>
      <c r="BP326" s="91"/>
      <c r="BQ326" s="91"/>
      <c r="BR326" s="91"/>
      <c r="BS326" s="91"/>
      <c r="BT326" s="91"/>
      <c r="BU326" s="91"/>
      <c r="BV326" s="91"/>
      <c r="BW326" s="91"/>
      <c r="BX326" s="91"/>
      <c r="BY326" s="91"/>
      <c r="BZ326" s="91"/>
      <c r="CA326" s="91"/>
      <c r="CB326" s="91"/>
      <c r="CC326" s="91"/>
      <c r="CD326" s="91"/>
      <c r="CE326" s="91"/>
      <c r="CF326" s="91"/>
      <c r="CG326" s="91"/>
      <c r="CH326" s="91"/>
      <c r="CI326" s="91"/>
      <c r="CJ326" s="91"/>
      <c r="CK326" s="91"/>
      <c r="CL326" s="91"/>
      <c r="CM326" s="91"/>
      <c r="CN326" s="91"/>
      <c r="CO326" s="91"/>
      <c r="CP326" s="91"/>
      <c r="CQ326" s="91"/>
      <c r="CR326" s="91"/>
      <c r="CS326" s="91"/>
      <c r="CT326" s="91"/>
      <c r="CU326" s="91"/>
      <c r="CV326" s="91"/>
      <c r="CW326" s="91"/>
      <c r="CX326" s="91"/>
      <c r="CY326" s="91"/>
      <c r="CZ326" s="91"/>
      <c r="DA326" s="91"/>
      <c r="DB326" s="91"/>
      <c r="DC326" s="91"/>
      <c r="DD326" s="91"/>
      <c r="DE326" s="91"/>
      <c r="DF326" s="91"/>
      <c r="DG326" s="91"/>
      <c r="DH326" s="91"/>
      <c r="DI326" s="91"/>
      <c r="DJ326" s="91"/>
      <c r="DK326" s="91"/>
      <c r="DL326" s="91"/>
      <c r="DM326" s="91"/>
      <c r="DN326" s="91"/>
      <c r="DO326" s="91"/>
      <c r="DP326" s="91"/>
      <c r="DQ326" s="91"/>
      <c r="DR326" s="91"/>
      <c r="DS326" s="91"/>
      <c r="DT326" s="91"/>
      <c r="DU326" s="91"/>
      <c r="DV326" s="91"/>
      <c r="DW326" s="91"/>
      <c r="DX326" s="91"/>
      <c r="DY326" s="91"/>
      <c r="DZ326" s="91"/>
    </row>
    <row r="327" spans="1:130" ht="17" x14ac:dyDescent="0.2">
      <c r="B327" s="13" t="s">
        <v>1579</v>
      </c>
      <c r="D327" s="2" t="s">
        <v>106</v>
      </c>
      <c r="E327" s="2" t="s">
        <v>15</v>
      </c>
      <c r="F327" s="8">
        <v>892</v>
      </c>
      <c r="G327" s="7" t="s">
        <v>340</v>
      </c>
      <c r="H327" s="8" t="s">
        <v>273</v>
      </c>
      <c r="I327" s="7" t="s">
        <v>214</v>
      </c>
      <c r="J327" s="13"/>
      <c r="K327" s="191" t="s">
        <v>340</v>
      </c>
      <c r="L327" s="106"/>
      <c r="M327" s="84">
        <v>33.620556000000001</v>
      </c>
      <c r="N327" s="84">
        <v>-101.892222</v>
      </c>
      <c r="O327" s="69">
        <v>447.65370878447101</v>
      </c>
      <c r="P327" s="58" t="s">
        <v>31</v>
      </c>
      <c r="Q327" s="57" t="s">
        <v>172</v>
      </c>
      <c r="R327" s="57" t="s">
        <v>13</v>
      </c>
      <c r="U327" s="117">
        <v>27.72</v>
      </c>
      <c r="V327" s="117">
        <v>19.27</v>
      </c>
      <c r="AA327" s="8" t="s">
        <v>346</v>
      </c>
      <c r="AB327" s="76"/>
      <c r="BK327" s="91"/>
      <c r="BL327" s="91"/>
      <c r="BM327" s="91"/>
      <c r="BN327" s="91"/>
      <c r="BO327" s="91"/>
      <c r="BP327" s="91"/>
      <c r="BQ327" s="91"/>
      <c r="BR327" s="91"/>
      <c r="BS327" s="91"/>
      <c r="BT327" s="91"/>
      <c r="BU327" s="91"/>
      <c r="BV327" s="91"/>
      <c r="BW327" s="91"/>
      <c r="BX327" s="91"/>
      <c r="BY327" s="91"/>
      <c r="BZ327" s="91"/>
      <c r="CA327" s="91"/>
      <c r="CB327" s="91"/>
      <c r="CC327" s="91"/>
      <c r="CD327" s="91"/>
      <c r="CE327" s="91"/>
      <c r="CF327" s="91"/>
      <c r="CG327" s="91"/>
      <c r="CH327" s="91"/>
      <c r="CI327" s="91"/>
      <c r="CJ327" s="91"/>
      <c r="CK327" s="91"/>
      <c r="CL327" s="91"/>
      <c r="CM327" s="91"/>
      <c r="CN327" s="91"/>
      <c r="CO327" s="91"/>
      <c r="CP327" s="91"/>
      <c r="CQ327" s="91"/>
      <c r="CR327" s="91"/>
      <c r="CS327" s="91"/>
      <c r="CT327" s="91"/>
      <c r="CU327" s="91"/>
      <c r="CV327" s="91"/>
      <c r="CW327" s="91"/>
      <c r="CX327" s="91"/>
      <c r="CY327" s="91"/>
      <c r="CZ327" s="91"/>
      <c r="DA327" s="91"/>
      <c r="DB327" s="91"/>
      <c r="DC327" s="91"/>
      <c r="DD327" s="91"/>
      <c r="DE327" s="91"/>
      <c r="DF327" s="91"/>
      <c r="DG327" s="91"/>
      <c r="DH327" s="91"/>
      <c r="DI327" s="91"/>
      <c r="DJ327" s="91"/>
      <c r="DK327" s="91"/>
      <c r="DL327" s="91"/>
      <c r="DM327" s="91"/>
      <c r="DN327" s="91"/>
      <c r="DO327" s="91"/>
      <c r="DP327" s="91"/>
      <c r="DQ327" s="91"/>
      <c r="DR327" s="91"/>
      <c r="DS327" s="91"/>
      <c r="DT327" s="91"/>
      <c r="DU327" s="91"/>
      <c r="DV327" s="91"/>
      <c r="DW327" s="91"/>
      <c r="DX327" s="91"/>
      <c r="DY327" s="91"/>
      <c r="DZ327" s="91"/>
    </row>
    <row r="328" spans="1:130" s="241" customFormat="1" ht="17" x14ac:dyDescent="0.2">
      <c r="A328" s="14"/>
      <c r="B328" s="13" t="s">
        <v>1579</v>
      </c>
      <c r="C328" s="13"/>
      <c r="D328" s="2" t="s">
        <v>106</v>
      </c>
      <c r="E328" s="2" t="s">
        <v>15</v>
      </c>
      <c r="F328" s="8">
        <v>892</v>
      </c>
      <c r="G328" s="7" t="s">
        <v>340</v>
      </c>
      <c r="H328" s="8" t="s">
        <v>273</v>
      </c>
      <c r="I328" s="7" t="s">
        <v>214</v>
      </c>
      <c r="J328" s="13"/>
      <c r="K328" s="191" t="s">
        <v>340</v>
      </c>
      <c r="L328" s="106"/>
      <c r="M328" s="84">
        <v>33.620556000000001</v>
      </c>
      <c r="N328" s="84">
        <v>-101.892222</v>
      </c>
      <c r="O328" s="69">
        <v>447.65370878447101</v>
      </c>
      <c r="P328" s="58" t="s">
        <v>24</v>
      </c>
      <c r="Q328" s="57" t="s">
        <v>172</v>
      </c>
      <c r="R328" s="57" t="s">
        <v>13</v>
      </c>
      <c r="S328" s="57"/>
      <c r="T328" s="57"/>
      <c r="U328" s="117">
        <v>50.33</v>
      </c>
      <c r="V328" s="117">
        <v>18.149999999999999</v>
      </c>
      <c r="W328" s="58"/>
      <c r="X328" s="195"/>
      <c r="Y328" s="198"/>
      <c r="Z328" s="8"/>
      <c r="AA328" s="8" t="s">
        <v>350</v>
      </c>
      <c r="AB328" s="76"/>
      <c r="AC328" s="76"/>
      <c r="AD328" s="76"/>
      <c r="AE328" s="70"/>
      <c r="AF328" s="70"/>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c r="BJ328" s="83"/>
      <c r="BK328" s="91"/>
      <c r="BL328" s="91"/>
      <c r="BM328" s="91"/>
      <c r="BN328" s="91"/>
      <c r="BO328" s="91"/>
      <c r="BP328" s="91"/>
      <c r="BQ328" s="91"/>
      <c r="BR328" s="91"/>
      <c r="BS328" s="91"/>
      <c r="BT328" s="91"/>
      <c r="BU328" s="91"/>
      <c r="BV328" s="91"/>
      <c r="BW328" s="91"/>
      <c r="BX328" s="91"/>
      <c r="BY328" s="91"/>
      <c r="BZ328" s="91"/>
      <c r="CA328" s="91"/>
      <c r="CB328" s="91"/>
      <c r="CC328" s="91"/>
      <c r="CD328" s="91"/>
      <c r="CE328" s="91"/>
      <c r="CF328" s="91"/>
      <c r="CG328" s="91"/>
      <c r="CH328" s="91"/>
      <c r="CI328" s="91"/>
      <c r="CJ328" s="91"/>
      <c r="CK328" s="91"/>
      <c r="CL328" s="91"/>
      <c r="CM328" s="91"/>
      <c r="CN328" s="91"/>
      <c r="CO328" s="91"/>
      <c r="CP328" s="91"/>
      <c r="CQ328" s="91"/>
      <c r="CR328" s="91"/>
      <c r="CS328" s="91"/>
      <c r="CT328" s="91"/>
      <c r="CU328" s="91"/>
      <c r="CV328" s="91"/>
      <c r="CW328" s="91"/>
      <c r="CX328" s="91"/>
      <c r="CY328" s="91"/>
      <c r="CZ328" s="91"/>
      <c r="DA328" s="91"/>
      <c r="DB328" s="91"/>
      <c r="DC328" s="91"/>
      <c r="DD328" s="91"/>
      <c r="DE328" s="91"/>
      <c r="DF328" s="91"/>
      <c r="DG328" s="91"/>
      <c r="DH328" s="91"/>
      <c r="DI328" s="91"/>
      <c r="DJ328" s="91"/>
      <c r="DK328" s="91"/>
      <c r="DL328" s="91"/>
      <c r="DM328" s="91"/>
      <c r="DN328" s="91"/>
      <c r="DO328" s="91"/>
      <c r="DP328" s="91"/>
      <c r="DQ328" s="91"/>
      <c r="DR328" s="91"/>
      <c r="DS328" s="91"/>
      <c r="DT328" s="91"/>
      <c r="DU328" s="91"/>
      <c r="DV328" s="91"/>
      <c r="DW328" s="91"/>
      <c r="DX328" s="91"/>
      <c r="DY328" s="91"/>
      <c r="DZ328" s="91"/>
    </row>
    <row r="329" spans="1:130" ht="17" x14ac:dyDescent="0.2">
      <c r="B329" s="13" t="s">
        <v>1579</v>
      </c>
      <c r="D329" s="2" t="s">
        <v>106</v>
      </c>
      <c r="E329" s="2" t="s">
        <v>15</v>
      </c>
      <c r="F329" s="8">
        <v>892</v>
      </c>
      <c r="G329" s="7" t="s">
        <v>340</v>
      </c>
      <c r="H329" s="8" t="s">
        <v>273</v>
      </c>
      <c r="I329" s="7" t="s">
        <v>214</v>
      </c>
      <c r="J329" s="13"/>
      <c r="K329" s="191" t="s">
        <v>340</v>
      </c>
      <c r="L329" s="106"/>
      <c r="M329" s="84">
        <v>33.620556000000001</v>
      </c>
      <c r="N329" s="84">
        <v>-101.892222</v>
      </c>
      <c r="O329" s="69">
        <v>447.65370878447101</v>
      </c>
      <c r="P329" s="58" t="s">
        <v>24</v>
      </c>
      <c r="Q329" s="57" t="s">
        <v>172</v>
      </c>
      <c r="R329" s="57" t="s">
        <v>13</v>
      </c>
      <c r="U329" s="117">
        <v>44.87</v>
      </c>
      <c r="V329" s="117">
        <v>18.53</v>
      </c>
      <c r="AA329" s="8" t="s">
        <v>365</v>
      </c>
      <c r="AB329" s="76"/>
      <c r="BK329" s="91"/>
      <c r="BL329" s="91"/>
      <c r="BM329" s="91"/>
      <c r="BN329" s="91"/>
      <c r="BO329" s="91"/>
      <c r="BP329" s="91"/>
      <c r="BQ329" s="91"/>
      <c r="BR329" s="91"/>
      <c r="BS329" s="91"/>
      <c r="BT329" s="91"/>
      <c r="BU329" s="91"/>
      <c r="BV329" s="91"/>
      <c r="BW329" s="91"/>
      <c r="BX329" s="91"/>
      <c r="BY329" s="91"/>
      <c r="BZ329" s="91"/>
      <c r="CA329" s="91"/>
      <c r="CB329" s="91"/>
      <c r="CC329" s="91"/>
      <c r="CD329" s="91"/>
      <c r="CE329" s="91"/>
      <c r="CF329" s="91"/>
      <c r="CG329" s="91"/>
      <c r="CH329" s="91"/>
      <c r="CI329" s="91"/>
      <c r="CJ329" s="91"/>
      <c r="CK329" s="91"/>
      <c r="CL329" s="91"/>
      <c r="CM329" s="91"/>
      <c r="CN329" s="91"/>
      <c r="CO329" s="91"/>
      <c r="CP329" s="91"/>
      <c r="CQ329" s="91"/>
      <c r="CR329" s="91"/>
      <c r="CS329" s="91"/>
      <c r="CT329" s="91"/>
      <c r="CU329" s="91"/>
      <c r="CV329" s="91"/>
      <c r="CW329" s="91"/>
      <c r="CX329" s="91"/>
      <c r="CY329" s="91"/>
      <c r="CZ329" s="91"/>
      <c r="DA329" s="91"/>
      <c r="DB329" s="91"/>
      <c r="DC329" s="91"/>
      <c r="DD329" s="91"/>
      <c r="DE329" s="91"/>
      <c r="DF329" s="91"/>
      <c r="DG329" s="91"/>
      <c r="DH329" s="91"/>
      <c r="DI329" s="91"/>
      <c r="DJ329" s="91"/>
      <c r="DK329" s="91"/>
      <c r="DL329" s="91"/>
      <c r="DM329" s="91"/>
      <c r="DN329" s="91"/>
      <c r="DO329" s="91"/>
      <c r="DP329" s="91"/>
      <c r="DQ329" s="91"/>
      <c r="DR329" s="91"/>
      <c r="DS329" s="91"/>
      <c r="DT329" s="91"/>
      <c r="DU329" s="91"/>
      <c r="DV329" s="91"/>
      <c r="DW329" s="91"/>
      <c r="DX329" s="91"/>
      <c r="DY329" s="91"/>
      <c r="DZ329" s="91"/>
    </row>
    <row r="330" spans="1:130" s="280" customFormat="1" ht="17" x14ac:dyDescent="0.2">
      <c r="A330" s="14"/>
      <c r="B330" s="13" t="s">
        <v>1579</v>
      </c>
      <c r="C330" s="13"/>
      <c r="D330" s="2" t="s">
        <v>106</v>
      </c>
      <c r="E330" s="2" t="s">
        <v>15</v>
      </c>
      <c r="F330" s="8">
        <v>892</v>
      </c>
      <c r="G330" s="7" t="s">
        <v>340</v>
      </c>
      <c r="H330" s="8" t="s">
        <v>273</v>
      </c>
      <c r="I330" s="7" t="s">
        <v>214</v>
      </c>
      <c r="J330" s="13"/>
      <c r="K330" s="191" t="s">
        <v>340</v>
      </c>
      <c r="L330" s="106"/>
      <c r="M330" s="84">
        <v>33.620556000000001</v>
      </c>
      <c r="N330" s="84">
        <v>-101.892222</v>
      </c>
      <c r="O330" s="69">
        <v>447.65370878447101</v>
      </c>
      <c r="P330" s="58" t="s">
        <v>24</v>
      </c>
      <c r="Q330" s="57" t="s">
        <v>172</v>
      </c>
      <c r="R330" s="57" t="s">
        <v>13</v>
      </c>
      <c r="S330" s="57"/>
      <c r="T330" s="57"/>
      <c r="U330" s="117">
        <v>45.22</v>
      </c>
      <c r="V330" s="117">
        <v>19.43</v>
      </c>
      <c r="W330" s="58"/>
      <c r="X330" s="195"/>
      <c r="Y330" s="198"/>
      <c r="Z330" s="8"/>
      <c r="AA330" s="8" t="s">
        <v>368</v>
      </c>
      <c r="AB330" s="76"/>
      <c r="AC330" s="76"/>
      <c r="AD330" s="76"/>
      <c r="AE330" s="70"/>
      <c r="AF330" s="70"/>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c r="BJ330" s="83"/>
      <c r="BK330" s="91"/>
      <c r="BL330" s="91"/>
      <c r="BM330" s="91"/>
      <c r="BN330" s="91"/>
      <c r="BO330" s="91"/>
      <c r="BP330" s="91"/>
      <c r="BQ330" s="91"/>
      <c r="BR330" s="91"/>
      <c r="BS330" s="91"/>
      <c r="BT330" s="91"/>
      <c r="BU330" s="91"/>
      <c r="BV330" s="91"/>
      <c r="BW330" s="91"/>
      <c r="BX330" s="91"/>
      <c r="BY330" s="91"/>
      <c r="BZ330" s="91"/>
      <c r="CA330" s="91"/>
      <c r="CB330" s="91"/>
      <c r="CC330" s="91"/>
      <c r="CD330" s="91"/>
      <c r="CE330" s="91"/>
      <c r="CF330" s="91"/>
      <c r="CG330" s="91"/>
      <c r="CH330" s="91"/>
      <c r="CI330" s="91"/>
      <c r="CJ330" s="91"/>
      <c r="CK330" s="91"/>
      <c r="CL330" s="91"/>
      <c r="CM330" s="91"/>
      <c r="CN330" s="91"/>
      <c r="CO330" s="91"/>
      <c r="CP330" s="91"/>
      <c r="CQ330" s="91"/>
      <c r="CR330" s="91"/>
      <c r="CS330" s="91"/>
      <c r="CT330" s="91"/>
      <c r="CU330" s="91"/>
      <c r="CV330" s="91"/>
      <c r="CW330" s="91"/>
      <c r="CX330" s="91"/>
      <c r="CY330" s="91"/>
      <c r="CZ330" s="91"/>
      <c r="DA330" s="91"/>
      <c r="DB330" s="91"/>
      <c r="DC330" s="91"/>
      <c r="DD330" s="91"/>
      <c r="DE330" s="91"/>
      <c r="DF330" s="91"/>
      <c r="DG330" s="91"/>
      <c r="DH330" s="91"/>
      <c r="DI330" s="91"/>
      <c r="DJ330" s="91"/>
      <c r="DK330" s="91"/>
      <c r="DL330" s="91"/>
      <c r="DM330" s="91"/>
      <c r="DN330" s="91"/>
      <c r="DO330" s="91"/>
      <c r="DP330" s="91"/>
      <c r="DQ330" s="91"/>
      <c r="DR330" s="91"/>
      <c r="DS330" s="91"/>
      <c r="DT330" s="91"/>
      <c r="DU330" s="91"/>
      <c r="DV330" s="91"/>
      <c r="DW330" s="91"/>
      <c r="DX330" s="91"/>
      <c r="DY330" s="91"/>
      <c r="DZ330" s="91"/>
    </row>
    <row r="331" spans="1:130" s="280" customFormat="1" ht="17" x14ac:dyDescent="0.2">
      <c r="A331" s="14"/>
      <c r="B331" s="13" t="s">
        <v>1579</v>
      </c>
      <c r="C331" s="13"/>
      <c r="D331" s="2" t="s">
        <v>106</v>
      </c>
      <c r="E331" s="2" t="s">
        <v>15</v>
      </c>
      <c r="F331" s="8">
        <v>892</v>
      </c>
      <c r="G331" s="7" t="s">
        <v>340</v>
      </c>
      <c r="H331" s="8" t="s">
        <v>273</v>
      </c>
      <c r="I331" s="7" t="s">
        <v>214</v>
      </c>
      <c r="J331" s="13"/>
      <c r="K331" s="191" t="s">
        <v>340</v>
      </c>
      <c r="L331" s="106"/>
      <c r="M331" s="84">
        <v>33.620556000000001</v>
      </c>
      <c r="N331" s="84">
        <v>-101.892222</v>
      </c>
      <c r="O331" s="69">
        <v>447.65370878447101</v>
      </c>
      <c r="P331" s="58" t="s">
        <v>24</v>
      </c>
      <c r="Q331" s="57" t="s">
        <v>172</v>
      </c>
      <c r="R331" s="57" t="s">
        <v>13</v>
      </c>
      <c r="S331" s="57"/>
      <c r="T331" s="57"/>
      <c r="U331" s="117">
        <v>46.99</v>
      </c>
      <c r="V331" s="117">
        <v>18.97</v>
      </c>
      <c r="W331" s="58"/>
      <c r="X331" s="195"/>
      <c r="Y331" s="198"/>
      <c r="Z331" s="8"/>
      <c r="AA331" s="8" t="s">
        <v>346</v>
      </c>
      <c r="AB331" s="76"/>
      <c r="AC331" s="76"/>
      <c r="AD331" s="76"/>
      <c r="AE331" s="70"/>
      <c r="AF331" s="70"/>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91"/>
      <c r="BL331" s="91"/>
      <c r="BM331" s="91"/>
      <c r="BN331" s="91"/>
      <c r="BO331" s="91"/>
      <c r="BP331" s="91"/>
      <c r="BQ331" s="91"/>
      <c r="BR331" s="91"/>
      <c r="BS331" s="91"/>
      <c r="BT331" s="91"/>
      <c r="BU331" s="91"/>
      <c r="BV331" s="91"/>
      <c r="BW331" s="91"/>
      <c r="BX331" s="91"/>
      <c r="BY331" s="91"/>
      <c r="BZ331" s="91"/>
      <c r="CA331" s="91"/>
      <c r="CB331" s="91"/>
      <c r="CC331" s="91"/>
      <c r="CD331" s="91"/>
      <c r="CE331" s="91"/>
      <c r="CF331" s="91"/>
      <c r="CG331" s="91"/>
      <c r="CH331" s="91"/>
      <c r="CI331" s="91"/>
      <c r="CJ331" s="91"/>
      <c r="CK331" s="91"/>
      <c r="CL331" s="91"/>
      <c r="CM331" s="91"/>
      <c r="CN331" s="91"/>
      <c r="CO331" s="91"/>
      <c r="CP331" s="91"/>
      <c r="CQ331" s="91"/>
      <c r="CR331" s="91"/>
      <c r="CS331" s="91"/>
      <c r="CT331" s="91"/>
      <c r="CU331" s="91"/>
      <c r="CV331" s="91"/>
      <c r="CW331" s="91"/>
      <c r="CX331" s="91"/>
      <c r="CY331" s="91"/>
      <c r="CZ331" s="91"/>
      <c r="DA331" s="91"/>
      <c r="DB331" s="91"/>
      <c r="DC331" s="91"/>
      <c r="DD331" s="91"/>
      <c r="DE331" s="91"/>
      <c r="DF331" s="91"/>
      <c r="DG331" s="91"/>
      <c r="DH331" s="91"/>
      <c r="DI331" s="91"/>
      <c r="DJ331" s="91"/>
      <c r="DK331" s="91"/>
      <c r="DL331" s="91"/>
      <c r="DM331" s="91"/>
      <c r="DN331" s="91"/>
      <c r="DO331" s="91"/>
      <c r="DP331" s="91"/>
      <c r="DQ331" s="91"/>
      <c r="DR331" s="91"/>
      <c r="DS331" s="91"/>
      <c r="DT331" s="91"/>
      <c r="DU331" s="91"/>
      <c r="DV331" s="91"/>
      <c r="DW331" s="91"/>
      <c r="DX331" s="91"/>
      <c r="DY331" s="91"/>
      <c r="DZ331" s="91"/>
    </row>
    <row r="332" spans="1:130" s="264" customFormat="1" ht="17" x14ac:dyDescent="0.2">
      <c r="A332" s="14"/>
      <c r="B332" s="13" t="s">
        <v>1579</v>
      </c>
      <c r="C332" s="13"/>
      <c r="D332" s="2" t="s">
        <v>106</v>
      </c>
      <c r="E332" s="2" t="s">
        <v>15</v>
      </c>
      <c r="F332" s="8">
        <v>892</v>
      </c>
      <c r="G332" s="7" t="s">
        <v>340</v>
      </c>
      <c r="H332" s="8" t="s">
        <v>273</v>
      </c>
      <c r="I332" s="7" t="s">
        <v>214</v>
      </c>
      <c r="J332" s="13"/>
      <c r="K332" s="191" t="s">
        <v>340</v>
      </c>
      <c r="L332" s="106"/>
      <c r="M332" s="84">
        <v>33.620556000000001</v>
      </c>
      <c r="N332" s="84">
        <v>-101.892222</v>
      </c>
      <c r="O332" s="69">
        <v>447.65370878447101</v>
      </c>
      <c r="P332" s="58" t="s">
        <v>20</v>
      </c>
      <c r="Q332" s="57" t="s">
        <v>172</v>
      </c>
      <c r="R332" s="57" t="s">
        <v>13</v>
      </c>
      <c r="S332" s="57"/>
      <c r="T332" s="57"/>
      <c r="U332" s="117">
        <v>22.64</v>
      </c>
      <c r="V332" s="117">
        <v>14.2</v>
      </c>
      <c r="W332" s="58"/>
      <c r="X332" s="195"/>
      <c r="Y332" s="198"/>
      <c r="Z332" s="8"/>
      <c r="AA332" s="8" t="s">
        <v>350</v>
      </c>
      <c r="AB332" s="76"/>
      <c r="AC332" s="76"/>
      <c r="AD332" s="76"/>
      <c r="AE332" s="70"/>
      <c r="AF332" s="70"/>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c r="BJ332" s="83"/>
      <c r="BK332" s="91"/>
      <c r="BL332" s="91"/>
      <c r="BM332" s="91"/>
      <c r="BN332" s="91"/>
      <c r="BO332" s="91"/>
      <c r="BP332" s="91"/>
      <c r="BQ332" s="91"/>
      <c r="BR332" s="91"/>
      <c r="BS332" s="91"/>
      <c r="BT332" s="91"/>
      <c r="BU332" s="91"/>
      <c r="BV332" s="91"/>
      <c r="BW332" s="91"/>
      <c r="BX332" s="91"/>
      <c r="BY332" s="91"/>
      <c r="BZ332" s="91"/>
      <c r="CA332" s="91"/>
      <c r="CB332" s="91"/>
      <c r="CC332" s="91"/>
      <c r="CD332" s="91"/>
      <c r="CE332" s="91"/>
      <c r="CF332" s="91"/>
      <c r="CG332" s="91"/>
      <c r="CH332" s="91"/>
      <c r="CI332" s="91"/>
      <c r="CJ332" s="91"/>
      <c r="CK332" s="91"/>
      <c r="CL332" s="91"/>
      <c r="CM332" s="91"/>
      <c r="CN332" s="91"/>
      <c r="CO332" s="91"/>
      <c r="CP332" s="91"/>
      <c r="CQ332" s="91"/>
      <c r="CR332" s="91"/>
      <c r="CS332" s="91"/>
      <c r="CT332" s="91"/>
      <c r="CU332" s="91"/>
      <c r="CV332" s="91"/>
      <c r="CW332" s="91"/>
      <c r="CX332" s="91"/>
      <c r="CY332" s="91"/>
      <c r="CZ332" s="91"/>
      <c r="DA332" s="91"/>
      <c r="DB332" s="91"/>
      <c r="DC332" s="91"/>
      <c r="DD332" s="91"/>
      <c r="DE332" s="91"/>
      <c r="DF332" s="91"/>
      <c r="DG332" s="91"/>
      <c r="DH332" s="91"/>
      <c r="DI332" s="91"/>
      <c r="DJ332" s="91"/>
      <c r="DK332" s="91"/>
      <c r="DL332" s="91"/>
      <c r="DM332" s="91"/>
      <c r="DN332" s="91"/>
      <c r="DO332" s="91"/>
      <c r="DP332" s="91"/>
      <c r="DQ332" s="91"/>
      <c r="DR332" s="91"/>
      <c r="DS332" s="91"/>
      <c r="DT332" s="91"/>
      <c r="DU332" s="91"/>
      <c r="DV332" s="91"/>
      <c r="DW332" s="91"/>
      <c r="DX332" s="91"/>
      <c r="DY332" s="91"/>
      <c r="DZ332" s="91"/>
    </row>
    <row r="333" spans="1:130" s="264" customFormat="1" ht="17" x14ac:dyDescent="0.2">
      <c r="A333" s="14"/>
      <c r="B333" s="13" t="s">
        <v>1579</v>
      </c>
      <c r="C333" s="13"/>
      <c r="D333" s="2" t="s">
        <v>106</v>
      </c>
      <c r="E333" s="2" t="s">
        <v>15</v>
      </c>
      <c r="F333" s="8">
        <v>892</v>
      </c>
      <c r="G333" s="7" t="s">
        <v>340</v>
      </c>
      <c r="H333" s="8" t="s">
        <v>273</v>
      </c>
      <c r="I333" s="7" t="s">
        <v>214</v>
      </c>
      <c r="J333" s="13"/>
      <c r="K333" s="191" t="s">
        <v>340</v>
      </c>
      <c r="L333" s="106"/>
      <c r="M333" s="84">
        <v>33.620556000000001</v>
      </c>
      <c r="N333" s="84">
        <v>-101.892222</v>
      </c>
      <c r="O333" s="69">
        <v>447.65370878447101</v>
      </c>
      <c r="P333" s="58" t="s">
        <v>42</v>
      </c>
      <c r="Q333" s="57" t="s">
        <v>172</v>
      </c>
      <c r="R333" s="57" t="s">
        <v>13</v>
      </c>
      <c r="S333" s="57"/>
      <c r="T333" s="57"/>
      <c r="U333" s="117">
        <v>24.28</v>
      </c>
      <c r="V333" s="117">
        <v>15.61</v>
      </c>
      <c r="W333" s="58"/>
      <c r="X333" s="195"/>
      <c r="Y333" s="198"/>
      <c r="Z333" s="8"/>
      <c r="AA333" s="8" t="s">
        <v>350</v>
      </c>
      <c r="AB333" s="76"/>
      <c r="AC333" s="76"/>
      <c r="AD333" s="76"/>
      <c r="AE333" s="70"/>
      <c r="AF333" s="70"/>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c r="BJ333" s="83"/>
      <c r="BK333" s="91"/>
      <c r="BL333" s="91"/>
      <c r="BM333" s="91"/>
      <c r="BN333" s="91"/>
      <c r="BO333" s="91"/>
      <c r="BP333" s="91"/>
      <c r="BQ333" s="91"/>
      <c r="BR333" s="91"/>
      <c r="BS333" s="91"/>
      <c r="BT333" s="91"/>
      <c r="BU333" s="91"/>
      <c r="BV333" s="91"/>
      <c r="BW333" s="91"/>
      <c r="BX333" s="91"/>
      <c r="BY333" s="91"/>
      <c r="BZ333" s="91"/>
      <c r="CA333" s="91"/>
      <c r="CB333" s="91"/>
      <c r="CC333" s="91"/>
      <c r="CD333" s="91"/>
      <c r="CE333" s="91"/>
      <c r="CF333" s="91"/>
      <c r="CG333" s="91"/>
      <c r="CH333" s="91"/>
      <c r="CI333" s="91"/>
      <c r="CJ333" s="91"/>
      <c r="CK333" s="91"/>
      <c r="CL333" s="91"/>
      <c r="CM333" s="91"/>
      <c r="CN333" s="91"/>
      <c r="CO333" s="91"/>
      <c r="CP333" s="91"/>
      <c r="CQ333" s="91"/>
      <c r="CR333" s="91"/>
      <c r="CS333" s="91"/>
      <c r="CT333" s="91"/>
      <c r="CU333" s="91"/>
      <c r="CV333" s="91"/>
      <c r="CW333" s="91"/>
      <c r="CX333" s="91"/>
      <c r="CY333" s="91"/>
      <c r="CZ333" s="91"/>
      <c r="DA333" s="91"/>
      <c r="DB333" s="91"/>
      <c r="DC333" s="91"/>
      <c r="DD333" s="91"/>
      <c r="DE333" s="91"/>
      <c r="DF333" s="91"/>
      <c r="DG333" s="91"/>
      <c r="DH333" s="91"/>
      <c r="DI333" s="91"/>
      <c r="DJ333" s="91"/>
      <c r="DK333" s="91"/>
      <c r="DL333" s="91"/>
      <c r="DM333" s="91"/>
      <c r="DN333" s="91"/>
      <c r="DO333" s="91"/>
      <c r="DP333" s="91"/>
      <c r="DQ333" s="91"/>
      <c r="DR333" s="91"/>
      <c r="DS333" s="91"/>
      <c r="DT333" s="91"/>
      <c r="DU333" s="91"/>
      <c r="DV333" s="91"/>
      <c r="DW333" s="91"/>
      <c r="DX333" s="91"/>
      <c r="DY333" s="91"/>
      <c r="DZ333" s="91"/>
    </row>
    <row r="334" spans="1:130" s="264" customFormat="1" ht="17" x14ac:dyDescent="0.2">
      <c r="A334" s="14"/>
      <c r="B334" s="13" t="s">
        <v>1579</v>
      </c>
      <c r="C334" s="13"/>
      <c r="D334" s="2" t="s">
        <v>106</v>
      </c>
      <c r="E334" s="2" t="s">
        <v>15</v>
      </c>
      <c r="F334" s="8">
        <v>892</v>
      </c>
      <c r="G334" s="12" t="s">
        <v>342</v>
      </c>
      <c r="H334" s="8" t="s">
        <v>273</v>
      </c>
      <c r="I334" s="7" t="s">
        <v>214</v>
      </c>
      <c r="J334" s="13"/>
      <c r="K334" s="192" t="s">
        <v>342</v>
      </c>
      <c r="L334" s="106"/>
      <c r="M334" s="84">
        <v>33.620556000000001</v>
      </c>
      <c r="N334" s="84">
        <v>-101.892222</v>
      </c>
      <c r="O334" s="69">
        <v>447.65370878447101</v>
      </c>
      <c r="P334" s="58" t="s">
        <v>42</v>
      </c>
      <c r="Q334" s="57" t="s">
        <v>172</v>
      </c>
      <c r="R334" s="57" t="s">
        <v>13</v>
      </c>
      <c r="S334" s="57"/>
      <c r="T334" s="57"/>
      <c r="U334" s="117">
        <v>27</v>
      </c>
      <c r="V334" s="117">
        <v>13.9</v>
      </c>
      <c r="W334" s="58"/>
      <c r="X334" s="195"/>
      <c r="Y334" s="198"/>
      <c r="Z334" s="8"/>
      <c r="AA334" s="8" t="s">
        <v>341</v>
      </c>
      <c r="AB334" s="76"/>
      <c r="AC334" s="76"/>
      <c r="AD334" s="76"/>
      <c r="AE334" s="70"/>
      <c r="AF334" s="70"/>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c r="BJ334" s="83"/>
      <c r="BK334" s="91"/>
      <c r="BL334" s="91"/>
      <c r="BM334" s="91"/>
      <c r="BN334" s="91"/>
      <c r="BO334" s="91"/>
      <c r="BP334" s="91"/>
      <c r="BQ334" s="91"/>
      <c r="BR334" s="91"/>
      <c r="BS334" s="91"/>
      <c r="BT334" s="91"/>
      <c r="BU334" s="91"/>
      <c r="BV334" s="91"/>
      <c r="BW334" s="91"/>
      <c r="BX334" s="91"/>
      <c r="BY334" s="91"/>
      <c r="BZ334" s="91"/>
      <c r="CA334" s="91"/>
      <c r="CB334" s="91"/>
      <c r="CC334" s="91"/>
      <c r="CD334" s="91"/>
      <c r="CE334" s="91"/>
      <c r="CF334" s="91"/>
      <c r="CG334" s="91"/>
      <c r="CH334" s="91"/>
      <c r="CI334" s="91"/>
      <c r="CJ334" s="91"/>
      <c r="CK334" s="91"/>
      <c r="CL334" s="91"/>
      <c r="CM334" s="91"/>
      <c r="CN334" s="91"/>
      <c r="CO334" s="91"/>
      <c r="CP334" s="91"/>
      <c r="CQ334" s="91"/>
      <c r="CR334" s="91"/>
      <c r="CS334" s="91"/>
      <c r="CT334" s="91"/>
      <c r="CU334" s="91"/>
      <c r="CV334" s="91"/>
      <c r="CW334" s="91"/>
      <c r="CX334" s="91"/>
      <c r="CY334" s="91"/>
      <c r="CZ334" s="91"/>
      <c r="DA334" s="91"/>
      <c r="DB334" s="91"/>
      <c r="DC334" s="91"/>
      <c r="DD334" s="91"/>
      <c r="DE334" s="91"/>
      <c r="DF334" s="91"/>
      <c r="DG334" s="91"/>
      <c r="DH334" s="91"/>
      <c r="DI334" s="91"/>
      <c r="DJ334" s="91"/>
      <c r="DK334" s="91"/>
      <c r="DL334" s="91"/>
      <c r="DM334" s="91"/>
      <c r="DN334" s="91"/>
      <c r="DO334" s="91"/>
      <c r="DP334" s="91"/>
      <c r="DQ334" s="91"/>
      <c r="DR334" s="91"/>
      <c r="DS334" s="91"/>
      <c r="DT334" s="91"/>
      <c r="DU334" s="91"/>
      <c r="DV334" s="91"/>
      <c r="DW334" s="91"/>
      <c r="DX334" s="91"/>
      <c r="DY334" s="91"/>
      <c r="DZ334" s="91"/>
    </row>
    <row r="335" spans="1:130" s="264" customFormat="1" ht="17" x14ac:dyDescent="0.2">
      <c r="A335" s="14"/>
      <c r="B335" s="13" t="s">
        <v>1579</v>
      </c>
      <c r="C335" s="13"/>
      <c r="D335" s="2" t="s">
        <v>106</v>
      </c>
      <c r="E335" s="2" t="s">
        <v>15</v>
      </c>
      <c r="F335" s="8">
        <v>892</v>
      </c>
      <c r="G335" s="7" t="s">
        <v>360</v>
      </c>
      <c r="H335" s="8" t="s">
        <v>273</v>
      </c>
      <c r="I335" s="7" t="s">
        <v>214</v>
      </c>
      <c r="J335" s="13"/>
      <c r="K335" s="191" t="s">
        <v>360</v>
      </c>
      <c r="L335" s="106"/>
      <c r="M335" s="84">
        <v>33.620556000000001</v>
      </c>
      <c r="N335" s="84">
        <v>-101.892222</v>
      </c>
      <c r="O335" s="69">
        <v>447.65370878447101</v>
      </c>
      <c r="P335" s="58" t="s">
        <v>16</v>
      </c>
      <c r="Q335" s="57" t="s">
        <v>167</v>
      </c>
      <c r="R335" s="57" t="s">
        <v>13</v>
      </c>
      <c r="S335" s="57"/>
      <c r="T335" s="57"/>
      <c r="U335" s="117">
        <v>25.4</v>
      </c>
      <c r="V335" s="117">
        <v>15.1</v>
      </c>
      <c r="W335" s="58"/>
      <c r="X335" s="195"/>
      <c r="Y335" s="198"/>
      <c r="Z335" s="8"/>
      <c r="AA335" s="8" t="s">
        <v>361</v>
      </c>
      <c r="AB335" s="76"/>
      <c r="AC335" s="76"/>
      <c r="AD335" s="76"/>
      <c r="AE335" s="70"/>
      <c r="AF335" s="70"/>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c r="BJ335" s="83"/>
      <c r="BK335" s="91"/>
      <c r="BL335" s="91"/>
      <c r="BM335" s="91"/>
      <c r="BN335" s="91"/>
      <c r="BO335" s="91"/>
      <c r="BP335" s="91"/>
      <c r="BQ335" s="91"/>
      <c r="BR335" s="91"/>
      <c r="BS335" s="91"/>
      <c r="BT335" s="91"/>
      <c r="BU335" s="91"/>
      <c r="BV335" s="91"/>
      <c r="BW335" s="91"/>
      <c r="BX335" s="91"/>
      <c r="BY335" s="91"/>
      <c r="BZ335" s="91"/>
      <c r="CA335" s="91"/>
      <c r="CB335" s="91"/>
      <c r="CC335" s="91"/>
      <c r="CD335" s="91"/>
      <c r="CE335" s="91"/>
      <c r="CF335" s="91"/>
      <c r="CG335" s="91"/>
      <c r="CH335" s="91"/>
      <c r="CI335" s="91"/>
      <c r="CJ335" s="91"/>
      <c r="CK335" s="91"/>
      <c r="CL335" s="91"/>
      <c r="CM335" s="91"/>
      <c r="CN335" s="91"/>
      <c r="CO335" s="91"/>
      <c r="CP335" s="91"/>
      <c r="CQ335" s="91"/>
      <c r="CR335" s="91"/>
      <c r="CS335" s="91"/>
      <c r="CT335" s="91"/>
      <c r="CU335" s="91"/>
      <c r="CV335" s="91"/>
      <c r="CW335" s="91"/>
      <c r="CX335" s="91"/>
      <c r="CY335" s="91"/>
      <c r="CZ335" s="91"/>
      <c r="DA335" s="91"/>
      <c r="DB335" s="91"/>
      <c r="DC335" s="91"/>
      <c r="DD335" s="91"/>
      <c r="DE335" s="91"/>
      <c r="DF335" s="91"/>
      <c r="DG335" s="91"/>
      <c r="DH335" s="91"/>
      <c r="DI335" s="91"/>
      <c r="DJ335" s="91"/>
      <c r="DK335" s="91"/>
      <c r="DL335" s="91"/>
      <c r="DM335" s="91"/>
      <c r="DN335" s="91"/>
      <c r="DO335" s="91"/>
      <c r="DP335" s="91"/>
      <c r="DQ335" s="91"/>
      <c r="DR335" s="91"/>
      <c r="DS335" s="91"/>
      <c r="DT335" s="91"/>
      <c r="DU335" s="91"/>
      <c r="DV335" s="91"/>
      <c r="DW335" s="91"/>
      <c r="DX335" s="91"/>
      <c r="DY335" s="91"/>
      <c r="DZ335" s="91"/>
    </row>
    <row r="336" spans="1:130" s="264" customFormat="1" ht="17" x14ac:dyDescent="0.2">
      <c r="A336" s="14"/>
      <c r="B336" s="13" t="s">
        <v>1579</v>
      </c>
      <c r="C336" s="13"/>
      <c r="D336" s="2" t="s">
        <v>106</v>
      </c>
      <c r="E336" s="2" t="s">
        <v>15</v>
      </c>
      <c r="F336" s="8">
        <v>892</v>
      </c>
      <c r="G336" s="8" t="s">
        <v>360</v>
      </c>
      <c r="H336" s="8" t="s">
        <v>273</v>
      </c>
      <c r="I336" s="7" t="s">
        <v>214</v>
      </c>
      <c r="J336" s="13"/>
      <c r="K336" s="191" t="s">
        <v>360</v>
      </c>
      <c r="L336" s="106"/>
      <c r="M336" s="84">
        <v>33.620556000000001</v>
      </c>
      <c r="N336" s="84">
        <v>-101.892222</v>
      </c>
      <c r="O336" s="69">
        <v>447.65370878447101</v>
      </c>
      <c r="P336" s="58" t="s">
        <v>16</v>
      </c>
      <c r="Q336" s="57" t="s">
        <v>172</v>
      </c>
      <c r="R336" s="57" t="s">
        <v>13</v>
      </c>
      <c r="S336" s="57"/>
      <c r="T336" s="57"/>
      <c r="U336" s="117">
        <v>25.7</v>
      </c>
      <c r="V336" s="117">
        <v>18.100000000000001</v>
      </c>
      <c r="W336" s="58"/>
      <c r="X336" s="195"/>
      <c r="Y336" s="198"/>
      <c r="Z336" s="8"/>
      <c r="AA336" s="8" t="s">
        <v>343</v>
      </c>
      <c r="AB336" s="76"/>
      <c r="AC336" s="76"/>
      <c r="AD336" s="76"/>
      <c r="AE336" s="70"/>
      <c r="AF336" s="70"/>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c r="BJ336" s="83"/>
      <c r="BK336" s="91"/>
      <c r="BL336" s="91"/>
      <c r="BM336" s="91"/>
      <c r="BN336" s="91"/>
      <c r="BO336" s="91"/>
      <c r="BP336" s="91"/>
      <c r="BQ336" s="91"/>
      <c r="BR336" s="91"/>
      <c r="BS336" s="91"/>
      <c r="BT336" s="91"/>
      <c r="BU336" s="91"/>
      <c r="BV336" s="91"/>
      <c r="BW336" s="91"/>
      <c r="BX336" s="91"/>
      <c r="BY336" s="91"/>
      <c r="BZ336" s="91"/>
      <c r="CA336" s="91"/>
      <c r="CB336" s="91"/>
      <c r="CC336" s="91"/>
      <c r="CD336" s="91"/>
      <c r="CE336" s="91"/>
      <c r="CF336" s="91"/>
      <c r="CG336" s="91"/>
      <c r="CH336" s="91"/>
      <c r="CI336" s="91"/>
      <c r="CJ336" s="91"/>
      <c r="CK336" s="91"/>
      <c r="CL336" s="91"/>
      <c r="CM336" s="91"/>
      <c r="CN336" s="91"/>
      <c r="CO336" s="91"/>
      <c r="CP336" s="91"/>
      <c r="CQ336" s="91"/>
      <c r="CR336" s="91"/>
      <c r="CS336" s="91"/>
      <c r="CT336" s="91"/>
      <c r="CU336" s="91"/>
      <c r="CV336" s="91"/>
      <c r="CW336" s="91"/>
      <c r="CX336" s="91"/>
      <c r="CY336" s="91"/>
      <c r="CZ336" s="91"/>
      <c r="DA336" s="91"/>
      <c r="DB336" s="91"/>
      <c r="DC336" s="91"/>
      <c r="DD336" s="91"/>
      <c r="DE336" s="91"/>
      <c r="DF336" s="91"/>
      <c r="DG336" s="91"/>
      <c r="DH336" s="91"/>
      <c r="DI336" s="91"/>
      <c r="DJ336" s="91"/>
      <c r="DK336" s="91"/>
      <c r="DL336" s="91"/>
      <c r="DM336" s="91"/>
      <c r="DN336" s="91"/>
      <c r="DO336" s="91"/>
      <c r="DP336" s="91"/>
      <c r="DQ336" s="91"/>
      <c r="DR336" s="91"/>
      <c r="DS336" s="91"/>
      <c r="DT336" s="91"/>
      <c r="DU336" s="91"/>
      <c r="DV336" s="91"/>
      <c r="DW336" s="91"/>
      <c r="DX336" s="91"/>
      <c r="DY336" s="91"/>
      <c r="DZ336" s="91"/>
    </row>
    <row r="337" spans="1:130" s="264" customFormat="1" ht="17" x14ac:dyDescent="0.2">
      <c r="A337" s="14"/>
      <c r="B337" s="13" t="s">
        <v>1579</v>
      </c>
      <c r="C337" s="13"/>
      <c r="D337" s="2" t="s">
        <v>106</v>
      </c>
      <c r="E337" s="2" t="s">
        <v>15</v>
      </c>
      <c r="F337" s="8">
        <v>892</v>
      </c>
      <c r="G337" s="7" t="s">
        <v>360</v>
      </c>
      <c r="H337" s="8" t="s">
        <v>273</v>
      </c>
      <c r="I337" s="7" t="s">
        <v>214</v>
      </c>
      <c r="J337" s="13"/>
      <c r="K337" s="191" t="s">
        <v>360</v>
      </c>
      <c r="L337" s="106"/>
      <c r="M337" s="84">
        <v>33.620556000000001</v>
      </c>
      <c r="N337" s="84">
        <v>-101.892222</v>
      </c>
      <c r="O337" s="69">
        <v>447.65370878447101</v>
      </c>
      <c r="P337" s="58" t="s">
        <v>31</v>
      </c>
      <c r="Q337" s="57" t="s">
        <v>167</v>
      </c>
      <c r="R337" s="57" t="s">
        <v>13</v>
      </c>
      <c r="S337" s="57"/>
      <c r="T337" s="57"/>
      <c r="U337" s="117">
        <v>31.74</v>
      </c>
      <c r="V337" s="117">
        <v>20.5</v>
      </c>
      <c r="W337" s="58"/>
      <c r="X337" s="195"/>
      <c r="Y337" s="198"/>
      <c r="Z337" s="8"/>
      <c r="AA337" s="8" t="s">
        <v>359</v>
      </c>
      <c r="AB337" s="76"/>
      <c r="AC337" s="76"/>
      <c r="AD337" s="76"/>
      <c r="AE337" s="70"/>
      <c r="AF337" s="70"/>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c r="BJ337" s="83"/>
      <c r="BK337" s="91"/>
      <c r="BL337" s="91"/>
      <c r="BM337" s="91"/>
      <c r="BN337" s="91"/>
      <c r="BO337" s="91"/>
      <c r="BP337" s="91"/>
      <c r="BQ337" s="91"/>
      <c r="BR337" s="91"/>
      <c r="BS337" s="91"/>
      <c r="BT337" s="91"/>
      <c r="BU337" s="91"/>
      <c r="BV337" s="91"/>
      <c r="BW337" s="91"/>
      <c r="BX337" s="91"/>
      <c r="BY337" s="91"/>
      <c r="BZ337" s="91"/>
      <c r="CA337" s="91"/>
      <c r="CB337" s="91"/>
      <c r="CC337" s="91"/>
      <c r="CD337" s="91"/>
      <c r="CE337" s="91"/>
      <c r="CF337" s="91"/>
      <c r="CG337" s="91"/>
      <c r="CH337" s="91"/>
      <c r="CI337" s="91"/>
      <c r="CJ337" s="91"/>
      <c r="CK337" s="91"/>
      <c r="CL337" s="91"/>
      <c r="CM337" s="91"/>
      <c r="CN337" s="91"/>
      <c r="CO337" s="91"/>
      <c r="CP337" s="91"/>
      <c r="CQ337" s="91"/>
      <c r="CR337" s="91"/>
      <c r="CS337" s="91"/>
      <c r="CT337" s="91"/>
      <c r="CU337" s="91"/>
      <c r="CV337" s="91"/>
      <c r="CW337" s="91"/>
      <c r="CX337" s="91"/>
      <c r="CY337" s="91"/>
      <c r="CZ337" s="91"/>
      <c r="DA337" s="91"/>
      <c r="DB337" s="91"/>
      <c r="DC337" s="91"/>
      <c r="DD337" s="91"/>
      <c r="DE337" s="91"/>
      <c r="DF337" s="91"/>
      <c r="DG337" s="91"/>
      <c r="DH337" s="91"/>
      <c r="DI337" s="91"/>
      <c r="DJ337" s="91"/>
      <c r="DK337" s="91"/>
      <c r="DL337" s="91"/>
      <c r="DM337" s="91"/>
      <c r="DN337" s="91"/>
      <c r="DO337" s="91"/>
      <c r="DP337" s="91"/>
      <c r="DQ337" s="91"/>
      <c r="DR337" s="91"/>
      <c r="DS337" s="91"/>
      <c r="DT337" s="91"/>
      <c r="DU337" s="91"/>
      <c r="DV337" s="91"/>
      <c r="DW337" s="91"/>
      <c r="DX337" s="91"/>
      <c r="DY337" s="91"/>
      <c r="DZ337" s="91"/>
    </row>
    <row r="338" spans="1:130" s="264" customFormat="1" ht="17" x14ac:dyDescent="0.2">
      <c r="A338" s="14"/>
      <c r="B338" s="13" t="s">
        <v>1579</v>
      </c>
      <c r="C338" s="13"/>
      <c r="D338" s="2" t="s">
        <v>106</v>
      </c>
      <c r="E338" s="2" t="s">
        <v>15</v>
      </c>
      <c r="F338" s="8">
        <v>892</v>
      </c>
      <c r="G338" s="8" t="s">
        <v>360</v>
      </c>
      <c r="H338" s="8" t="s">
        <v>273</v>
      </c>
      <c r="I338" s="7" t="s">
        <v>214</v>
      </c>
      <c r="J338" s="13"/>
      <c r="K338" s="191" t="s">
        <v>360</v>
      </c>
      <c r="L338" s="106"/>
      <c r="M338" s="84">
        <v>33.620556000000001</v>
      </c>
      <c r="N338" s="84">
        <v>-101.892222</v>
      </c>
      <c r="O338" s="69">
        <v>447.65370878447101</v>
      </c>
      <c r="P338" s="58" t="s">
        <v>31</v>
      </c>
      <c r="Q338" s="57" t="s">
        <v>172</v>
      </c>
      <c r="R338" s="57" t="s">
        <v>13</v>
      </c>
      <c r="S338" s="57"/>
      <c r="T338" s="57"/>
      <c r="U338" s="117">
        <v>32.5</v>
      </c>
      <c r="V338" s="117">
        <v>18.27</v>
      </c>
      <c r="W338" s="58"/>
      <c r="X338" s="195"/>
      <c r="Y338" s="198"/>
      <c r="Z338" s="8"/>
      <c r="AA338" s="8" t="s">
        <v>343</v>
      </c>
      <c r="AB338" s="76"/>
      <c r="AC338" s="76"/>
      <c r="AD338" s="76"/>
      <c r="AE338" s="70"/>
      <c r="AF338" s="70"/>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c r="BJ338" s="83"/>
      <c r="BK338" s="91"/>
      <c r="BL338" s="91"/>
      <c r="BM338" s="91"/>
      <c r="BN338" s="91"/>
      <c r="BO338" s="91"/>
      <c r="BP338" s="91"/>
      <c r="BQ338" s="91"/>
      <c r="BR338" s="91"/>
      <c r="BS338" s="91"/>
      <c r="BT338" s="91"/>
      <c r="BU338" s="91"/>
      <c r="BV338" s="91"/>
      <c r="BW338" s="91"/>
      <c r="BX338" s="91"/>
      <c r="BY338" s="91"/>
      <c r="BZ338" s="91"/>
      <c r="CA338" s="91"/>
      <c r="CB338" s="91"/>
      <c r="CC338" s="91"/>
      <c r="CD338" s="91"/>
      <c r="CE338" s="91"/>
      <c r="CF338" s="91"/>
      <c r="CG338" s="91"/>
      <c r="CH338" s="91"/>
      <c r="CI338" s="91"/>
      <c r="CJ338" s="91"/>
      <c r="CK338" s="91"/>
      <c r="CL338" s="91"/>
      <c r="CM338" s="91"/>
      <c r="CN338" s="91"/>
      <c r="CO338" s="91"/>
      <c r="CP338" s="91"/>
      <c r="CQ338" s="91"/>
      <c r="CR338" s="91"/>
      <c r="CS338" s="91"/>
      <c r="CT338" s="91"/>
      <c r="CU338" s="91"/>
      <c r="CV338" s="91"/>
      <c r="CW338" s="91"/>
      <c r="CX338" s="91"/>
      <c r="CY338" s="91"/>
      <c r="CZ338" s="91"/>
      <c r="DA338" s="91"/>
      <c r="DB338" s="91"/>
      <c r="DC338" s="91"/>
      <c r="DD338" s="91"/>
      <c r="DE338" s="91"/>
      <c r="DF338" s="91"/>
      <c r="DG338" s="91"/>
      <c r="DH338" s="91"/>
      <c r="DI338" s="91"/>
      <c r="DJ338" s="91"/>
      <c r="DK338" s="91"/>
      <c r="DL338" s="91"/>
      <c r="DM338" s="91"/>
      <c r="DN338" s="91"/>
      <c r="DO338" s="91"/>
      <c r="DP338" s="91"/>
      <c r="DQ338" s="91"/>
      <c r="DR338" s="91"/>
      <c r="DS338" s="91"/>
      <c r="DT338" s="91"/>
      <c r="DU338" s="91"/>
      <c r="DV338" s="91"/>
      <c r="DW338" s="91"/>
      <c r="DX338" s="91"/>
      <c r="DY338" s="91"/>
      <c r="DZ338" s="91"/>
    </row>
    <row r="339" spans="1:130" s="264" customFormat="1" ht="17" x14ac:dyDescent="0.2">
      <c r="A339" s="14"/>
      <c r="B339" s="13" t="s">
        <v>1579</v>
      </c>
      <c r="C339" s="13"/>
      <c r="D339" s="2" t="s">
        <v>106</v>
      </c>
      <c r="E339" s="2" t="s">
        <v>15</v>
      </c>
      <c r="F339" s="8">
        <v>892</v>
      </c>
      <c r="G339" s="7" t="s">
        <v>360</v>
      </c>
      <c r="H339" s="8" t="s">
        <v>273</v>
      </c>
      <c r="I339" s="7" t="s">
        <v>214</v>
      </c>
      <c r="J339" s="13"/>
      <c r="K339" s="191" t="s">
        <v>360</v>
      </c>
      <c r="L339" s="106"/>
      <c r="M339" s="84">
        <v>33.620556000000001</v>
      </c>
      <c r="N339" s="84">
        <v>-101.892222</v>
      </c>
      <c r="O339" s="69">
        <v>447.65370878447101</v>
      </c>
      <c r="P339" s="58" t="s">
        <v>24</v>
      </c>
      <c r="Q339" s="57" t="s">
        <v>167</v>
      </c>
      <c r="R339" s="57" t="s">
        <v>13</v>
      </c>
      <c r="S339" s="57"/>
      <c r="T339" s="57"/>
      <c r="U339" s="117">
        <v>46.46</v>
      </c>
      <c r="V339" s="117">
        <v>19.190000000000001</v>
      </c>
      <c r="W339" s="58"/>
      <c r="X339" s="195"/>
      <c r="Y339" s="198"/>
      <c r="Z339" s="8"/>
      <c r="AA339" s="8" t="s">
        <v>359</v>
      </c>
      <c r="AB339" s="76"/>
      <c r="AC339" s="76"/>
      <c r="AD339" s="76"/>
      <c r="AE339" s="70"/>
      <c r="AF339" s="70"/>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c r="BJ339" s="83"/>
      <c r="BK339" s="91"/>
      <c r="BL339" s="91"/>
      <c r="BM339" s="91"/>
      <c r="BN339" s="91"/>
      <c r="BO339" s="91"/>
      <c r="BP339" s="91"/>
      <c r="BQ339" s="91"/>
      <c r="BR339" s="91"/>
      <c r="BS339" s="91"/>
      <c r="BT339" s="91"/>
      <c r="BU339" s="91"/>
      <c r="BV339" s="91"/>
      <c r="BW339" s="91"/>
      <c r="BX339" s="91"/>
      <c r="BY339" s="91"/>
      <c r="BZ339" s="91"/>
      <c r="CA339" s="91"/>
      <c r="CB339" s="91"/>
      <c r="CC339" s="91"/>
      <c r="CD339" s="91"/>
      <c r="CE339" s="91"/>
      <c r="CF339" s="91"/>
      <c r="CG339" s="91"/>
      <c r="CH339" s="91"/>
      <c r="CI339" s="91"/>
      <c r="CJ339" s="91"/>
      <c r="CK339" s="91"/>
      <c r="CL339" s="91"/>
      <c r="CM339" s="91"/>
      <c r="CN339" s="91"/>
      <c r="CO339" s="91"/>
      <c r="CP339" s="91"/>
      <c r="CQ339" s="91"/>
      <c r="CR339" s="91"/>
      <c r="CS339" s="91"/>
      <c r="CT339" s="91"/>
      <c r="CU339" s="91"/>
      <c r="CV339" s="91"/>
      <c r="CW339" s="91"/>
      <c r="CX339" s="91"/>
      <c r="CY339" s="91"/>
      <c r="CZ339" s="91"/>
      <c r="DA339" s="91"/>
      <c r="DB339" s="91"/>
      <c r="DC339" s="91"/>
      <c r="DD339" s="91"/>
      <c r="DE339" s="91"/>
      <c r="DF339" s="91"/>
      <c r="DG339" s="91"/>
      <c r="DH339" s="91"/>
      <c r="DI339" s="91"/>
      <c r="DJ339" s="91"/>
      <c r="DK339" s="91"/>
      <c r="DL339" s="91"/>
      <c r="DM339" s="91"/>
      <c r="DN339" s="91"/>
      <c r="DO339" s="91"/>
      <c r="DP339" s="91"/>
      <c r="DQ339" s="91"/>
      <c r="DR339" s="91"/>
      <c r="DS339" s="91"/>
      <c r="DT339" s="91"/>
      <c r="DU339" s="91"/>
      <c r="DV339" s="91"/>
      <c r="DW339" s="91"/>
      <c r="DX339" s="91"/>
      <c r="DY339" s="91"/>
      <c r="DZ339" s="91"/>
    </row>
    <row r="340" spans="1:130" s="264" customFormat="1" ht="17" x14ac:dyDescent="0.2">
      <c r="A340" s="14"/>
      <c r="B340" s="13" t="s">
        <v>1579</v>
      </c>
      <c r="C340" s="13"/>
      <c r="D340" s="2" t="s">
        <v>106</v>
      </c>
      <c r="E340" s="2" t="s">
        <v>15</v>
      </c>
      <c r="F340" s="8">
        <v>892</v>
      </c>
      <c r="G340" s="8" t="s">
        <v>360</v>
      </c>
      <c r="H340" s="8" t="s">
        <v>273</v>
      </c>
      <c r="I340" s="7" t="s">
        <v>214</v>
      </c>
      <c r="J340" s="13"/>
      <c r="K340" s="191" t="s">
        <v>360</v>
      </c>
      <c r="L340" s="106"/>
      <c r="M340" s="84">
        <v>33.620556000000001</v>
      </c>
      <c r="N340" s="84">
        <v>-101.892222</v>
      </c>
      <c r="O340" s="69">
        <v>447.65370878447101</v>
      </c>
      <c r="P340" s="58" t="s">
        <v>24</v>
      </c>
      <c r="Q340" s="57" t="s">
        <v>172</v>
      </c>
      <c r="R340" s="57" t="s">
        <v>13</v>
      </c>
      <c r="S340" s="57"/>
      <c r="T340" s="57"/>
      <c r="U340" s="117">
        <v>43.8</v>
      </c>
      <c r="V340" s="117">
        <v>15.6</v>
      </c>
      <c r="W340" s="58"/>
      <c r="X340" s="195"/>
      <c r="Y340" s="198"/>
      <c r="Z340" s="8"/>
      <c r="AA340" s="8" t="s">
        <v>343</v>
      </c>
      <c r="AB340" s="76"/>
      <c r="AC340" s="76"/>
      <c r="AD340" s="76"/>
      <c r="AE340" s="70"/>
      <c r="AF340" s="70"/>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c r="BJ340" s="83"/>
      <c r="BK340" s="91"/>
      <c r="BL340" s="91"/>
      <c r="BM340" s="91"/>
      <c r="BN340" s="91"/>
      <c r="BO340" s="91"/>
      <c r="BP340" s="91"/>
      <c r="BQ340" s="91"/>
      <c r="BR340" s="91"/>
      <c r="BS340" s="91"/>
      <c r="BT340" s="91"/>
      <c r="BU340" s="91"/>
      <c r="BV340" s="91"/>
      <c r="BW340" s="91"/>
      <c r="BX340" s="91"/>
      <c r="BY340" s="91"/>
      <c r="BZ340" s="91"/>
      <c r="CA340" s="91"/>
      <c r="CB340" s="91"/>
      <c r="CC340" s="91"/>
      <c r="CD340" s="91"/>
      <c r="CE340" s="91"/>
      <c r="CF340" s="91"/>
      <c r="CG340" s="91"/>
      <c r="CH340" s="91"/>
      <c r="CI340" s="91"/>
      <c r="CJ340" s="91"/>
      <c r="CK340" s="91"/>
      <c r="CL340" s="91"/>
      <c r="CM340" s="91"/>
      <c r="CN340" s="91"/>
      <c r="CO340" s="91"/>
      <c r="CP340" s="91"/>
      <c r="CQ340" s="91"/>
      <c r="CR340" s="91"/>
      <c r="CS340" s="91"/>
      <c r="CT340" s="91"/>
      <c r="CU340" s="91"/>
      <c r="CV340" s="91"/>
      <c r="CW340" s="91"/>
      <c r="CX340" s="91"/>
      <c r="CY340" s="91"/>
      <c r="CZ340" s="91"/>
      <c r="DA340" s="91"/>
      <c r="DB340" s="91"/>
      <c r="DC340" s="91"/>
      <c r="DD340" s="91"/>
      <c r="DE340" s="91"/>
      <c r="DF340" s="91"/>
      <c r="DG340" s="91"/>
      <c r="DH340" s="91"/>
      <c r="DI340" s="91"/>
      <c r="DJ340" s="91"/>
      <c r="DK340" s="91"/>
      <c r="DL340" s="91"/>
      <c r="DM340" s="91"/>
      <c r="DN340" s="91"/>
      <c r="DO340" s="91"/>
      <c r="DP340" s="91"/>
      <c r="DQ340" s="91"/>
      <c r="DR340" s="91"/>
      <c r="DS340" s="91"/>
      <c r="DT340" s="91"/>
      <c r="DU340" s="91"/>
      <c r="DV340" s="91"/>
      <c r="DW340" s="91"/>
      <c r="DX340" s="91"/>
      <c r="DY340" s="91"/>
      <c r="DZ340" s="91"/>
    </row>
    <row r="341" spans="1:130" s="264" customFormat="1" ht="17" x14ac:dyDescent="0.2">
      <c r="A341" s="14"/>
      <c r="B341" s="13" t="s">
        <v>1579</v>
      </c>
      <c r="C341" s="13"/>
      <c r="D341" s="2" t="s">
        <v>106</v>
      </c>
      <c r="E341" s="2" t="s">
        <v>15</v>
      </c>
      <c r="F341" s="8">
        <v>892</v>
      </c>
      <c r="G341" s="7" t="s">
        <v>348</v>
      </c>
      <c r="H341" s="8" t="s">
        <v>273</v>
      </c>
      <c r="I341" s="7" t="s">
        <v>214</v>
      </c>
      <c r="J341" s="13"/>
      <c r="K341" s="191" t="s">
        <v>348</v>
      </c>
      <c r="L341" s="106"/>
      <c r="M341" s="84">
        <v>33.620556000000001</v>
      </c>
      <c r="N341" s="84">
        <v>-101.892222</v>
      </c>
      <c r="O341" s="69">
        <v>447.65370878447101</v>
      </c>
      <c r="P341" s="58" t="s">
        <v>16</v>
      </c>
      <c r="Q341" s="57" t="s">
        <v>167</v>
      </c>
      <c r="R341" s="57" t="s">
        <v>13</v>
      </c>
      <c r="S341" s="57"/>
      <c r="T341" s="57"/>
      <c r="U341" s="117">
        <v>26.9</v>
      </c>
      <c r="V341" s="117">
        <v>18.23</v>
      </c>
      <c r="W341" s="58"/>
      <c r="X341" s="195"/>
      <c r="Y341" s="198"/>
      <c r="Z341" s="8"/>
      <c r="AA341" s="8" t="s">
        <v>349</v>
      </c>
      <c r="AB341" s="76"/>
      <c r="AC341" s="76"/>
      <c r="AD341" s="76"/>
      <c r="AE341" s="70"/>
      <c r="AF341" s="70"/>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c r="BJ341" s="83"/>
      <c r="BK341" s="91"/>
      <c r="BL341" s="91"/>
      <c r="BM341" s="91"/>
      <c r="BN341" s="91"/>
      <c r="BO341" s="91"/>
      <c r="BP341" s="91"/>
      <c r="BQ341" s="91"/>
      <c r="BR341" s="91"/>
      <c r="BS341" s="91"/>
      <c r="BT341" s="91"/>
      <c r="BU341" s="91"/>
      <c r="BV341" s="91"/>
      <c r="BW341" s="91"/>
      <c r="BX341" s="91"/>
      <c r="BY341" s="91"/>
      <c r="BZ341" s="91"/>
      <c r="CA341" s="91"/>
      <c r="CB341" s="91"/>
      <c r="CC341" s="91"/>
      <c r="CD341" s="91"/>
      <c r="CE341" s="91"/>
      <c r="CF341" s="91"/>
      <c r="CG341" s="91"/>
      <c r="CH341" s="91"/>
      <c r="CI341" s="91"/>
      <c r="CJ341" s="91"/>
      <c r="CK341" s="91"/>
      <c r="CL341" s="91"/>
      <c r="CM341" s="91"/>
      <c r="CN341" s="91"/>
      <c r="CO341" s="91"/>
      <c r="CP341" s="91"/>
      <c r="CQ341" s="91"/>
      <c r="CR341" s="91"/>
      <c r="CS341" s="91"/>
      <c r="CT341" s="91"/>
      <c r="CU341" s="91"/>
      <c r="CV341" s="91"/>
      <c r="CW341" s="91"/>
      <c r="CX341" s="91"/>
      <c r="CY341" s="91"/>
      <c r="CZ341" s="91"/>
      <c r="DA341" s="91"/>
      <c r="DB341" s="91"/>
      <c r="DC341" s="91"/>
      <c r="DD341" s="91"/>
      <c r="DE341" s="91"/>
      <c r="DF341" s="91"/>
      <c r="DG341" s="91"/>
      <c r="DH341" s="91"/>
      <c r="DI341" s="91"/>
      <c r="DJ341" s="91"/>
      <c r="DK341" s="91"/>
      <c r="DL341" s="91"/>
      <c r="DM341" s="91"/>
      <c r="DN341" s="91"/>
      <c r="DO341" s="91"/>
      <c r="DP341" s="91"/>
      <c r="DQ341" s="91"/>
      <c r="DR341" s="91"/>
      <c r="DS341" s="91"/>
      <c r="DT341" s="91"/>
      <c r="DU341" s="91"/>
      <c r="DV341" s="91"/>
      <c r="DW341" s="91"/>
      <c r="DX341" s="91"/>
      <c r="DY341" s="91"/>
      <c r="DZ341" s="91"/>
    </row>
    <row r="342" spans="1:130" s="280" customFormat="1" ht="17" x14ac:dyDescent="0.2">
      <c r="A342" s="14"/>
      <c r="B342" s="13" t="s">
        <v>1579</v>
      </c>
      <c r="C342" s="13"/>
      <c r="D342" s="2" t="s">
        <v>106</v>
      </c>
      <c r="E342" s="2" t="s">
        <v>15</v>
      </c>
      <c r="F342" s="8">
        <v>892</v>
      </c>
      <c r="G342" s="7" t="s">
        <v>348</v>
      </c>
      <c r="H342" s="8" t="s">
        <v>273</v>
      </c>
      <c r="I342" s="7" t="s">
        <v>214</v>
      </c>
      <c r="J342" s="13"/>
      <c r="K342" s="191" t="s">
        <v>348</v>
      </c>
      <c r="L342" s="106"/>
      <c r="M342" s="84">
        <v>33.620556000000001</v>
      </c>
      <c r="N342" s="84">
        <v>-101.892222</v>
      </c>
      <c r="O342" s="69">
        <v>447.65370878447101</v>
      </c>
      <c r="P342" s="58" t="s">
        <v>31</v>
      </c>
      <c r="Q342" s="57" t="s">
        <v>167</v>
      </c>
      <c r="R342" s="57" t="s">
        <v>13</v>
      </c>
      <c r="S342" s="57"/>
      <c r="T342" s="57"/>
      <c r="U342" s="117">
        <v>29.12</v>
      </c>
      <c r="V342" s="117">
        <v>18.829999999999998</v>
      </c>
      <c r="W342" s="58"/>
      <c r="X342" s="195"/>
      <c r="Y342" s="198"/>
      <c r="Z342" s="8"/>
      <c r="AA342" s="8" t="s">
        <v>349</v>
      </c>
      <c r="AB342" s="76"/>
      <c r="AC342" s="76"/>
      <c r="AD342" s="76"/>
      <c r="AE342" s="70"/>
      <c r="AF342" s="70"/>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c r="BJ342" s="83"/>
      <c r="BK342" s="91"/>
      <c r="BL342" s="91"/>
      <c r="BM342" s="91"/>
      <c r="BN342" s="91"/>
      <c r="BO342" s="91"/>
      <c r="BP342" s="91"/>
      <c r="BQ342" s="91"/>
      <c r="BR342" s="91"/>
      <c r="BS342" s="91"/>
      <c r="BT342" s="91"/>
      <c r="BU342" s="91"/>
      <c r="BV342" s="91"/>
      <c r="BW342" s="91"/>
      <c r="BX342" s="91"/>
      <c r="BY342" s="91"/>
      <c r="BZ342" s="91"/>
      <c r="CA342" s="91"/>
      <c r="CB342" s="91"/>
      <c r="CC342" s="91"/>
      <c r="CD342" s="91"/>
      <c r="CE342" s="91"/>
      <c r="CF342" s="91"/>
      <c r="CG342" s="91"/>
      <c r="CH342" s="91"/>
      <c r="CI342" s="91"/>
      <c r="CJ342" s="91"/>
      <c r="CK342" s="91"/>
      <c r="CL342" s="91"/>
      <c r="CM342" s="91"/>
      <c r="CN342" s="91"/>
      <c r="CO342" s="91"/>
      <c r="CP342" s="91"/>
      <c r="CQ342" s="91"/>
      <c r="CR342" s="91"/>
      <c r="CS342" s="91"/>
      <c r="CT342" s="91"/>
      <c r="CU342" s="91"/>
      <c r="CV342" s="91"/>
      <c r="CW342" s="91"/>
      <c r="CX342" s="91"/>
      <c r="CY342" s="91"/>
      <c r="CZ342" s="91"/>
      <c r="DA342" s="91"/>
      <c r="DB342" s="91"/>
      <c r="DC342" s="91"/>
      <c r="DD342" s="91"/>
      <c r="DE342" s="91"/>
      <c r="DF342" s="91"/>
      <c r="DG342" s="91"/>
      <c r="DH342" s="91"/>
      <c r="DI342" s="91"/>
      <c r="DJ342" s="91"/>
      <c r="DK342" s="91"/>
      <c r="DL342" s="91"/>
      <c r="DM342" s="91"/>
      <c r="DN342" s="91"/>
      <c r="DO342" s="91"/>
      <c r="DP342" s="91"/>
      <c r="DQ342" s="91"/>
      <c r="DR342" s="91"/>
      <c r="DS342" s="91"/>
      <c r="DT342" s="91"/>
      <c r="DU342" s="91"/>
      <c r="DV342" s="91"/>
      <c r="DW342" s="91"/>
      <c r="DX342" s="91"/>
      <c r="DY342" s="91"/>
      <c r="DZ342" s="91"/>
    </row>
    <row r="343" spans="1:130" s="277" customFormat="1" ht="17" x14ac:dyDescent="0.2">
      <c r="A343" s="14"/>
      <c r="B343" s="13" t="s">
        <v>1579</v>
      </c>
      <c r="C343" s="13"/>
      <c r="D343" s="2" t="s">
        <v>106</v>
      </c>
      <c r="E343" s="2" t="s">
        <v>15</v>
      </c>
      <c r="F343" s="8">
        <v>892</v>
      </c>
      <c r="G343" s="8" t="s">
        <v>362</v>
      </c>
      <c r="H343" s="8" t="s">
        <v>273</v>
      </c>
      <c r="I343" s="7" t="s">
        <v>214</v>
      </c>
      <c r="J343" s="13"/>
      <c r="K343" s="191" t="s">
        <v>362</v>
      </c>
      <c r="L343" s="106"/>
      <c r="M343" s="84">
        <v>33.620556000000001</v>
      </c>
      <c r="N343" s="84">
        <v>-101.892222</v>
      </c>
      <c r="O343" s="69">
        <v>447.65370878447101</v>
      </c>
      <c r="P343" s="58" t="s">
        <v>24</v>
      </c>
      <c r="Q343" s="57" t="s">
        <v>172</v>
      </c>
      <c r="R343" s="57" t="s">
        <v>13</v>
      </c>
      <c r="S343" s="57"/>
      <c r="T343" s="57"/>
      <c r="U343" s="117">
        <v>44.3</v>
      </c>
      <c r="V343" s="117">
        <v>18.100000000000001</v>
      </c>
      <c r="W343" s="58"/>
      <c r="X343" s="195"/>
      <c r="Y343" s="198"/>
      <c r="Z343" s="8"/>
      <c r="AA343" s="8" t="s">
        <v>343</v>
      </c>
      <c r="AB343" s="76"/>
      <c r="AC343" s="76"/>
      <c r="AD343" s="76"/>
      <c r="AE343" s="70"/>
      <c r="AF343" s="70"/>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c r="BJ343" s="83"/>
      <c r="BK343" s="91"/>
      <c r="BL343" s="91"/>
      <c r="BM343" s="91"/>
      <c r="BN343" s="91"/>
      <c r="BO343" s="91"/>
      <c r="BP343" s="91"/>
      <c r="BQ343" s="91"/>
      <c r="BR343" s="91"/>
      <c r="BS343" s="91"/>
      <c r="BT343" s="91"/>
      <c r="BU343" s="91"/>
      <c r="BV343" s="91"/>
      <c r="BW343" s="91"/>
      <c r="BX343" s="91"/>
      <c r="BY343" s="91"/>
      <c r="BZ343" s="91"/>
      <c r="CA343" s="91"/>
      <c r="CB343" s="91"/>
      <c r="CC343" s="91"/>
      <c r="CD343" s="91"/>
      <c r="CE343" s="91"/>
      <c r="CF343" s="91"/>
      <c r="CG343" s="91"/>
      <c r="CH343" s="91"/>
      <c r="CI343" s="91"/>
      <c r="CJ343" s="91"/>
      <c r="CK343" s="91"/>
      <c r="CL343" s="91"/>
      <c r="CM343" s="91"/>
      <c r="CN343" s="91"/>
      <c r="CO343" s="91"/>
      <c r="CP343" s="91"/>
      <c r="CQ343" s="91"/>
      <c r="CR343" s="91"/>
      <c r="CS343" s="91"/>
      <c r="CT343" s="91"/>
      <c r="CU343" s="91"/>
      <c r="CV343" s="91"/>
      <c r="CW343" s="91"/>
      <c r="CX343" s="91"/>
      <c r="CY343" s="91"/>
      <c r="CZ343" s="91"/>
      <c r="DA343" s="91"/>
      <c r="DB343" s="91"/>
      <c r="DC343" s="91"/>
      <c r="DD343" s="91"/>
      <c r="DE343" s="91"/>
      <c r="DF343" s="91"/>
      <c r="DG343" s="91"/>
      <c r="DH343" s="91"/>
      <c r="DI343" s="91"/>
      <c r="DJ343" s="91"/>
      <c r="DK343" s="91"/>
      <c r="DL343" s="91"/>
      <c r="DM343" s="91"/>
      <c r="DN343" s="91"/>
      <c r="DO343" s="91"/>
      <c r="DP343" s="91"/>
      <c r="DQ343" s="91"/>
      <c r="DR343" s="91"/>
      <c r="DS343" s="91"/>
      <c r="DT343" s="91"/>
      <c r="DU343" s="91"/>
      <c r="DV343" s="91"/>
      <c r="DW343" s="91"/>
      <c r="DX343" s="91"/>
      <c r="DY343" s="91"/>
      <c r="DZ343" s="91"/>
    </row>
    <row r="344" spans="1:130" s="264" customFormat="1" ht="34" x14ac:dyDescent="0.2">
      <c r="A344" s="14"/>
      <c r="B344" s="13" t="s">
        <v>1579</v>
      </c>
      <c r="C344" s="13"/>
      <c r="D344" s="2" t="s">
        <v>106</v>
      </c>
      <c r="E344" s="2" t="s">
        <v>15</v>
      </c>
      <c r="F344" s="8">
        <v>892</v>
      </c>
      <c r="G344" s="7" t="s">
        <v>352</v>
      </c>
      <c r="H344" s="8" t="s">
        <v>273</v>
      </c>
      <c r="I344" s="7" t="s">
        <v>214</v>
      </c>
      <c r="J344" s="13"/>
      <c r="K344" s="191" t="s">
        <v>352</v>
      </c>
      <c r="L344" s="106"/>
      <c r="M344" s="84">
        <v>33.620556000000001</v>
      </c>
      <c r="N344" s="84">
        <v>-101.892222</v>
      </c>
      <c r="O344" s="69">
        <v>447.65370878447101</v>
      </c>
      <c r="P344" s="58" t="s">
        <v>16</v>
      </c>
      <c r="Q344" s="57" t="s">
        <v>167</v>
      </c>
      <c r="R344" s="57" t="s">
        <v>13</v>
      </c>
      <c r="S344" s="57"/>
      <c r="T344" s="57"/>
      <c r="U344" s="117">
        <v>23</v>
      </c>
      <c r="V344" s="117">
        <v>17.100000000000001</v>
      </c>
      <c r="W344" s="58"/>
      <c r="X344" s="195"/>
      <c r="Y344" s="198"/>
      <c r="Z344" s="8"/>
      <c r="AA344" s="8" t="s">
        <v>354</v>
      </c>
      <c r="AB344" s="76"/>
      <c r="AC344" s="76"/>
      <c r="AD344" s="76"/>
      <c r="AE344" s="70"/>
      <c r="AF344" s="70"/>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83"/>
      <c r="BK344" s="91"/>
      <c r="BL344" s="91"/>
      <c r="BM344" s="91"/>
      <c r="BN344" s="91"/>
      <c r="BO344" s="91"/>
      <c r="BP344" s="91"/>
      <c r="BQ344" s="91"/>
      <c r="BR344" s="91"/>
      <c r="BS344" s="91"/>
      <c r="BT344" s="91"/>
      <c r="BU344" s="91"/>
      <c r="BV344" s="91"/>
      <c r="BW344" s="91"/>
      <c r="BX344" s="91"/>
      <c r="BY344" s="91"/>
      <c r="BZ344" s="91"/>
      <c r="CA344" s="91"/>
      <c r="CB344" s="91"/>
      <c r="CC344" s="91"/>
      <c r="CD344" s="91"/>
      <c r="CE344" s="91"/>
      <c r="CF344" s="91"/>
      <c r="CG344" s="91"/>
      <c r="CH344" s="91"/>
      <c r="CI344" s="91"/>
      <c r="CJ344" s="91"/>
      <c r="CK344" s="91"/>
      <c r="CL344" s="91"/>
      <c r="CM344" s="91"/>
      <c r="CN344" s="91"/>
      <c r="CO344" s="91"/>
      <c r="CP344" s="91"/>
      <c r="CQ344" s="91"/>
      <c r="CR344" s="91"/>
      <c r="CS344" s="91"/>
      <c r="CT344" s="91"/>
      <c r="CU344" s="91"/>
      <c r="CV344" s="91"/>
      <c r="CW344" s="91"/>
      <c r="CX344" s="91"/>
      <c r="CY344" s="91"/>
      <c r="CZ344" s="91"/>
      <c r="DA344" s="91"/>
      <c r="DB344" s="91"/>
      <c r="DC344" s="91"/>
      <c r="DD344" s="91"/>
      <c r="DE344" s="91"/>
      <c r="DF344" s="91"/>
      <c r="DG344" s="91"/>
      <c r="DH344" s="91"/>
      <c r="DI344" s="91"/>
      <c r="DJ344" s="91"/>
      <c r="DK344" s="91"/>
      <c r="DL344" s="91"/>
      <c r="DM344" s="91"/>
      <c r="DN344" s="91"/>
      <c r="DO344" s="91"/>
      <c r="DP344" s="91"/>
      <c r="DQ344" s="91"/>
      <c r="DR344" s="91"/>
      <c r="DS344" s="91"/>
      <c r="DT344" s="91"/>
      <c r="DU344" s="91"/>
      <c r="DV344" s="91"/>
      <c r="DW344" s="91"/>
      <c r="DX344" s="91"/>
      <c r="DY344" s="91"/>
      <c r="DZ344" s="91"/>
    </row>
    <row r="345" spans="1:130" s="264" customFormat="1" ht="34" x14ac:dyDescent="0.2">
      <c r="A345" s="14"/>
      <c r="B345" s="13" t="s">
        <v>1579</v>
      </c>
      <c r="C345" s="13"/>
      <c r="D345" s="2" t="s">
        <v>106</v>
      </c>
      <c r="E345" s="2" t="s">
        <v>15</v>
      </c>
      <c r="F345" s="8">
        <v>892</v>
      </c>
      <c r="G345" s="7" t="s">
        <v>352</v>
      </c>
      <c r="H345" s="8" t="s">
        <v>273</v>
      </c>
      <c r="I345" s="7" t="s">
        <v>214</v>
      </c>
      <c r="J345" s="13"/>
      <c r="K345" s="191" t="s">
        <v>352</v>
      </c>
      <c r="L345" s="106"/>
      <c r="M345" s="84">
        <v>33.620556000000001</v>
      </c>
      <c r="N345" s="84">
        <v>-101.892222</v>
      </c>
      <c r="O345" s="69">
        <v>447.65370878447101</v>
      </c>
      <c r="P345" s="58" t="s">
        <v>31</v>
      </c>
      <c r="Q345" s="57" t="s">
        <v>167</v>
      </c>
      <c r="R345" s="57" t="s">
        <v>13</v>
      </c>
      <c r="S345" s="57"/>
      <c r="T345" s="57"/>
      <c r="U345" s="117">
        <v>29.5</v>
      </c>
      <c r="V345" s="117">
        <v>17.8</v>
      </c>
      <c r="W345" s="58"/>
      <c r="X345" s="195"/>
      <c r="Y345" s="198"/>
      <c r="Z345" s="8"/>
      <c r="AA345" s="8" t="s">
        <v>354</v>
      </c>
      <c r="AB345" s="76"/>
      <c r="AC345" s="76"/>
      <c r="AD345" s="76"/>
      <c r="AE345" s="70"/>
      <c r="AF345" s="70"/>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83"/>
      <c r="BJ345" s="83"/>
      <c r="BK345" s="91"/>
      <c r="BL345" s="91"/>
      <c r="BM345" s="91"/>
      <c r="BN345" s="91"/>
      <c r="BO345" s="91"/>
      <c r="BP345" s="91"/>
      <c r="BQ345" s="91"/>
      <c r="BR345" s="91"/>
      <c r="BS345" s="91"/>
      <c r="BT345" s="91"/>
      <c r="BU345" s="91"/>
      <c r="BV345" s="91"/>
      <c r="BW345" s="91"/>
      <c r="BX345" s="91"/>
      <c r="BY345" s="91"/>
      <c r="BZ345" s="91"/>
      <c r="CA345" s="91"/>
      <c r="CB345" s="91"/>
      <c r="CC345" s="91"/>
      <c r="CD345" s="91"/>
      <c r="CE345" s="91"/>
      <c r="CF345" s="91"/>
      <c r="CG345" s="91"/>
      <c r="CH345" s="91"/>
      <c r="CI345" s="91"/>
      <c r="CJ345" s="91"/>
      <c r="CK345" s="91"/>
      <c r="CL345" s="91"/>
      <c r="CM345" s="91"/>
      <c r="CN345" s="91"/>
      <c r="CO345" s="91"/>
      <c r="CP345" s="91"/>
      <c r="CQ345" s="91"/>
      <c r="CR345" s="91"/>
      <c r="CS345" s="91"/>
      <c r="CT345" s="91"/>
      <c r="CU345" s="91"/>
      <c r="CV345" s="91"/>
      <c r="CW345" s="91"/>
      <c r="CX345" s="91"/>
      <c r="CY345" s="91"/>
      <c r="CZ345" s="91"/>
      <c r="DA345" s="91"/>
      <c r="DB345" s="91"/>
      <c r="DC345" s="91"/>
      <c r="DD345" s="91"/>
      <c r="DE345" s="91"/>
      <c r="DF345" s="91"/>
      <c r="DG345" s="91"/>
      <c r="DH345" s="91"/>
      <c r="DI345" s="91"/>
      <c r="DJ345" s="91"/>
      <c r="DK345" s="91"/>
      <c r="DL345" s="91"/>
      <c r="DM345" s="91"/>
      <c r="DN345" s="91"/>
      <c r="DO345" s="91"/>
      <c r="DP345" s="91"/>
      <c r="DQ345" s="91"/>
      <c r="DR345" s="91"/>
      <c r="DS345" s="91"/>
      <c r="DT345" s="91"/>
      <c r="DU345" s="91"/>
      <c r="DV345" s="91"/>
      <c r="DW345" s="91"/>
      <c r="DX345" s="91"/>
      <c r="DY345" s="91"/>
      <c r="DZ345" s="91"/>
    </row>
    <row r="346" spans="1:130" s="241" customFormat="1" ht="34" x14ac:dyDescent="0.2">
      <c r="A346" s="14"/>
      <c r="B346" s="13" t="s">
        <v>1579</v>
      </c>
      <c r="C346" s="13"/>
      <c r="D346" s="2" t="s">
        <v>106</v>
      </c>
      <c r="E346" s="2" t="s">
        <v>15</v>
      </c>
      <c r="F346" s="8">
        <v>892</v>
      </c>
      <c r="G346" s="7" t="s">
        <v>352</v>
      </c>
      <c r="H346" s="8" t="s">
        <v>273</v>
      </c>
      <c r="I346" s="7" t="s">
        <v>214</v>
      </c>
      <c r="J346" s="13"/>
      <c r="K346" s="191" t="s">
        <v>352</v>
      </c>
      <c r="L346" s="106"/>
      <c r="M346" s="84">
        <v>33.620556000000001</v>
      </c>
      <c r="N346" s="84">
        <v>-101.892222</v>
      </c>
      <c r="O346" s="69">
        <v>447.65370878447101</v>
      </c>
      <c r="P346" s="58" t="s">
        <v>24</v>
      </c>
      <c r="Q346" s="57" t="s">
        <v>167</v>
      </c>
      <c r="R346" s="57" t="s">
        <v>13</v>
      </c>
      <c r="S346" s="57"/>
      <c r="T346" s="57"/>
      <c r="U346" s="117">
        <v>44.13</v>
      </c>
      <c r="V346" s="117">
        <v>17.02</v>
      </c>
      <c r="W346" s="58"/>
      <c r="X346" s="195"/>
      <c r="Y346" s="198"/>
      <c r="Z346" s="8"/>
      <c r="AA346" s="8" t="s">
        <v>354</v>
      </c>
      <c r="AB346" s="76"/>
      <c r="AC346" s="76"/>
      <c r="AD346" s="76"/>
      <c r="AE346" s="70"/>
      <c r="AF346" s="70"/>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83"/>
      <c r="BJ346" s="83"/>
      <c r="BK346" s="91"/>
      <c r="BL346" s="91"/>
      <c r="BM346" s="91"/>
      <c r="BN346" s="91"/>
      <c r="BO346" s="91"/>
      <c r="BP346" s="91"/>
      <c r="BQ346" s="91"/>
      <c r="BR346" s="91"/>
      <c r="BS346" s="91"/>
      <c r="BT346" s="91"/>
      <c r="BU346" s="91"/>
      <c r="BV346" s="91"/>
      <c r="BW346" s="91"/>
      <c r="BX346" s="91"/>
      <c r="BY346" s="91"/>
      <c r="BZ346" s="91"/>
      <c r="CA346" s="91"/>
      <c r="CB346" s="91"/>
      <c r="CC346" s="91"/>
      <c r="CD346" s="91"/>
      <c r="CE346" s="91"/>
      <c r="CF346" s="91"/>
      <c r="CG346" s="91"/>
      <c r="CH346" s="91"/>
      <c r="CI346" s="91"/>
      <c r="CJ346" s="91"/>
      <c r="CK346" s="91"/>
      <c r="CL346" s="91"/>
      <c r="CM346" s="91"/>
      <c r="CN346" s="91"/>
      <c r="CO346" s="91"/>
      <c r="CP346" s="91"/>
      <c r="CQ346" s="91"/>
      <c r="CR346" s="91"/>
      <c r="CS346" s="91"/>
      <c r="CT346" s="91"/>
      <c r="CU346" s="91"/>
      <c r="CV346" s="91"/>
      <c r="CW346" s="91"/>
      <c r="CX346" s="91"/>
      <c r="CY346" s="91"/>
      <c r="CZ346" s="91"/>
      <c r="DA346" s="91"/>
      <c r="DB346" s="91"/>
      <c r="DC346" s="91"/>
      <c r="DD346" s="91"/>
      <c r="DE346" s="91"/>
      <c r="DF346" s="91"/>
      <c r="DG346" s="91"/>
      <c r="DH346" s="91"/>
      <c r="DI346" s="91"/>
      <c r="DJ346" s="91"/>
      <c r="DK346" s="91"/>
      <c r="DL346" s="91"/>
      <c r="DM346" s="91"/>
      <c r="DN346" s="91"/>
      <c r="DO346" s="91"/>
      <c r="DP346" s="91"/>
      <c r="DQ346" s="91"/>
      <c r="DR346" s="91"/>
      <c r="DS346" s="91"/>
      <c r="DT346" s="91"/>
      <c r="DU346" s="91"/>
      <c r="DV346" s="91"/>
      <c r="DW346" s="91"/>
      <c r="DX346" s="91"/>
      <c r="DY346" s="91"/>
      <c r="DZ346" s="91"/>
    </row>
    <row r="347" spans="1:130" s="241" customFormat="1" ht="17" x14ac:dyDescent="0.2">
      <c r="A347" s="14"/>
      <c r="B347" s="13" t="s">
        <v>1579</v>
      </c>
      <c r="C347" s="13"/>
      <c r="D347" s="2" t="s">
        <v>106</v>
      </c>
      <c r="E347" s="2" t="s">
        <v>15</v>
      </c>
      <c r="F347" s="8">
        <v>892</v>
      </c>
      <c r="G347" s="7" t="s">
        <v>356</v>
      </c>
      <c r="H347" s="8" t="s">
        <v>273</v>
      </c>
      <c r="I347" s="7" t="s">
        <v>214</v>
      </c>
      <c r="J347" s="13"/>
      <c r="K347" s="191" t="s">
        <v>356</v>
      </c>
      <c r="L347" s="106"/>
      <c r="M347" s="84">
        <v>33.620556000000001</v>
      </c>
      <c r="N347" s="84">
        <v>-101.892222</v>
      </c>
      <c r="O347" s="69">
        <v>447.65370878447101</v>
      </c>
      <c r="P347" s="58" t="s">
        <v>31</v>
      </c>
      <c r="Q347" s="57" t="s">
        <v>172</v>
      </c>
      <c r="R347" s="57" t="s">
        <v>13</v>
      </c>
      <c r="S347" s="57"/>
      <c r="T347" s="57"/>
      <c r="U347" s="117">
        <v>30.8</v>
      </c>
      <c r="V347" s="117">
        <v>17</v>
      </c>
      <c r="W347" s="58"/>
      <c r="X347" s="195"/>
      <c r="Y347" s="198"/>
      <c r="Z347" s="8"/>
      <c r="AA347" s="8" t="s">
        <v>357</v>
      </c>
      <c r="AB347" s="76"/>
      <c r="AC347" s="76"/>
      <c r="AD347" s="76"/>
      <c r="AE347" s="70"/>
      <c r="AF347" s="70"/>
      <c r="AG347" s="83"/>
      <c r="AH347" s="83"/>
      <c r="AI347" s="83"/>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83"/>
      <c r="BH347" s="83"/>
      <c r="BI347" s="83"/>
      <c r="BJ347" s="83"/>
      <c r="BK347" s="91"/>
      <c r="BL347" s="91"/>
      <c r="BM347" s="91"/>
      <c r="BN347" s="91"/>
      <c r="BO347" s="91"/>
      <c r="BP347" s="91"/>
      <c r="BQ347" s="91"/>
      <c r="BR347" s="91"/>
      <c r="BS347" s="91"/>
      <c r="BT347" s="91"/>
      <c r="BU347" s="91"/>
      <c r="BV347" s="91"/>
      <c r="BW347" s="91"/>
      <c r="BX347" s="91"/>
      <c r="BY347" s="91"/>
      <c r="BZ347" s="91"/>
      <c r="CA347" s="91"/>
      <c r="CB347" s="91"/>
      <c r="CC347" s="91"/>
      <c r="CD347" s="91"/>
      <c r="CE347" s="91"/>
      <c r="CF347" s="91"/>
      <c r="CG347" s="91"/>
      <c r="CH347" s="91"/>
      <c r="CI347" s="91"/>
      <c r="CJ347" s="91"/>
      <c r="CK347" s="91"/>
      <c r="CL347" s="91"/>
      <c r="CM347" s="91"/>
      <c r="CN347" s="91"/>
      <c r="CO347" s="91"/>
      <c r="CP347" s="91"/>
      <c r="CQ347" s="91"/>
      <c r="CR347" s="91"/>
      <c r="CS347" s="91"/>
      <c r="CT347" s="91"/>
      <c r="CU347" s="91"/>
      <c r="CV347" s="91"/>
      <c r="CW347" s="91"/>
      <c r="CX347" s="91"/>
      <c r="CY347" s="91"/>
      <c r="CZ347" s="91"/>
      <c r="DA347" s="91"/>
      <c r="DB347" s="91"/>
      <c r="DC347" s="91"/>
      <c r="DD347" s="91"/>
      <c r="DE347" s="91"/>
      <c r="DF347" s="91"/>
      <c r="DG347" s="91"/>
      <c r="DH347" s="91"/>
      <c r="DI347" s="91"/>
      <c r="DJ347" s="91"/>
      <c r="DK347" s="91"/>
      <c r="DL347" s="91"/>
      <c r="DM347" s="91"/>
      <c r="DN347" s="91"/>
      <c r="DO347" s="91"/>
      <c r="DP347" s="91"/>
      <c r="DQ347" s="91"/>
      <c r="DR347" s="91"/>
      <c r="DS347" s="91"/>
      <c r="DT347" s="91"/>
      <c r="DU347" s="91"/>
      <c r="DV347" s="91"/>
      <c r="DW347" s="91"/>
      <c r="DX347" s="91"/>
      <c r="DY347" s="91"/>
      <c r="DZ347" s="91"/>
    </row>
    <row r="348" spans="1:130" s="264" customFormat="1" ht="17" x14ac:dyDescent="0.2">
      <c r="A348" s="14"/>
      <c r="B348" s="13" t="s">
        <v>1579</v>
      </c>
      <c r="C348" s="13"/>
      <c r="D348" s="2" t="s">
        <v>106</v>
      </c>
      <c r="E348" s="2" t="s">
        <v>15</v>
      </c>
      <c r="F348" s="8">
        <v>892</v>
      </c>
      <c r="G348" s="7" t="s">
        <v>356</v>
      </c>
      <c r="H348" s="8" t="s">
        <v>273</v>
      </c>
      <c r="I348" s="7" t="s">
        <v>214</v>
      </c>
      <c r="J348" s="13"/>
      <c r="K348" s="191" t="s">
        <v>356</v>
      </c>
      <c r="L348" s="106"/>
      <c r="M348" s="84">
        <v>33.620556000000001</v>
      </c>
      <c r="N348" s="84">
        <v>-101.892222</v>
      </c>
      <c r="O348" s="69">
        <v>447.65370878447101</v>
      </c>
      <c r="P348" s="58" t="s">
        <v>24</v>
      </c>
      <c r="Q348" s="57" t="s">
        <v>172</v>
      </c>
      <c r="R348" s="57" t="s">
        <v>13</v>
      </c>
      <c r="S348" s="57"/>
      <c r="T348" s="57"/>
      <c r="U348" s="117">
        <v>38.9</v>
      </c>
      <c r="V348" s="117">
        <v>14.67</v>
      </c>
      <c r="W348" s="58"/>
      <c r="X348" s="195"/>
      <c r="Y348" s="198"/>
      <c r="Z348" s="8"/>
      <c r="AA348" s="8" t="s">
        <v>357</v>
      </c>
      <c r="AB348" s="76"/>
      <c r="AC348" s="76"/>
      <c r="AD348" s="76"/>
      <c r="AE348" s="70"/>
      <c r="AF348" s="70"/>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91"/>
      <c r="BL348" s="91"/>
      <c r="BM348" s="91"/>
      <c r="BN348" s="91"/>
      <c r="BO348" s="91"/>
      <c r="BP348" s="91"/>
      <c r="BQ348" s="91"/>
      <c r="BR348" s="91"/>
      <c r="BS348" s="91"/>
      <c r="BT348" s="91"/>
      <c r="BU348" s="91"/>
      <c r="BV348" s="91"/>
      <c r="BW348" s="91"/>
      <c r="BX348" s="91"/>
      <c r="BY348" s="91"/>
      <c r="BZ348" s="91"/>
      <c r="CA348" s="91"/>
      <c r="CB348" s="91"/>
      <c r="CC348" s="91"/>
      <c r="CD348" s="91"/>
      <c r="CE348" s="91"/>
      <c r="CF348" s="91"/>
      <c r="CG348" s="91"/>
      <c r="CH348" s="91"/>
      <c r="CI348" s="91"/>
      <c r="CJ348" s="91"/>
      <c r="CK348" s="91"/>
      <c r="CL348" s="91"/>
      <c r="CM348" s="91"/>
      <c r="CN348" s="91"/>
      <c r="CO348" s="91"/>
      <c r="CP348" s="91"/>
      <c r="CQ348" s="91"/>
      <c r="CR348" s="91"/>
      <c r="CS348" s="91"/>
      <c r="CT348" s="91"/>
      <c r="CU348" s="91"/>
      <c r="CV348" s="91"/>
      <c r="CW348" s="91"/>
      <c r="CX348" s="91"/>
      <c r="CY348" s="91"/>
      <c r="CZ348" s="91"/>
      <c r="DA348" s="91"/>
      <c r="DB348" s="91"/>
      <c r="DC348" s="91"/>
      <c r="DD348" s="91"/>
      <c r="DE348" s="91"/>
      <c r="DF348" s="91"/>
      <c r="DG348" s="91"/>
      <c r="DH348" s="91"/>
      <c r="DI348" s="91"/>
      <c r="DJ348" s="91"/>
      <c r="DK348" s="91"/>
      <c r="DL348" s="91"/>
      <c r="DM348" s="91"/>
      <c r="DN348" s="91"/>
      <c r="DO348" s="91"/>
      <c r="DP348" s="91"/>
      <c r="DQ348" s="91"/>
      <c r="DR348" s="91"/>
      <c r="DS348" s="91"/>
      <c r="DT348" s="91"/>
      <c r="DU348" s="91"/>
      <c r="DV348" s="91"/>
      <c r="DW348" s="91"/>
      <c r="DX348" s="91"/>
      <c r="DY348" s="91"/>
      <c r="DZ348" s="91"/>
    </row>
    <row r="349" spans="1:130" s="280" customFormat="1" ht="17" x14ac:dyDescent="0.2">
      <c r="A349" s="14"/>
      <c r="B349" s="13" t="s">
        <v>1579</v>
      </c>
      <c r="C349" s="13"/>
      <c r="D349" s="138" t="s">
        <v>106</v>
      </c>
      <c r="E349" s="138" t="s">
        <v>15</v>
      </c>
      <c r="F349" s="10">
        <v>908</v>
      </c>
      <c r="G349" s="9">
        <v>248</v>
      </c>
      <c r="H349" s="10" t="s">
        <v>101</v>
      </c>
      <c r="I349" s="9" t="s">
        <v>395</v>
      </c>
      <c r="J349" s="76" t="s">
        <v>475</v>
      </c>
      <c r="K349" s="191" t="s">
        <v>107</v>
      </c>
      <c r="L349" s="106"/>
      <c r="M349" s="68">
        <v>29.366667</v>
      </c>
      <c r="N349" s="68">
        <v>-99.466667000000001</v>
      </c>
      <c r="O349" s="106">
        <v>85.268902538297496</v>
      </c>
      <c r="P349" s="58" t="s">
        <v>378</v>
      </c>
      <c r="Q349" s="57" t="s">
        <v>172</v>
      </c>
      <c r="R349" s="57" t="s">
        <v>13</v>
      </c>
      <c r="S349" s="57"/>
      <c r="T349" s="57"/>
      <c r="U349" s="117">
        <v>58.74</v>
      </c>
      <c r="V349" s="117">
        <v>43.88</v>
      </c>
      <c r="W349" s="58"/>
      <c r="X349" s="195"/>
      <c r="Y349" s="198"/>
      <c r="Z349" s="10"/>
      <c r="AA349" s="58" t="s">
        <v>1797</v>
      </c>
      <c r="AB349" s="76"/>
      <c r="AC349" s="76"/>
      <c r="AD349" s="76"/>
      <c r="AE349" s="70"/>
      <c r="AF349" s="70"/>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91"/>
      <c r="BL349" s="91"/>
      <c r="BM349" s="91"/>
      <c r="BN349" s="91"/>
      <c r="BO349" s="91"/>
      <c r="BP349" s="91"/>
      <c r="BQ349" s="91"/>
      <c r="BR349" s="91"/>
      <c r="BS349" s="91"/>
      <c r="BT349" s="91"/>
      <c r="BU349" s="91"/>
      <c r="BV349" s="91"/>
      <c r="BW349" s="91"/>
      <c r="BX349" s="91"/>
      <c r="BY349" s="91"/>
      <c r="BZ349" s="91"/>
      <c r="CA349" s="91"/>
      <c r="CB349" s="91"/>
      <c r="CC349" s="91"/>
      <c r="CD349" s="91"/>
      <c r="CE349" s="91"/>
      <c r="CF349" s="91"/>
      <c r="CG349" s="91"/>
      <c r="CH349" s="91"/>
      <c r="CI349" s="91"/>
      <c r="CJ349" s="91"/>
      <c r="CK349" s="91"/>
      <c r="CL349" s="91"/>
      <c r="CM349" s="91"/>
      <c r="CN349" s="91"/>
      <c r="CO349" s="91"/>
      <c r="CP349" s="91"/>
      <c r="CQ349" s="91"/>
      <c r="CR349" s="91"/>
      <c r="CS349" s="91"/>
      <c r="CT349" s="91"/>
      <c r="CU349" s="91"/>
      <c r="CV349" s="91"/>
      <c r="CW349" s="91"/>
      <c r="CX349" s="91"/>
      <c r="CY349" s="91"/>
      <c r="CZ349" s="91"/>
      <c r="DA349" s="91"/>
      <c r="DB349" s="91"/>
      <c r="DC349" s="91"/>
      <c r="DD349" s="91"/>
      <c r="DE349" s="91"/>
      <c r="DF349" s="91"/>
      <c r="DG349" s="91"/>
      <c r="DH349" s="91"/>
      <c r="DI349" s="91"/>
      <c r="DJ349" s="91"/>
      <c r="DK349" s="91"/>
      <c r="DL349" s="91"/>
      <c r="DM349" s="91"/>
      <c r="DN349" s="91"/>
      <c r="DO349" s="91"/>
      <c r="DP349" s="91"/>
      <c r="DQ349" s="91"/>
      <c r="DR349" s="91"/>
      <c r="DS349" s="91"/>
      <c r="DT349" s="91"/>
      <c r="DU349" s="91"/>
      <c r="DV349" s="91"/>
      <c r="DW349" s="91"/>
      <c r="DX349" s="91"/>
      <c r="DY349" s="91"/>
      <c r="DZ349" s="91"/>
    </row>
    <row r="350" spans="1:130" s="265" customFormat="1" ht="17" x14ac:dyDescent="0.2">
      <c r="A350" s="14"/>
      <c r="B350" s="13" t="s">
        <v>1579</v>
      </c>
      <c r="C350" s="13"/>
      <c r="D350" s="138" t="s">
        <v>106</v>
      </c>
      <c r="E350" s="138" t="s">
        <v>15</v>
      </c>
      <c r="F350" s="10">
        <v>908</v>
      </c>
      <c r="G350" s="9">
        <v>250</v>
      </c>
      <c r="H350" s="10" t="s">
        <v>101</v>
      </c>
      <c r="I350" s="9" t="s">
        <v>395</v>
      </c>
      <c r="J350" s="76" t="s">
        <v>475</v>
      </c>
      <c r="K350" s="191" t="s">
        <v>107</v>
      </c>
      <c r="L350" s="106"/>
      <c r="M350" s="68">
        <v>29.366667</v>
      </c>
      <c r="N350" s="68">
        <v>-99.466667000000001</v>
      </c>
      <c r="O350" s="106">
        <v>85.268902538297496</v>
      </c>
      <c r="P350" s="58" t="s">
        <v>112</v>
      </c>
      <c r="Q350" s="57" t="s">
        <v>172</v>
      </c>
      <c r="R350" s="57" t="s">
        <v>13</v>
      </c>
      <c r="S350" s="57"/>
      <c r="T350" s="57"/>
      <c r="U350" s="117">
        <v>38.130000000000003</v>
      </c>
      <c r="V350" s="117">
        <v>69.900000000000006</v>
      </c>
      <c r="W350" s="58"/>
      <c r="X350" s="195"/>
      <c r="Y350" s="198"/>
      <c r="Z350" s="10"/>
      <c r="AA350" s="58" t="s">
        <v>107</v>
      </c>
      <c r="AB350" s="76"/>
      <c r="AC350" s="76"/>
      <c r="AD350" s="76"/>
      <c r="AE350" s="70"/>
      <c r="AF350" s="70"/>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91"/>
      <c r="BL350" s="91"/>
      <c r="BM350" s="91"/>
      <c r="BN350" s="91"/>
      <c r="BO350" s="91"/>
      <c r="BP350" s="91"/>
      <c r="BQ350" s="91"/>
      <c r="BR350" s="91"/>
      <c r="BS350" s="91"/>
      <c r="BT350" s="91"/>
      <c r="BU350" s="91"/>
      <c r="BV350" s="91"/>
      <c r="BW350" s="91"/>
      <c r="BX350" s="91"/>
      <c r="BY350" s="91"/>
      <c r="BZ350" s="91"/>
      <c r="CA350" s="91"/>
      <c r="CB350" s="91"/>
      <c r="CC350" s="91"/>
      <c r="CD350" s="91"/>
      <c r="CE350" s="91"/>
      <c r="CF350" s="91"/>
      <c r="CG350" s="91"/>
      <c r="CH350" s="91"/>
      <c r="CI350" s="91"/>
      <c r="CJ350" s="91"/>
      <c r="CK350" s="91"/>
      <c r="CL350" s="91"/>
      <c r="CM350" s="91"/>
      <c r="CN350" s="91"/>
      <c r="CO350" s="91"/>
      <c r="CP350" s="91"/>
      <c r="CQ350" s="91"/>
      <c r="CR350" s="91"/>
      <c r="CS350" s="91"/>
      <c r="CT350" s="91"/>
      <c r="CU350" s="91"/>
      <c r="CV350" s="91"/>
      <c r="CW350" s="91"/>
      <c r="CX350" s="91"/>
      <c r="CY350" s="91"/>
      <c r="CZ350" s="91"/>
      <c r="DA350" s="91"/>
      <c r="DB350" s="91"/>
      <c r="DC350" s="91"/>
      <c r="DD350" s="91"/>
      <c r="DE350" s="91"/>
      <c r="DF350" s="91"/>
      <c r="DG350" s="91"/>
      <c r="DH350" s="91"/>
      <c r="DI350" s="91"/>
      <c r="DJ350" s="91"/>
      <c r="DK350" s="91"/>
      <c r="DL350" s="91"/>
      <c r="DM350" s="91"/>
      <c r="DN350" s="91"/>
      <c r="DO350" s="91"/>
      <c r="DP350" s="91"/>
      <c r="DQ350" s="91"/>
      <c r="DR350" s="91"/>
      <c r="DS350" s="91"/>
      <c r="DT350" s="91"/>
      <c r="DU350" s="91"/>
      <c r="DV350" s="91"/>
      <c r="DW350" s="91"/>
      <c r="DX350" s="91"/>
      <c r="DY350" s="91"/>
      <c r="DZ350" s="91"/>
    </row>
    <row r="351" spans="1:130" s="265" customFormat="1" ht="17" x14ac:dyDescent="0.2">
      <c r="A351" s="14"/>
      <c r="B351" s="13" t="s">
        <v>1579</v>
      </c>
      <c r="C351" s="13"/>
      <c r="D351" s="138" t="s">
        <v>106</v>
      </c>
      <c r="E351" s="138" t="s">
        <v>15</v>
      </c>
      <c r="F351" s="10">
        <v>908</v>
      </c>
      <c r="G351" s="9">
        <v>554</v>
      </c>
      <c r="H351" s="10" t="s">
        <v>101</v>
      </c>
      <c r="I351" s="9" t="s">
        <v>395</v>
      </c>
      <c r="J351" s="76" t="s">
        <v>475</v>
      </c>
      <c r="K351" s="191" t="s">
        <v>107</v>
      </c>
      <c r="L351" s="106"/>
      <c r="M351" s="68">
        <v>29.366667</v>
      </c>
      <c r="N351" s="68">
        <v>-99.466667000000001</v>
      </c>
      <c r="O351" s="106">
        <v>85.268902538297496</v>
      </c>
      <c r="P351" s="58" t="s">
        <v>112</v>
      </c>
      <c r="Q351" s="57" t="s">
        <v>172</v>
      </c>
      <c r="R351" s="57" t="s">
        <v>13</v>
      </c>
      <c r="S351" s="57"/>
      <c r="T351" s="57"/>
      <c r="U351" s="117">
        <v>35.71</v>
      </c>
      <c r="V351" s="117">
        <v>67.16</v>
      </c>
      <c r="W351" s="58"/>
      <c r="X351" s="195"/>
      <c r="Y351" s="198"/>
      <c r="Z351" s="10"/>
      <c r="AA351" s="58" t="s">
        <v>107</v>
      </c>
      <c r="AB351" s="76"/>
      <c r="AC351" s="76"/>
      <c r="AD351" s="76"/>
      <c r="AE351" s="70"/>
      <c r="AF351" s="70"/>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83"/>
      <c r="BJ351" s="83"/>
      <c r="BK351" s="91"/>
      <c r="BL351" s="91"/>
      <c r="BM351" s="91"/>
      <c r="BN351" s="91"/>
      <c r="BO351" s="91"/>
      <c r="BP351" s="91"/>
      <c r="BQ351" s="91"/>
      <c r="BR351" s="91"/>
      <c r="BS351" s="91"/>
      <c r="BT351" s="91"/>
      <c r="BU351" s="91"/>
      <c r="BV351" s="91"/>
      <c r="BW351" s="91"/>
      <c r="BX351" s="91"/>
      <c r="BY351" s="91"/>
      <c r="BZ351" s="91"/>
      <c r="CA351" s="91"/>
      <c r="CB351" s="91"/>
      <c r="CC351" s="91"/>
      <c r="CD351" s="91"/>
      <c r="CE351" s="91"/>
      <c r="CF351" s="91"/>
      <c r="CG351" s="91"/>
      <c r="CH351" s="91"/>
      <c r="CI351" s="91"/>
      <c r="CJ351" s="91"/>
      <c r="CK351" s="91"/>
      <c r="CL351" s="91"/>
      <c r="CM351" s="91"/>
      <c r="CN351" s="91"/>
      <c r="CO351" s="91"/>
      <c r="CP351" s="91"/>
      <c r="CQ351" s="91"/>
      <c r="CR351" s="91"/>
      <c r="CS351" s="91"/>
      <c r="CT351" s="91"/>
      <c r="CU351" s="91"/>
      <c r="CV351" s="91"/>
      <c r="CW351" s="91"/>
      <c r="CX351" s="91"/>
      <c r="CY351" s="91"/>
      <c r="CZ351" s="91"/>
      <c r="DA351" s="91"/>
      <c r="DB351" s="91"/>
      <c r="DC351" s="91"/>
      <c r="DD351" s="91"/>
      <c r="DE351" s="91"/>
      <c r="DF351" s="91"/>
      <c r="DG351" s="91"/>
      <c r="DH351" s="91"/>
      <c r="DI351" s="91"/>
      <c r="DJ351" s="91"/>
      <c r="DK351" s="91"/>
      <c r="DL351" s="91"/>
      <c r="DM351" s="91"/>
      <c r="DN351" s="91"/>
      <c r="DO351" s="91"/>
      <c r="DP351" s="91"/>
      <c r="DQ351" s="91"/>
      <c r="DR351" s="91"/>
      <c r="DS351" s="91"/>
      <c r="DT351" s="91"/>
      <c r="DU351" s="91"/>
      <c r="DV351" s="91"/>
      <c r="DW351" s="91"/>
      <c r="DX351" s="91"/>
      <c r="DY351" s="91"/>
      <c r="DZ351" s="91"/>
    </row>
    <row r="352" spans="1:130" s="281" customFormat="1" ht="17" x14ac:dyDescent="0.2">
      <c r="A352" s="14"/>
      <c r="B352" s="13" t="s">
        <v>1579</v>
      </c>
      <c r="C352" s="13"/>
      <c r="D352" s="138" t="s">
        <v>106</v>
      </c>
      <c r="E352" s="138" t="s">
        <v>15</v>
      </c>
      <c r="F352" s="10">
        <v>908</v>
      </c>
      <c r="G352" s="9">
        <v>555</v>
      </c>
      <c r="H352" s="10" t="s">
        <v>101</v>
      </c>
      <c r="I352" s="9" t="s">
        <v>395</v>
      </c>
      <c r="J352" s="76" t="s">
        <v>475</v>
      </c>
      <c r="K352" s="191" t="s">
        <v>107</v>
      </c>
      <c r="L352" s="106"/>
      <c r="M352" s="68">
        <v>29.366667</v>
      </c>
      <c r="N352" s="68">
        <v>-99.466667000000001</v>
      </c>
      <c r="O352" s="106">
        <v>85.268902538297496</v>
      </c>
      <c r="P352" s="58" t="s">
        <v>378</v>
      </c>
      <c r="Q352" s="57" t="s">
        <v>172</v>
      </c>
      <c r="R352" s="57" t="s">
        <v>13</v>
      </c>
      <c r="S352" s="57"/>
      <c r="T352" s="57"/>
      <c r="U352" s="117">
        <v>60.73</v>
      </c>
      <c r="V352" s="117">
        <v>45.39</v>
      </c>
      <c r="W352" s="58"/>
      <c r="X352" s="195"/>
      <c r="Y352" s="198"/>
      <c r="Z352" s="10"/>
      <c r="AA352" s="58" t="s">
        <v>107</v>
      </c>
      <c r="AB352" s="76"/>
      <c r="AC352" s="76"/>
      <c r="AD352" s="76"/>
      <c r="AE352" s="70"/>
      <c r="AF352" s="70"/>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83"/>
      <c r="BJ352" s="83"/>
      <c r="BK352" s="91"/>
      <c r="BL352" s="91"/>
      <c r="BM352" s="91"/>
      <c r="BN352" s="91"/>
      <c r="BO352" s="91"/>
      <c r="BP352" s="91"/>
      <c r="BQ352" s="91"/>
      <c r="BR352" s="91"/>
      <c r="BS352" s="91"/>
      <c r="BT352" s="91"/>
      <c r="BU352" s="91"/>
      <c r="BV352" s="91"/>
      <c r="BW352" s="91"/>
      <c r="BX352" s="91"/>
      <c r="BY352" s="91"/>
      <c r="BZ352" s="91"/>
      <c r="CA352" s="91"/>
      <c r="CB352" s="91"/>
      <c r="CC352" s="91"/>
      <c r="CD352" s="91"/>
      <c r="CE352" s="91"/>
      <c r="CF352" s="91"/>
      <c r="CG352" s="91"/>
      <c r="CH352" s="91"/>
      <c r="CI352" s="91"/>
      <c r="CJ352" s="91"/>
      <c r="CK352" s="91"/>
      <c r="CL352" s="91"/>
      <c r="CM352" s="91"/>
      <c r="CN352" s="91"/>
      <c r="CO352" s="91"/>
      <c r="CP352" s="91"/>
      <c r="CQ352" s="91"/>
      <c r="CR352" s="91"/>
      <c r="CS352" s="91"/>
      <c r="CT352" s="91"/>
      <c r="CU352" s="91"/>
      <c r="CV352" s="91"/>
      <c r="CW352" s="91"/>
      <c r="CX352" s="91"/>
      <c r="CY352" s="91"/>
      <c r="CZ352" s="91"/>
      <c r="DA352" s="91"/>
      <c r="DB352" s="91"/>
      <c r="DC352" s="91"/>
      <c r="DD352" s="91"/>
      <c r="DE352" s="91"/>
      <c r="DF352" s="91"/>
      <c r="DG352" s="91"/>
      <c r="DH352" s="91"/>
      <c r="DI352" s="91"/>
      <c r="DJ352" s="91"/>
      <c r="DK352" s="91"/>
      <c r="DL352" s="91"/>
      <c r="DM352" s="91"/>
      <c r="DN352" s="91"/>
      <c r="DO352" s="91"/>
      <c r="DP352" s="91"/>
      <c r="DQ352" s="91"/>
      <c r="DR352" s="91"/>
      <c r="DS352" s="91"/>
      <c r="DT352" s="91"/>
      <c r="DU352" s="91"/>
      <c r="DV352" s="91"/>
      <c r="DW352" s="91"/>
      <c r="DX352" s="91"/>
      <c r="DY352" s="91"/>
      <c r="DZ352" s="91"/>
    </row>
    <row r="353" spans="1:130" s="281" customFormat="1" ht="17" x14ac:dyDescent="0.2">
      <c r="A353" s="14"/>
      <c r="B353" s="13" t="s">
        <v>1579</v>
      </c>
      <c r="C353" s="13"/>
      <c r="D353" s="138" t="s">
        <v>106</v>
      </c>
      <c r="E353" s="138" t="s">
        <v>15</v>
      </c>
      <c r="F353" s="10">
        <v>908</v>
      </c>
      <c r="G353" s="9">
        <v>567</v>
      </c>
      <c r="H353" s="10" t="s">
        <v>101</v>
      </c>
      <c r="I353" s="9" t="s">
        <v>395</v>
      </c>
      <c r="J353" s="76" t="s">
        <v>475</v>
      </c>
      <c r="K353" s="191" t="s">
        <v>107</v>
      </c>
      <c r="L353" s="106"/>
      <c r="M353" s="68">
        <v>29.366667</v>
      </c>
      <c r="N353" s="68">
        <v>-99.466667000000001</v>
      </c>
      <c r="O353" s="106">
        <v>85.268902538297496</v>
      </c>
      <c r="P353" s="58" t="s">
        <v>110</v>
      </c>
      <c r="Q353" s="57"/>
      <c r="R353" s="57" t="s">
        <v>13</v>
      </c>
      <c r="S353" s="57"/>
      <c r="T353" s="57"/>
      <c r="U353" s="117">
        <v>59.24</v>
      </c>
      <c r="V353" s="117">
        <v>35.549999999999997</v>
      </c>
      <c r="W353" s="58"/>
      <c r="X353" s="195"/>
      <c r="Y353" s="198"/>
      <c r="Z353" s="10"/>
      <c r="AA353" s="58" t="s">
        <v>107</v>
      </c>
      <c r="AB353" s="76"/>
      <c r="AC353" s="76"/>
      <c r="AD353" s="76"/>
      <c r="AE353" s="70"/>
      <c r="AF353" s="70"/>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83"/>
      <c r="BJ353" s="83"/>
      <c r="BK353" s="91"/>
      <c r="BL353" s="91"/>
      <c r="BM353" s="91"/>
      <c r="BN353" s="91"/>
      <c r="BO353" s="91"/>
      <c r="BP353" s="91"/>
      <c r="BQ353" s="91"/>
      <c r="BR353" s="91"/>
      <c r="BS353" s="91"/>
      <c r="BT353" s="91"/>
      <c r="BU353" s="91"/>
      <c r="BV353" s="91"/>
      <c r="BW353" s="91"/>
      <c r="BX353" s="91"/>
      <c r="BY353" s="91"/>
      <c r="BZ353" s="91"/>
      <c r="CA353" s="91"/>
      <c r="CB353" s="91"/>
      <c r="CC353" s="91"/>
      <c r="CD353" s="91"/>
      <c r="CE353" s="91"/>
      <c r="CF353" s="91"/>
      <c r="CG353" s="91"/>
      <c r="CH353" s="91"/>
      <c r="CI353" s="91"/>
      <c r="CJ353" s="91"/>
      <c r="CK353" s="91"/>
      <c r="CL353" s="91"/>
      <c r="CM353" s="91"/>
      <c r="CN353" s="91"/>
      <c r="CO353" s="91"/>
      <c r="CP353" s="91"/>
      <c r="CQ353" s="91"/>
      <c r="CR353" s="91"/>
      <c r="CS353" s="91"/>
      <c r="CT353" s="91"/>
      <c r="CU353" s="91"/>
      <c r="CV353" s="91"/>
      <c r="CW353" s="91"/>
      <c r="CX353" s="91"/>
      <c r="CY353" s="91"/>
      <c r="CZ353" s="91"/>
      <c r="DA353" s="91"/>
      <c r="DB353" s="91"/>
      <c r="DC353" s="91"/>
      <c r="DD353" s="91"/>
      <c r="DE353" s="91"/>
      <c r="DF353" s="91"/>
      <c r="DG353" s="91"/>
      <c r="DH353" s="91"/>
      <c r="DI353" s="91"/>
      <c r="DJ353" s="91"/>
      <c r="DK353" s="91"/>
      <c r="DL353" s="91"/>
      <c r="DM353" s="91"/>
      <c r="DN353" s="91"/>
      <c r="DO353" s="91"/>
      <c r="DP353" s="91"/>
      <c r="DQ353" s="91"/>
      <c r="DR353" s="91"/>
      <c r="DS353" s="91"/>
      <c r="DT353" s="91"/>
      <c r="DU353" s="91"/>
      <c r="DV353" s="91"/>
      <c r="DW353" s="91"/>
      <c r="DX353" s="91"/>
      <c r="DY353" s="91"/>
      <c r="DZ353" s="91"/>
    </row>
    <row r="354" spans="1:130" s="281" customFormat="1" ht="17" x14ac:dyDescent="0.2">
      <c r="A354" s="14"/>
      <c r="B354" s="13" t="s">
        <v>1579</v>
      </c>
      <c r="C354" s="13"/>
      <c r="D354" s="138" t="s">
        <v>106</v>
      </c>
      <c r="E354" s="138" t="s">
        <v>15</v>
      </c>
      <c r="F354" s="10">
        <v>908</v>
      </c>
      <c r="G354" s="9">
        <v>831</v>
      </c>
      <c r="H354" s="10" t="s">
        <v>101</v>
      </c>
      <c r="I354" s="9" t="s">
        <v>395</v>
      </c>
      <c r="J354" s="76" t="s">
        <v>475</v>
      </c>
      <c r="K354" s="191" t="s">
        <v>108</v>
      </c>
      <c r="L354" s="106"/>
      <c r="M354" s="68">
        <v>29.366667</v>
      </c>
      <c r="N354" s="68">
        <v>-99.466667000000001</v>
      </c>
      <c r="O354" s="106">
        <v>85.268902538297496</v>
      </c>
      <c r="P354" s="58" t="s">
        <v>378</v>
      </c>
      <c r="Q354" s="57" t="s">
        <v>167</v>
      </c>
      <c r="R354" s="57" t="s">
        <v>13</v>
      </c>
      <c r="S354" s="57"/>
      <c r="T354" s="57"/>
      <c r="U354" s="117">
        <v>64.459999999999994</v>
      </c>
      <c r="V354" s="117">
        <v>48.3</v>
      </c>
      <c r="W354" s="58"/>
      <c r="X354" s="195"/>
      <c r="Y354" s="198"/>
      <c r="Z354" s="10"/>
      <c r="AA354" s="58" t="s">
        <v>107</v>
      </c>
      <c r="AB354" s="76"/>
      <c r="AC354" s="76"/>
      <c r="AD354" s="76"/>
      <c r="AE354" s="70"/>
      <c r="AF354" s="70"/>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83"/>
      <c r="BJ354" s="83"/>
      <c r="BK354" s="91"/>
      <c r="BL354" s="91"/>
      <c r="BM354" s="91"/>
      <c r="BN354" s="91"/>
      <c r="BO354" s="91"/>
      <c r="BP354" s="91"/>
      <c r="BQ354" s="91"/>
      <c r="BR354" s="91"/>
      <c r="BS354" s="91"/>
      <c r="BT354" s="91"/>
      <c r="BU354" s="91"/>
      <c r="BV354" s="91"/>
      <c r="BW354" s="91"/>
      <c r="BX354" s="91"/>
      <c r="BY354" s="91"/>
      <c r="BZ354" s="91"/>
      <c r="CA354" s="91"/>
      <c r="CB354" s="91"/>
      <c r="CC354" s="91"/>
      <c r="CD354" s="91"/>
      <c r="CE354" s="91"/>
      <c r="CF354" s="91"/>
      <c r="CG354" s="91"/>
      <c r="CH354" s="91"/>
      <c r="CI354" s="91"/>
      <c r="CJ354" s="91"/>
      <c r="CK354" s="91"/>
      <c r="CL354" s="91"/>
      <c r="CM354" s="91"/>
      <c r="CN354" s="91"/>
      <c r="CO354" s="91"/>
      <c r="CP354" s="91"/>
      <c r="CQ354" s="91"/>
      <c r="CR354" s="91"/>
      <c r="CS354" s="91"/>
      <c r="CT354" s="91"/>
      <c r="CU354" s="91"/>
      <c r="CV354" s="91"/>
      <c r="CW354" s="91"/>
      <c r="CX354" s="91"/>
      <c r="CY354" s="91"/>
      <c r="CZ354" s="91"/>
      <c r="DA354" s="91"/>
      <c r="DB354" s="91"/>
      <c r="DC354" s="91"/>
      <c r="DD354" s="91"/>
      <c r="DE354" s="91"/>
      <c r="DF354" s="91"/>
      <c r="DG354" s="91"/>
      <c r="DH354" s="91"/>
      <c r="DI354" s="91"/>
      <c r="DJ354" s="91"/>
      <c r="DK354" s="91"/>
      <c r="DL354" s="91"/>
      <c r="DM354" s="91"/>
      <c r="DN354" s="91"/>
      <c r="DO354" s="91"/>
      <c r="DP354" s="91"/>
      <c r="DQ354" s="91"/>
      <c r="DR354" s="91"/>
      <c r="DS354" s="91"/>
      <c r="DT354" s="91"/>
      <c r="DU354" s="91"/>
      <c r="DV354" s="91"/>
      <c r="DW354" s="91"/>
      <c r="DX354" s="91"/>
      <c r="DY354" s="91"/>
      <c r="DZ354" s="91"/>
    </row>
    <row r="355" spans="1:130" s="265" customFormat="1" ht="17" x14ac:dyDescent="0.2">
      <c r="A355" s="14"/>
      <c r="B355" s="13" t="s">
        <v>1579</v>
      </c>
      <c r="C355" s="13"/>
      <c r="D355" s="138" t="s">
        <v>106</v>
      </c>
      <c r="E355" s="138" t="s">
        <v>15</v>
      </c>
      <c r="F355" s="10">
        <v>908</v>
      </c>
      <c r="G355" s="9">
        <v>831</v>
      </c>
      <c r="H355" s="10" t="s">
        <v>101</v>
      </c>
      <c r="I355" s="9" t="s">
        <v>395</v>
      </c>
      <c r="J355" s="76" t="s">
        <v>176</v>
      </c>
      <c r="K355" s="191" t="s">
        <v>109</v>
      </c>
      <c r="L355" s="106"/>
      <c r="M355" s="68">
        <v>29.366667</v>
      </c>
      <c r="N355" s="68">
        <v>-99.466667000000001</v>
      </c>
      <c r="O355" s="106">
        <v>85.268902538297496</v>
      </c>
      <c r="P355" s="58" t="s">
        <v>378</v>
      </c>
      <c r="Q355" s="57" t="s">
        <v>167</v>
      </c>
      <c r="R355" s="57" t="s">
        <v>13</v>
      </c>
      <c r="S355" s="57"/>
      <c r="T355" s="57"/>
      <c r="U355" s="117">
        <v>75.099999999999994</v>
      </c>
      <c r="V355" s="117">
        <v>55.47</v>
      </c>
      <c r="W355" s="58"/>
      <c r="X355" s="195"/>
      <c r="Y355" s="198"/>
      <c r="Z355" s="10"/>
      <c r="AA355" s="8"/>
      <c r="AB355" s="54"/>
      <c r="AC355" s="76"/>
      <c r="AD355" s="76"/>
      <c r="AE355" s="70"/>
      <c r="AF355" s="70"/>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83"/>
      <c r="BJ355" s="83"/>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row>
    <row r="356" spans="1:130" s="265" customFormat="1" ht="17" x14ac:dyDescent="0.2">
      <c r="A356" s="14"/>
      <c r="B356" s="13" t="s">
        <v>1579</v>
      </c>
      <c r="C356" s="13"/>
      <c r="D356" s="138" t="s">
        <v>106</v>
      </c>
      <c r="E356" s="138" t="s">
        <v>15</v>
      </c>
      <c r="F356" s="10">
        <v>908</v>
      </c>
      <c r="G356" s="9">
        <v>855</v>
      </c>
      <c r="H356" s="10" t="s">
        <v>101</v>
      </c>
      <c r="I356" s="9" t="s">
        <v>395</v>
      </c>
      <c r="J356" s="76" t="s">
        <v>475</v>
      </c>
      <c r="K356" s="191" t="s">
        <v>107</v>
      </c>
      <c r="L356" s="106"/>
      <c r="M356" s="68">
        <v>29.366667</v>
      </c>
      <c r="N356" s="68">
        <v>-99.466667000000001</v>
      </c>
      <c r="O356" s="106">
        <v>85.268902538297496</v>
      </c>
      <c r="P356" s="58" t="s">
        <v>110</v>
      </c>
      <c r="Q356" s="57" t="s">
        <v>167</v>
      </c>
      <c r="R356" s="57" t="s">
        <v>13</v>
      </c>
      <c r="S356" s="57"/>
      <c r="T356" s="57"/>
      <c r="U356" s="117">
        <v>75</v>
      </c>
      <c r="V356" s="117">
        <v>36.08</v>
      </c>
      <c r="W356" s="58"/>
      <c r="X356" s="195"/>
      <c r="Y356" s="198"/>
      <c r="Z356" s="10"/>
      <c r="AA356" s="58" t="s">
        <v>107</v>
      </c>
      <c r="AB356" s="76"/>
      <c r="AC356" s="76"/>
      <c r="AD356" s="76"/>
      <c r="AE356" s="70"/>
      <c r="AF356" s="70"/>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83"/>
      <c r="BJ356" s="83"/>
      <c r="BK356" s="91"/>
      <c r="BL356" s="91"/>
      <c r="BM356" s="91"/>
      <c r="BN356" s="91"/>
      <c r="BO356" s="91"/>
      <c r="BP356" s="91"/>
      <c r="BQ356" s="91"/>
      <c r="BR356" s="91"/>
      <c r="BS356" s="91"/>
      <c r="BT356" s="91"/>
      <c r="BU356" s="91"/>
      <c r="BV356" s="91"/>
      <c r="BW356" s="91"/>
      <c r="BX356" s="91"/>
      <c r="BY356" s="91"/>
      <c r="BZ356" s="91"/>
      <c r="CA356" s="91"/>
      <c r="CB356" s="91"/>
      <c r="CC356" s="91"/>
      <c r="CD356" s="91"/>
      <c r="CE356" s="91"/>
      <c r="CF356" s="91"/>
      <c r="CG356" s="91"/>
      <c r="CH356" s="91"/>
      <c r="CI356" s="91"/>
      <c r="CJ356" s="91"/>
      <c r="CK356" s="91"/>
      <c r="CL356" s="91"/>
      <c r="CM356" s="91"/>
      <c r="CN356" s="91"/>
      <c r="CO356" s="91"/>
      <c r="CP356" s="91"/>
      <c r="CQ356" s="91"/>
      <c r="CR356" s="91"/>
      <c r="CS356" s="91"/>
      <c r="CT356" s="91"/>
      <c r="CU356" s="91"/>
      <c r="CV356" s="91"/>
      <c r="CW356" s="91"/>
      <c r="CX356" s="91"/>
      <c r="CY356" s="91"/>
      <c r="CZ356" s="91"/>
      <c r="DA356" s="91"/>
      <c r="DB356" s="91"/>
      <c r="DC356" s="91"/>
      <c r="DD356" s="91"/>
      <c r="DE356" s="91"/>
      <c r="DF356" s="91"/>
      <c r="DG356" s="91"/>
      <c r="DH356" s="91"/>
      <c r="DI356" s="91"/>
      <c r="DJ356" s="91"/>
      <c r="DK356" s="91"/>
      <c r="DL356" s="91"/>
      <c r="DM356" s="91"/>
      <c r="DN356" s="91"/>
      <c r="DO356" s="91"/>
      <c r="DP356" s="91"/>
      <c r="DQ356" s="91"/>
      <c r="DR356" s="91"/>
      <c r="DS356" s="91"/>
      <c r="DT356" s="91"/>
      <c r="DU356" s="91"/>
      <c r="DV356" s="91"/>
      <c r="DW356" s="91"/>
      <c r="DX356" s="91"/>
      <c r="DY356" s="91"/>
      <c r="DZ356" s="91"/>
    </row>
    <row r="357" spans="1:130" s="265" customFormat="1" ht="17" x14ac:dyDescent="0.2">
      <c r="A357" s="14"/>
      <c r="B357" s="13" t="s">
        <v>1579</v>
      </c>
      <c r="C357" s="13"/>
      <c r="D357" s="138" t="s">
        <v>106</v>
      </c>
      <c r="E357" s="138" t="s">
        <v>15</v>
      </c>
      <c r="F357" s="10">
        <v>908</v>
      </c>
      <c r="G357" s="9">
        <v>2091</v>
      </c>
      <c r="H357" s="10" t="s">
        <v>101</v>
      </c>
      <c r="I357" s="9" t="s">
        <v>395</v>
      </c>
      <c r="J357" s="76" t="s">
        <v>475</v>
      </c>
      <c r="K357" s="191" t="s">
        <v>107</v>
      </c>
      <c r="L357" s="106"/>
      <c r="M357" s="68">
        <v>29.366667</v>
      </c>
      <c r="N357" s="68">
        <v>-99.466667000000001</v>
      </c>
      <c r="O357" s="106">
        <v>85.268902538297496</v>
      </c>
      <c r="P357" s="58" t="s">
        <v>110</v>
      </c>
      <c r="Q357" s="57"/>
      <c r="R357" s="57" t="s">
        <v>13</v>
      </c>
      <c r="S357" s="57"/>
      <c r="T357" s="57"/>
      <c r="U357" s="117">
        <v>56.93</v>
      </c>
      <c r="V357" s="117">
        <v>36.229999999999997</v>
      </c>
      <c r="W357" s="58"/>
      <c r="X357" s="195"/>
      <c r="Y357" s="198"/>
      <c r="Z357" s="10"/>
      <c r="AA357" s="58" t="s">
        <v>107</v>
      </c>
      <c r="AB357" s="76"/>
      <c r="AC357" s="76"/>
      <c r="AD357" s="76"/>
      <c r="AE357" s="70"/>
      <c r="AF357" s="70"/>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83"/>
      <c r="BJ357" s="83"/>
      <c r="BK357" s="91"/>
      <c r="BL357" s="91"/>
      <c r="BM357" s="91"/>
      <c r="BN357" s="91"/>
      <c r="BO357" s="91"/>
      <c r="BP357" s="91"/>
      <c r="BQ357" s="91"/>
      <c r="BR357" s="91"/>
      <c r="BS357" s="91"/>
      <c r="BT357" s="91"/>
      <c r="BU357" s="91"/>
      <c r="BV357" s="91"/>
      <c r="BW357" s="91"/>
      <c r="BX357" s="91"/>
      <c r="BY357" s="91"/>
      <c r="BZ357" s="91"/>
      <c r="CA357" s="91"/>
      <c r="CB357" s="91"/>
      <c r="CC357" s="91"/>
      <c r="CD357" s="91"/>
      <c r="CE357" s="91"/>
      <c r="CF357" s="91"/>
      <c r="CG357" s="91"/>
      <c r="CH357" s="91"/>
      <c r="CI357" s="91"/>
      <c r="CJ357" s="91"/>
      <c r="CK357" s="91"/>
      <c r="CL357" s="91"/>
      <c r="CM357" s="91"/>
      <c r="CN357" s="91"/>
      <c r="CO357" s="91"/>
      <c r="CP357" s="91"/>
      <c r="CQ357" s="91"/>
      <c r="CR357" s="91"/>
      <c r="CS357" s="91"/>
      <c r="CT357" s="91"/>
      <c r="CU357" s="91"/>
      <c r="CV357" s="91"/>
      <c r="CW357" s="91"/>
      <c r="CX357" s="91"/>
      <c r="CY357" s="91"/>
      <c r="CZ357" s="91"/>
      <c r="DA357" s="91"/>
      <c r="DB357" s="91"/>
      <c r="DC357" s="91"/>
      <c r="DD357" s="91"/>
      <c r="DE357" s="91"/>
      <c r="DF357" s="91"/>
      <c r="DG357" s="91"/>
      <c r="DH357" s="91"/>
      <c r="DI357" s="91"/>
      <c r="DJ357" s="91"/>
      <c r="DK357" s="91"/>
      <c r="DL357" s="91"/>
      <c r="DM357" s="91"/>
      <c r="DN357" s="91"/>
      <c r="DO357" s="91"/>
      <c r="DP357" s="91"/>
      <c r="DQ357" s="91"/>
      <c r="DR357" s="91"/>
      <c r="DS357" s="91"/>
      <c r="DT357" s="91"/>
      <c r="DU357" s="91"/>
      <c r="DV357" s="91"/>
      <c r="DW357" s="91"/>
      <c r="DX357" s="91"/>
      <c r="DY357" s="91"/>
      <c r="DZ357" s="91"/>
    </row>
    <row r="358" spans="1:130" s="91" customFormat="1" ht="17" x14ac:dyDescent="0.2">
      <c r="A358" s="14"/>
      <c r="B358" s="13" t="s">
        <v>1579</v>
      </c>
      <c r="C358" s="13"/>
      <c r="D358" s="2" t="s">
        <v>106</v>
      </c>
      <c r="E358" s="2" t="s">
        <v>15</v>
      </c>
      <c r="F358" s="8">
        <v>908</v>
      </c>
      <c r="G358" s="7">
        <v>2454</v>
      </c>
      <c r="H358" s="8" t="s">
        <v>101</v>
      </c>
      <c r="I358" s="7" t="s">
        <v>395</v>
      </c>
      <c r="J358" s="76" t="s">
        <v>176</v>
      </c>
      <c r="K358" s="191" t="s">
        <v>128</v>
      </c>
      <c r="L358" s="143"/>
      <c r="M358" s="68">
        <v>29.366667</v>
      </c>
      <c r="N358" s="68">
        <v>-99.466667000000001</v>
      </c>
      <c r="O358" s="106">
        <v>85.268902538297496</v>
      </c>
      <c r="P358" s="58" t="s">
        <v>386</v>
      </c>
      <c r="Q358" s="57"/>
      <c r="R358" s="57" t="s">
        <v>13</v>
      </c>
      <c r="S358" s="57"/>
      <c r="T358" s="57"/>
      <c r="U358" s="117">
        <v>25.75</v>
      </c>
      <c r="V358" s="117">
        <v>11.96</v>
      </c>
      <c r="W358" s="58"/>
      <c r="X358" s="195"/>
      <c r="Y358" s="198"/>
      <c r="Z358" s="8"/>
      <c r="AA358" s="58" t="s">
        <v>1796</v>
      </c>
      <c r="AB358" s="54"/>
      <c r="AC358" s="76"/>
      <c r="AD358" s="76"/>
      <c r="AE358" s="70"/>
      <c r="AF358" s="70"/>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row>
    <row r="359" spans="1:130" s="91" customFormat="1" ht="17" x14ac:dyDescent="0.2">
      <c r="A359" s="14"/>
      <c r="B359" s="13" t="s">
        <v>1579</v>
      </c>
      <c r="C359" s="13"/>
      <c r="D359" s="138" t="s">
        <v>106</v>
      </c>
      <c r="E359" s="138" t="s">
        <v>15</v>
      </c>
      <c r="F359" s="10">
        <v>908</v>
      </c>
      <c r="G359" s="9">
        <v>2482</v>
      </c>
      <c r="H359" s="10" t="s">
        <v>101</v>
      </c>
      <c r="I359" s="9" t="s">
        <v>395</v>
      </c>
      <c r="J359" s="76" t="s">
        <v>475</v>
      </c>
      <c r="K359" s="191" t="s">
        <v>107</v>
      </c>
      <c r="L359" s="106"/>
      <c r="M359" s="68">
        <v>29.366667</v>
      </c>
      <c r="N359" s="68">
        <v>-99.466667000000001</v>
      </c>
      <c r="O359" s="106">
        <v>85.268902538297496</v>
      </c>
      <c r="P359" s="58" t="s">
        <v>110</v>
      </c>
      <c r="Q359" s="57" t="s">
        <v>167</v>
      </c>
      <c r="R359" s="57" t="s">
        <v>13</v>
      </c>
      <c r="S359" s="57"/>
      <c r="T359" s="57"/>
      <c r="U359" s="117">
        <v>89.32</v>
      </c>
      <c r="V359" s="117">
        <v>47.53</v>
      </c>
      <c r="W359" s="58"/>
      <c r="X359" s="195"/>
      <c r="Y359" s="198"/>
      <c r="Z359" s="10"/>
      <c r="AA359" s="58" t="s">
        <v>107</v>
      </c>
      <c r="AB359" s="76"/>
      <c r="AC359" s="76"/>
      <c r="AD359" s="76"/>
      <c r="AE359" s="70"/>
      <c r="AF359" s="70"/>
      <c r="AG359" s="83"/>
      <c r="AH359" s="83"/>
      <c r="AI359" s="83"/>
      <c r="AJ359" s="83"/>
      <c r="AK359" s="83"/>
      <c r="AL359" s="83"/>
      <c r="AM359" s="83"/>
      <c r="AN359" s="83"/>
      <c r="AO359" s="83"/>
      <c r="AP359" s="83"/>
      <c r="AQ359" s="83"/>
      <c r="AR359" s="83"/>
      <c r="AS359" s="83"/>
      <c r="AT359" s="83"/>
      <c r="AU359" s="83"/>
      <c r="AV359" s="83"/>
      <c r="AW359" s="83"/>
      <c r="AX359" s="83"/>
      <c r="AY359" s="83"/>
      <c r="AZ359" s="83"/>
      <c r="BA359" s="83"/>
      <c r="BB359" s="83"/>
      <c r="BC359" s="83"/>
      <c r="BD359" s="83"/>
      <c r="BE359" s="83"/>
      <c r="BF359" s="83"/>
      <c r="BG359" s="83"/>
      <c r="BH359" s="83"/>
      <c r="BI359" s="83"/>
      <c r="BJ359" s="83"/>
    </row>
    <row r="360" spans="1:130" s="91" customFormat="1" ht="17" x14ac:dyDescent="0.2">
      <c r="A360" s="14"/>
      <c r="B360" s="13" t="s">
        <v>1579</v>
      </c>
      <c r="C360" s="13"/>
      <c r="D360" s="138" t="s">
        <v>106</v>
      </c>
      <c r="E360" s="138" t="s">
        <v>15</v>
      </c>
      <c r="F360" s="10">
        <v>908</v>
      </c>
      <c r="G360" s="9">
        <v>2486</v>
      </c>
      <c r="H360" s="10" t="s">
        <v>101</v>
      </c>
      <c r="I360" s="9" t="s">
        <v>395</v>
      </c>
      <c r="J360" s="76" t="s">
        <v>176</v>
      </c>
      <c r="K360" s="191" t="s">
        <v>109</v>
      </c>
      <c r="L360" s="106"/>
      <c r="M360" s="68">
        <v>29.366667</v>
      </c>
      <c r="N360" s="68">
        <v>-99.466667000000001</v>
      </c>
      <c r="O360" s="106">
        <v>85.268902538297496</v>
      </c>
      <c r="P360" s="58" t="s">
        <v>378</v>
      </c>
      <c r="Q360" s="57" t="s">
        <v>167</v>
      </c>
      <c r="R360" s="57" t="s">
        <v>13</v>
      </c>
      <c r="S360" s="57"/>
      <c r="T360" s="57"/>
      <c r="U360" s="117">
        <v>88.43</v>
      </c>
      <c r="V360" s="117">
        <v>66.44</v>
      </c>
      <c r="W360" s="58"/>
      <c r="X360" s="195"/>
      <c r="Y360" s="198"/>
      <c r="Z360" s="10"/>
      <c r="AA360" s="8"/>
      <c r="AB360" s="54"/>
      <c r="AC360" s="76"/>
      <c r="AD360" s="76"/>
      <c r="AE360" s="70"/>
      <c r="AF360" s="70"/>
      <c r="AG360" s="83"/>
      <c r="AH360" s="83"/>
      <c r="AI360" s="83"/>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83"/>
      <c r="BH360" s="83"/>
      <c r="BI360" s="83"/>
      <c r="BJ360" s="83"/>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row>
    <row r="361" spans="1:130" s="91" customFormat="1" ht="17" x14ac:dyDescent="0.2">
      <c r="A361" s="14"/>
      <c r="B361" s="13" t="s">
        <v>1579</v>
      </c>
      <c r="C361" s="13"/>
      <c r="D361" s="2" t="s">
        <v>106</v>
      </c>
      <c r="E361" s="2" t="s">
        <v>15</v>
      </c>
      <c r="F361" s="14">
        <v>1146</v>
      </c>
      <c r="G361" s="13">
        <v>51</v>
      </c>
      <c r="H361" s="14" t="s">
        <v>1220</v>
      </c>
      <c r="I361" s="13" t="s">
        <v>1222</v>
      </c>
      <c r="J361" s="76" t="s">
        <v>176</v>
      </c>
      <c r="K361" s="191"/>
      <c r="L361" s="143"/>
      <c r="M361" s="112"/>
      <c r="N361" s="112"/>
      <c r="O361" s="70"/>
      <c r="P361" s="76" t="s">
        <v>211</v>
      </c>
      <c r="Q361" s="70"/>
      <c r="R361" s="70" t="s">
        <v>13</v>
      </c>
      <c r="S361" s="70"/>
      <c r="T361" s="70"/>
      <c r="U361" s="128">
        <v>48.8</v>
      </c>
      <c r="V361" s="128">
        <v>19.600000000000001</v>
      </c>
      <c r="W361" s="76"/>
      <c r="X361" s="195"/>
      <c r="Y361" s="105"/>
      <c r="Z361" s="14"/>
      <c r="AA361" s="14" t="s">
        <v>1221</v>
      </c>
      <c r="AB361" s="54"/>
      <c r="AC361" s="76"/>
      <c r="AD361" s="76"/>
      <c r="AE361" s="70"/>
      <c r="AF361" s="70"/>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row>
    <row r="362" spans="1:130" s="91" customFormat="1" ht="34" x14ac:dyDescent="0.2">
      <c r="A362" s="14"/>
      <c r="B362" s="13" t="s">
        <v>1579</v>
      </c>
      <c r="C362" s="13"/>
      <c r="D362" s="2" t="s">
        <v>106</v>
      </c>
      <c r="E362" s="2" t="s">
        <v>15</v>
      </c>
      <c r="F362" s="14">
        <v>1222</v>
      </c>
      <c r="G362" s="13">
        <v>1</v>
      </c>
      <c r="H362" s="13" t="s">
        <v>1235</v>
      </c>
      <c r="I362" s="13" t="s">
        <v>1236</v>
      </c>
      <c r="J362" s="76" t="s">
        <v>176</v>
      </c>
      <c r="K362" s="191"/>
      <c r="L362" s="143"/>
      <c r="M362" s="112"/>
      <c r="N362" s="112"/>
      <c r="O362" s="70"/>
      <c r="P362" s="76" t="s">
        <v>209</v>
      </c>
      <c r="Q362" s="70" t="s">
        <v>167</v>
      </c>
      <c r="R362" s="70" t="s">
        <v>13</v>
      </c>
      <c r="S362" s="70"/>
      <c r="T362" s="70"/>
      <c r="U362" s="128">
        <v>25.3</v>
      </c>
      <c r="V362" s="128">
        <v>18.37</v>
      </c>
      <c r="W362" s="76"/>
      <c r="X362" s="195"/>
      <c r="Y362" s="105"/>
      <c r="Z362" s="14"/>
      <c r="AA362" s="14" t="s">
        <v>1237</v>
      </c>
      <c r="AB362" s="54"/>
      <c r="AC362" s="76"/>
      <c r="AD362" s="76"/>
      <c r="AE362" s="70"/>
      <c r="AF362" s="70"/>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row>
    <row r="363" spans="1:130" s="91" customFormat="1" ht="34" x14ac:dyDescent="0.2">
      <c r="A363" s="14"/>
      <c r="B363" s="13" t="s">
        <v>1579</v>
      </c>
      <c r="C363" s="13"/>
      <c r="D363" s="2" t="s">
        <v>106</v>
      </c>
      <c r="E363" s="2" t="s">
        <v>15</v>
      </c>
      <c r="F363" s="14">
        <v>1222</v>
      </c>
      <c r="G363" s="13">
        <v>1</v>
      </c>
      <c r="H363" s="13" t="s">
        <v>1235</v>
      </c>
      <c r="I363" s="13" t="s">
        <v>1236</v>
      </c>
      <c r="J363" s="76" t="s">
        <v>176</v>
      </c>
      <c r="K363" s="191"/>
      <c r="L363" s="143"/>
      <c r="M363" s="112"/>
      <c r="N363" s="112"/>
      <c r="O363" s="70"/>
      <c r="P363" s="76" t="s">
        <v>153</v>
      </c>
      <c r="Q363" s="70" t="s">
        <v>167</v>
      </c>
      <c r="R363" s="70" t="s">
        <v>13</v>
      </c>
      <c r="S363" s="70"/>
      <c r="T363" s="70"/>
      <c r="U363" s="128">
        <v>42.36</v>
      </c>
      <c r="V363" s="128">
        <v>18.5</v>
      </c>
      <c r="W363" s="76"/>
      <c r="X363" s="195"/>
      <c r="Y363" s="105"/>
      <c r="Z363" s="14"/>
      <c r="AA363" s="14" t="s">
        <v>1237</v>
      </c>
      <c r="AB363" s="54"/>
      <c r="AC363" s="76"/>
      <c r="AD363" s="76"/>
      <c r="AE363" s="70"/>
      <c r="AF363" s="70"/>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row>
    <row r="364" spans="1:130" s="91" customFormat="1" ht="17" x14ac:dyDescent="0.2">
      <c r="A364" s="14"/>
      <c r="B364" s="13" t="s">
        <v>1579</v>
      </c>
      <c r="C364" s="13"/>
      <c r="D364" s="2" t="s">
        <v>106</v>
      </c>
      <c r="E364" s="2" t="s">
        <v>15</v>
      </c>
      <c r="F364" s="14">
        <v>31322</v>
      </c>
      <c r="G364" s="13">
        <v>1</v>
      </c>
      <c r="H364" s="14" t="s">
        <v>1224</v>
      </c>
      <c r="I364" s="13" t="s">
        <v>1226</v>
      </c>
      <c r="J364" s="76" t="s">
        <v>176</v>
      </c>
      <c r="K364" s="191"/>
      <c r="L364" s="143"/>
      <c r="M364" s="112"/>
      <c r="N364" s="112"/>
      <c r="O364" s="70"/>
      <c r="P364" s="76" t="s">
        <v>1227</v>
      </c>
      <c r="Q364" s="70" t="s">
        <v>172</v>
      </c>
      <c r="R364" s="70" t="s">
        <v>13</v>
      </c>
      <c r="S364" s="70"/>
      <c r="T364" s="70"/>
      <c r="U364" s="128">
        <v>53.8</v>
      </c>
      <c r="V364" s="128">
        <v>27</v>
      </c>
      <c r="W364" s="76"/>
      <c r="X364" s="195"/>
      <c r="Y364" s="105"/>
      <c r="Z364" s="14"/>
      <c r="AA364" s="76" t="s">
        <v>1228</v>
      </c>
      <c r="AB364" s="54"/>
      <c r="AC364" s="76"/>
      <c r="AD364" s="76"/>
      <c r="AE364" s="70"/>
      <c r="AF364" s="70"/>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row>
    <row r="365" spans="1:130" s="91" customFormat="1" ht="17" x14ac:dyDescent="0.2">
      <c r="A365" s="14"/>
      <c r="B365" s="13" t="s">
        <v>1579</v>
      </c>
      <c r="C365" s="13"/>
      <c r="D365" s="2" t="s">
        <v>106</v>
      </c>
      <c r="E365" s="2" t="s">
        <v>15</v>
      </c>
      <c r="F365" s="8">
        <v>40450</v>
      </c>
      <c r="G365" s="7">
        <v>1975</v>
      </c>
      <c r="H365" s="8" t="s">
        <v>163</v>
      </c>
      <c r="I365" s="7" t="s">
        <v>164</v>
      </c>
      <c r="J365" s="76" t="s">
        <v>176</v>
      </c>
      <c r="K365" s="193">
        <v>13878</v>
      </c>
      <c r="L365" s="141">
        <v>13.9</v>
      </c>
      <c r="M365" s="68">
        <v>29.88</v>
      </c>
      <c r="N365" s="68">
        <v>-98.62</v>
      </c>
      <c r="O365" s="106">
        <v>92.952148438517597</v>
      </c>
      <c r="P365" s="58" t="s">
        <v>36</v>
      </c>
      <c r="Q365" s="57"/>
      <c r="R365" s="57" t="s">
        <v>13</v>
      </c>
      <c r="S365" s="57"/>
      <c r="T365" s="57"/>
      <c r="U365" s="117">
        <v>34.78</v>
      </c>
      <c r="V365" s="117">
        <v>22.81</v>
      </c>
      <c r="W365" s="58"/>
      <c r="X365" s="195"/>
      <c r="Y365" s="198"/>
      <c r="Z365" s="8"/>
      <c r="AA365" s="58"/>
      <c r="AB365" s="54"/>
      <c r="AC365" s="54" t="s">
        <v>1267</v>
      </c>
      <c r="AD365" s="54"/>
      <c r="AE365" s="196"/>
      <c r="AF365" s="196"/>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c r="CJ365" s="80"/>
      <c r="CK365" s="80"/>
      <c r="CL365" s="80"/>
      <c r="CM365" s="80"/>
      <c r="CN365" s="80"/>
      <c r="CO365" s="80"/>
      <c r="CP365" s="80"/>
      <c r="CQ365" s="80"/>
      <c r="CR365" s="80"/>
      <c r="CS365" s="80"/>
      <c r="CT365" s="80"/>
      <c r="CU365" s="80"/>
      <c r="CV365" s="80"/>
      <c r="CW365" s="80"/>
      <c r="CX365" s="80"/>
      <c r="CY365" s="80"/>
      <c r="CZ365" s="80"/>
      <c r="DA365" s="80"/>
      <c r="DB365" s="80"/>
      <c r="DC365" s="80"/>
      <c r="DD365" s="80"/>
      <c r="DE365" s="80"/>
      <c r="DF365" s="80"/>
      <c r="DG365" s="80"/>
      <c r="DH365" s="80"/>
      <c r="DI365" s="80"/>
      <c r="DJ365" s="80"/>
      <c r="DK365" s="80"/>
      <c r="DL365" s="80"/>
      <c r="DM365" s="80"/>
      <c r="DN365" s="80"/>
      <c r="DO365" s="80"/>
      <c r="DP365" s="80"/>
      <c r="DQ365" s="80"/>
      <c r="DR365" s="80"/>
      <c r="DS365" s="80"/>
      <c r="DT365" s="80"/>
      <c r="DU365" s="80"/>
      <c r="DV365" s="80"/>
      <c r="DW365" s="80"/>
      <c r="DX365" s="80"/>
      <c r="DY365" s="80"/>
      <c r="DZ365" s="80"/>
    </row>
    <row r="366" spans="1:130" s="91" customFormat="1" ht="17" x14ac:dyDescent="0.2">
      <c r="A366" s="14"/>
      <c r="B366" s="13" t="s">
        <v>1579</v>
      </c>
      <c r="C366" s="13"/>
      <c r="D366" s="138" t="s">
        <v>106</v>
      </c>
      <c r="E366" s="138" t="s">
        <v>15</v>
      </c>
      <c r="F366" s="10">
        <v>40450</v>
      </c>
      <c r="G366" s="9">
        <v>2562</v>
      </c>
      <c r="H366" s="10" t="s">
        <v>163</v>
      </c>
      <c r="I366" s="9" t="s">
        <v>164</v>
      </c>
      <c r="J366" s="76" t="s">
        <v>176</v>
      </c>
      <c r="K366" s="193">
        <v>13878</v>
      </c>
      <c r="L366" s="141">
        <v>13.9</v>
      </c>
      <c r="M366" s="68">
        <v>29.88</v>
      </c>
      <c r="N366" s="68">
        <v>-98.62</v>
      </c>
      <c r="O366" s="106">
        <v>92.952148438517597</v>
      </c>
      <c r="P366" s="58" t="s">
        <v>110</v>
      </c>
      <c r="Q366" s="57"/>
      <c r="R366" s="57" t="s">
        <v>13</v>
      </c>
      <c r="S366" s="57"/>
      <c r="T366" s="57"/>
      <c r="U366" s="117">
        <v>34.24</v>
      </c>
      <c r="V366" s="117">
        <v>41.14</v>
      </c>
      <c r="W366" s="58"/>
      <c r="X366" s="195"/>
      <c r="Y366" s="198"/>
      <c r="Z366" s="10"/>
      <c r="AA366" s="58" t="s">
        <v>379</v>
      </c>
      <c r="AB366" s="54"/>
      <c r="AC366" s="54" t="s">
        <v>1267</v>
      </c>
      <c r="AD366" s="54" t="s">
        <v>1412</v>
      </c>
      <c r="AE366" s="196"/>
      <c r="AF366" s="196"/>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c r="CJ366" s="80"/>
      <c r="CK366" s="80"/>
      <c r="CL366" s="80"/>
      <c r="CM366" s="80"/>
      <c r="CN366" s="80"/>
      <c r="CO366" s="80"/>
      <c r="CP366" s="80"/>
      <c r="CQ366" s="80"/>
      <c r="CR366" s="80"/>
      <c r="CS366" s="80"/>
      <c r="CT366" s="80"/>
      <c r="CU366" s="80"/>
      <c r="CV366" s="80"/>
      <c r="CW366" s="80"/>
      <c r="CX366" s="80"/>
      <c r="CY366" s="80"/>
      <c r="CZ366" s="80"/>
      <c r="DA366" s="80"/>
      <c r="DB366" s="80"/>
      <c r="DC366" s="80"/>
      <c r="DD366" s="80"/>
      <c r="DE366" s="80"/>
      <c r="DF366" s="80"/>
      <c r="DG366" s="80"/>
      <c r="DH366" s="80"/>
      <c r="DI366" s="80"/>
      <c r="DJ366" s="80"/>
      <c r="DK366" s="80"/>
      <c r="DL366" s="80"/>
      <c r="DM366" s="80"/>
      <c r="DN366" s="80"/>
      <c r="DO366" s="80"/>
      <c r="DP366" s="80"/>
      <c r="DQ366" s="80"/>
      <c r="DR366" s="80"/>
      <c r="DS366" s="80"/>
      <c r="DT366" s="80"/>
      <c r="DU366" s="80"/>
      <c r="DV366" s="80"/>
      <c r="DW366" s="80"/>
      <c r="DX366" s="80"/>
      <c r="DY366" s="80"/>
      <c r="DZ366" s="80"/>
    </row>
    <row r="367" spans="1:130" s="252" customFormat="1" ht="17" x14ac:dyDescent="0.2">
      <c r="A367" s="14"/>
      <c r="B367" s="13" t="s">
        <v>1579</v>
      </c>
      <c r="C367" s="13"/>
      <c r="D367" s="2" t="s">
        <v>106</v>
      </c>
      <c r="E367" s="2" t="s">
        <v>15</v>
      </c>
      <c r="F367" s="8">
        <v>40450</v>
      </c>
      <c r="G367" s="7">
        <v>2571</v>
      </c>
      <c r="H367" s="8" t="s">
        <v>163</v>
      </c>
      <c r="I367" s="7" t="s">
        <v>164</v>
      </c>
      <c r="J367" s="76" t="s">
        <v>176</v>
      </c>
      <c r="K367" s="193">
        <v>13878</v>
      </c>
      <c r="L367" s="141">
        <v>13.9</v>
      </c>
      <c r="M367" s="68">
        <v>29.88</v>
      </c>
      <c r="N367" s="68">
        <v>-98.62</v>
      </c>
      <c r="O367" s="106">
        <v>92.952148438517597</v>
      </c>
      <c r="P367" s="58" t="s">
        <v>150</v>
      </c>
      <c r="Q367" s="57" t="s">
        <v>172</v>
      </c>
      <c r="R367" s="57" t="s">
        <v>13</v>
      </c>
      <c r="S367" s="57"/>
      <c r="T367" s="57"/>
      <c r="U367" s="117">
        <v>34.659999999999997</v>
      </c>
      <c r="V367" s="117">
        <v>13.3</v>
      </c>
      <c r="W367" s="58"/>
      <c r="X367" s="195"/>
      <c r="Y367" s="198"/>
      <c r="Z367" s="8"/>
      <c r="AA367" s="8"/>
      <c r="AB367" s="54"/>
      <c r="AC367" s="54" t="s">
        <v>1299</v>
      </c>
      <c r="AD367" s="54"/>
      <c r="AE367" s="196"/>
      <c r="AF367" s="196"/>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c r="CJ367" s="80"/>
      <c r="CK367" s="80"/>
      <c r="CL367" s="80"/>
      <c r="CM367" s="80"/>
      <c r="CN367" s="80"/>
      <c r="CO367" s="80"/>
      <c r="CP367" s="80"/>
      <c r="CQ367" s="80"/>
      <c r="CR367" s="80"/>
      <c r="CS367" s="80"/>
      <c r="CT367" s="80"/>
      <c r="CU367" s="80"/>
      <c r="CV367" s="80"/>
      <c r="CW367" s="80"/>
      <c r="CX367" s="80"/>
      <c r="CY367" s="80"/>
      <c r="CZ367" s="80"/>
      <c r="DA367" s="80"/>
      <c r="DB367" s="80"/>
      <c r="DC367" s="80"/>
      <c r="DD367" s="80"/>
      <c r="DE367" s="80"/>
      <c r="DF367" s="80"/>
      <c r="DG367" s="80"/>
      <c r="DH367" s="80"/>
      <c r="DI367" s="80"/>
      <c r="DJ367" s="80"/>
      <c r="DK367" s="80"/>
      <c r="DL367" s="80"/>
      <c r="DM367" s="80"/>
      <c r="DN367" s="80"/>
      <c r="DO367" s="80"/>
      <c r="DP367" s="80"/>
      <c r="DQ367" s="80"/>
      <c r="DR367" s="80"/>
      <c r="DS367" s="80"/>
      <c r="DT367" s="80"/>
      <c r="DU367" s="80"/>
      <c r="DV367" s="80"/>
      <c r="DW367" s="80"/>
      <c r="DX367" s="80"/>
      <c r="DY367" s="80"/>
      <c r="DZ367" s="80"/>
    </row>
    <row r="368" spans="1:130" s="252" customFormat="1" ht="34" x14ac:dyDescent="0.2">
      <c r="A368" s="14"/>
      <c r="B368" s="13" t="s">
        <v>1579</v>
      </c>
      <c r="C368" s="13"/>
      <c r="D368" s="2" t="s">
        <v>106</v>
      </c>
      <c r="E368" s="2" t="s">
        <v>15</v>
      </c>
      <c r="F368" s="8">
        <v>45614</v>
      </c>
      <c r="G368" s="7">
        <v>1</v>
      </c>
      <c r="H368" s="8" t="s">
        <v>204</v>
      </c>
      <c r="I368" s="7" t="s">
        <v>405</v>
      </c>
      <c r="J368" s="70"/>
      <c r="K368" s="191" t="s">
        <v>205</v>
      </c>
      <c r="L368" s="106"/>
      <c r="M368" s="115"/>
      <c r="N368" s="115"/>
      <c r="O368" s="57"/>
      <c r="P368" s="58" t="s">
        <v>209</v>
      </c>
      <c r="Q368" s="57" t="s">
        <v>172</v>
      </c>
      <c r="R368" s="57" t="s">
        <v>13</v>
      </c>
      <c r="S368" s="57"/>
      <c r="T368" s="57"/>
      <c r="U368" s="117">
        <v>27.28</v>
      </c>
      <c r="V368" s="117">
        <v>18.329999999999998</v>
      </c>
      <c r="W368" s="58"/>
      <c r="X368" s="195"/>
      <c r="Y368" s="198"/>
      <c r="Z368" s="8"/>
      <c r="AA368" s="8" t="s">
        <v>206</v>
      </c>
      <c r="AB368" s="76"/>
      <c r="AC368" s="76"/>
      <c r="AD368" s="76"/>
      <c r="AE368" s="70"/>
      <c r="AF368" s="70"/>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91"/>
      <c r="BL368" s="91"/>
      <c r="BM368" s="91"/>
      <c r="BN368" s="91"/>
      <c r="BO368" s="91"/>
      <c r="BP368" s="91"/>
      <c r="BQ368" s="91"/>
      <c r="BR368" s="91"/>
      <c r="BS368" s="91"/>
      <c r="BT368" s="91"/>
      <c r="BU368" s="91"/>
      <c r="BV368" s="91"/>
      <c r="BW368" s="91"/>
      <c r="BX368" s="91"/>
      <c r="BY368" s="91"/>
      <c r="BZ368" s="91"/>
      <c r="CA368" s="91"/>
      <c r="CB368" s="91"/>
      <c r="CC368" s="91"/>
      <c r="CD368" s="91"/>
      <c r="CE368" s="91"/>
      <c r="CF368" s="91"/>
      <c r="CG368" s="91"/>
      <c r="CH368" s="91"/>
      <c r="CI368" s="91"/>
      <c r="CJ368" s="91"/>
      <c r="CK368" s="91"/>
      <c r="CL368" s="91"/>
      <c r="CM368" s="91"/>
      <c r="CN368" s="91"/>
      <c r="CO368" s="91"/>
      <c r="CP368" s="91"/>
      <c r="CQ368" s="91"/>
      <c r="CR368" s="91"/>
      <c r="CS368" s="91"/>
      <c r="CT368" s="91"/>
      <c r="CU368" s="91"/>
      <c r="CV368" s="91"/>
      <c r="CW368" s="91"/>
      <c r="CX368" s="91"/>
      <c r="CY368" s="91"/>
      <c r="CZ368" s="91"/>
      <c r="DA368" s="91"/>
      <c r="DB368" s="91"/>
      <c r="DC368" s="91"/>
      <c r="DD368" s="91"/>
      <c r="DE368" s="91"/>
      <c r="DF368" s="91"/>
      <c r="DG368" s="91"/>
      <c r="DH368" s="91"/>
      <c r="DI368" s="91"/>
      <c r="DJ368" s="91"/>
      <c r="DK368" s="91"/>
      <c r="DL368" s="91"/>
      <c r="DM368" s="91"/>
      <c r="DN368" s="91"/>
      <c r="DO368" s="91"/>
      <c r="DP368" s="91"/>
      <c r="DQ368" s="91"/>
      <c r="DR368" s="91"/>
      <c r="DS368" s="91"/>
      <c r="DT368" s="91"/>
      <c r="DU368" s="91"/>
      <c r="DV368" s="91"/>
      <c r="DW368" s="91"/>
      <c r="DX368" s="91"/>
      <c r="DY368" s="91"/>
      <c r="DZ368" s="91"/>
    </row>
    <row r="369" spans="1:130" s="252" customFormat="1" ht="34" x14ac:dyDescent="0.2">
      <c r="A369" s="14"/>
      <c r="B369" s="13" t="s">
        <v>1579</v>
      </c>
      <c r="C369" s="13"/>
      <c r="D369" s="2" t="s">
        <v>106</v>
      </c>
      <c r="E369" s="2" t="s">
        <v>15</v>
      </c>
      <c r="F369" s="8">
        <v>45614</v>
      </c>
      <c r="G369" s="7">
        <v>1</v>
      </c>
      <c r="H369" s="8" t="s">
        <v>204</v>
      </c>
      <c r="I369" s="7" t="s">
        <v>405</v>
      </c>
      <c r="J369" s="70"/>
      <c r="K369" s="191" t="s">
        <v>205</v>
      </c>
      <c r="L369" s="106"/>
      <c r="M369" s="115"/>
      <c r="N369" s="115"/>
      <c r="O369" s="57"/>
      <c r="P369" s="58" t="s">
        <v>130</v>
      </c>
      <c r="Q369" s="57" t="s">
        <v>172</v>
      </c>
      <c r="R369" s="57" t="s">
        <v>13</v>
      </c>
      <c r="S369" s="57"/>
      <c r="T369" s="57"/>
      <c r="U369" s="117">
        <v>32.26</v>
      </c>
      <c r="V369" s="117">
        <v>16.309999999999999</v>
      </c>
      <c r="W369" s="58"/>
      <c r="X369" s="195"/>
      <c r="Y369" s="198"/>
      <c r="Z369" s="8"/>
      <c r="AA369" s="8" t="s">
        <v>206</v>
      </c>
      <c r="AB369" s="76"/>
      <c r="AC369" s="76"/>
      <c r="AD369" s="76"/>
      <c r="AE369" s="70"/>
      <c r="AF369" s="70"/>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91"/>
      <c r="BL369" s="91"/>
      <c r="BM369" s="91"/>
      <c r="BN369" s="91"/>
      <c r="BO369" s="91"/>
      <c r="BP369" s="91"/>
      <c r="BQ369" s="91"/>
      <c r="BR369" s="91"/>
      <c r="BS369" s="91"/>
      <c r="BT369" s="91"/>
      <c r="BU369" s="91"/>
      <c r="BV369" s="91"/>
      <c r="BW369" s="91"/>
      <c r="BX369" s="91"/>
      <c r="BY369" s="91"/>
      <c r="BZ369" s="91"/>
      <c r="CA369" s="91"/>
      <c r="CB369" s="91"/>
      <c r="CC369" s="91"/>
      <c r="CD369" s="91"/>
      <c r="CE369" s="91"/>
      <c r="CF369" s="91"/>
      <c r="CG369" s="91"/>
      <c r="CH369" s="91"/>
      <c r="CI369" s="91"/>
      <c r="CJ369" s="91"/>
      <c r="CK369" s="91"/>
      <c r="CL369" s="91"/>
      <c r="CM369" s="91"/>
      <c r="CN369" s="91"/>
      <c r="CO369" s="91"/>
      <c r="CP369" s="91"/>
      <c r="CQ369" s="91"/>
      <c r="CR369" s="91"/>
      <c r="CS369" s="91"/>
      <c r="CT369" s="91"/>
      <c r="CU369" s="91"/>
      <c r="CV369" s="91"/>
      <c r="CW369" s="91"/>
      <c r="CX369" s="91"/>
      <c r="CY369" s="91"/>
      <c r="CZ369" s="91"/>
      <c r="DA369" s="91"/>
      <c r="DB369" s="91"/>
      <c r="DC369" s="91"/>
      <c r="DD369" s="91"/>
      <c r="DE369" s="91"/>
      <c r="DF369" s="91"/>
      <c r="DG369" s="91"/>
      <c r="DH369" s="91"/>
      <c r="DI369" s="91"/>
      <c r="DJ369" s="91"/>
      <c r="DK369" s="91"/>
      <c r="DL369" s="91"/>
      <c r="DM369" s="91"/>
      <c r="DN369" s="91"/>
      <c r="DO369" s="91"/>
      <c r="DP369" s="91"/>
      <c r="DQ369" s="91"/>
      <c r="DR369" s="91"/>
      <c r="DS369" s="91"/>
      <c r="DT369" s="91"/>
      <c r="DU369" s="91"/>
      <c r="DV369" s="91"/>
      <c r="DW369" s="91"/>
      <c r="DX369" s="91"/>
      <c r="DY369" s="91"/>
      <c r="DZ369" s="91"/>
    </row>
    <row r="370" spans="1:130" s="252" customFormat="1" ht="34" x14ac:dyDescent="0.2">
      <c r="A370" s="14"/>
      <c r="B370" s="13" t="s">
        <v>1579</v>
      </c>
      <c r="C370" s="13"/>
      <c r="D370" s="2" t="s">
        <v>106</v>
      </c>
      <c r="E370" s="2" t="s">
        <v>15</v>
      </c>
      <c r="F370" s="8">
        <v>45614</v>
      </c>
      <c r="G370" s="7">
        <v>1</v>
      </c>
      <c r="H370" s="8" t="s">
        <v>204</v>
      </c>
      <c r="I370" s="7" t="s">
        <v>405</v>
      </c>
      <c r="J370" s="70"/>
      <c r="K370" s="191" t="s">
        <v>205</v>
      </c>
      <c r="L370" s="106"/>
      <c r="M370" s="115"/>
      <c r="N370" s="115"/>
      <c r="O370" s="57"/>
      <c r="P370" s="58" t="s">
        <v>130</v>
      </c>
      <c r="Q370" s="57" t="s">
        <v>172</v>
      </c>
      <c r="R370" s="57" t="s">
        <v>13</v>
      </c>
      <c r="S370" s="57"/>
      <c r="T370" s="57"/>
      <c r="U370" s="117">
        <v>39.06</v>
      </c>
      <c r="V370" s="117">
        <v>14.32</v>
      </c>
      <c r="W370" s="58"/>
      <c r="X370" s="195"/>
      <c r="Y370" s="198"/>
      <c r="Z370" s="8"/>
      <c r="AA370" s="8" t="s">
        <v>206</v>
      </c>
      <c r="AB370" s="76"/>
      <c r="AC370" s="76"/>
      <c r="AD370" s="76"/>
      <c r="AE370" s="70"/>
      <c r="AF370" s="70"/>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91"/>
      <c r="BL370" s="91"/>
      <c r="BM370" s="91"/>
      <c r="BN370" s="91"/>
      <c r="BO370" s="91"/>
      <c r="BP370" s="91"/>
      <c r="BQ370" s="91"/>
      <c r="BR370" s="91"/>
      <c r="BS370" s="91"/>
      <c r="BT370" s="91"/>
      <c r="BU370" s="91"/>
      <c r="BV370" s="91"/>
      <c r="BW370" s="91"/>
      <c r="BX370" s="91"/>
      <c r="BY370" s="91"/>
      <c r="BZ370" s="91"/>
      <c r="CA370" s="91"/>
      <c r="CB370" s="91"/>
      <c r="CC370" s="91"/>
      <c r="CD370" s="91"/>
      <c r="CE370" s="91"/>
      <c r="CF370" s="91"/>
      <c r="CG370" s="91"/>
      <c r="CH370" s="91"/>
      <c r="CI370" s="91"/>
      <c r="CJ370" s="91"/>
      <c r="CK370" s="91"/>
      <c r="CL370" s="91"/>
      <c r="CM370" s="91"/>
      <c r="CN370" s="91"/>
      <c r="CO370" s="91"/>
      <c r="CP370" s="91"/>
      <c r="CQ370" s="91"/>
      <c r="CR370" s="91"/>
      <c r="CS370" s="91"/>
      <c r="CT370" s="91"/>
      <c r="CU370" s="91"/>
      <c r="CV370" s="91"/>
      <c r="CW370" s="91"/>
      <c r="CX370" s="91"/>
      <c r="CY370" s="91"/>
      <c r="CZ370" s="91"/>
      <c r="DA370" s="91"/>
      <c r="DB370" s="91"/>
      <c r="DC370" s="91"/>
      <c r="DD370" s="91"/>
      <c r="DE370" s="91"/>
      <c r="DF370" s="91"/>
      <c r="DG370" s="91"/>
      <c r="DH370" s="91"/>
      <c r="DI370" s="91"/>
      <c r="DJ370" s="91"/>
      <c r="DK370" s="91"/>
      <c r="DL370" s="91"/>
      <c r="DM370" s="91"/>
      <c r="DN370" s="91"/>
      <c r="DO370" s="91"/>
      <c r="DP370" s="91"/>
      <c r="DQ370" s="91"/>
      <c r="DR370" s="91"/>
      <c r="DS370" s="91"/>
      <c r="DT370" s="91"/>
      <c r="DU370" s="91"/>
      <c r="DV370" s="91"/>
      <c r="DW370" s="91"/>
      <c r="DX370" s="91"/>
      <c r="DY370" s="91"/>
      <c r="DZ370" s="91"/>
    </row>
    <row r="371" spans="1:130" s="252" customFormat="1" ht="34" x14ac:dyDescent="0.2">
      <c r="A371" s="14"/>
      <c r="B371" s="13" t="s">
        <v>1579</v>
      </c>
      <c r="C371" s="13"/>
      <c r="D371" s="2" t="s">
        <v>106</v>
      </c>
      <c r="E371" s="2" t="s">
        <v>15</v>
      </c>
      <c r="F371" s="8">
        <v>45614</v>
      </c>
      <c r="G371" s="7">
        <v>1</v>
      </c>
      <c r="H371" s="8" t="s">
        <v>204</v>
      </c>
      <c r="I371" s="7" t="s">
        <v>405</v>
      </c>
      <c r="J371" s="70"/>
      <c r="K371" s="191" t="s">
        <v>205</v>
      </c>
      <c r="L371" s="106"/>
      <c r="M371" s="115"/>
      <c r="N371" s="115"/>
      <c r="O371" s="57"/>
      <c r="P371" s="58" t="s">
        <v>207</v>
      </c>
      <c r="Q371" s="57" t="s">
        <v>172</v>
      </c>
      <c r="R371" s="57" t="s">
        <v>13</v>
      </c>
      <c r="S371" s="57"/>
      <c r="T371" s="57"/>
      <c r="U371" s="117">
        <v>20.25</v>
      </c>
      <c r="V371" s="117">
        <v>12.15</v>
      </c>
      <c r="W371" s="58"/>
      <c r="X371" s="195"/>
      <c r="Y371" s="198"/>
      <c r="Z371" s="8"/>
      <c r="AA371" s="8" t="s">
        <v>206</v>
      </c>
      <c r="AB371" s="76"/>
      <c r="AC371" s="76"/>
      <c r="AD371" s="76"/>
      <c r="AE371" s="70"/>
      <c r="AF371" s="70"/>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91"/>
      <c r="BL371" s="91"/>
      <c r="BM371" s="91"/>
      <c r="BN371" s="91"/>
      <c r="BO371" s="91"/>
      <c r="BP371" s="91"/>
      <c r="BQ371" s="91"/>
      <c r="BR371" s="91"/>
      <c r="BS371" s="91"/>
      <c r="BT371" s="91"/>
      <c r="BU371" s="91"/>
      <c r="BV371" s="91"/>
      <c r="BW371" s="91"/>
      <c r="BX371" s="91"/>
      <c r="BY371" s="91"/>
      <c r="BZ371" s="91"/>
      <c r="CA371" s="91"/>
      <c r="CB371" s="91"/>
      <c r="CC371" s="91"/>
      <c r="CD371" s="91"/>
      <c r="CE371" s="91"/>
      <c r="CF371" s="91"/>
      <c r="CG371" s="91"/>
      <c r="CH371" s="91"/>
      <c r="CI371" s="91"/>
      <c r="CJ371" s="91"/>
      <c r="CK371" s="91"/>
      <c r="CL371" s="91"/>
      <c r="CM371" s="91"/>
      <c r="CN371" s="91"/>
      <c r="CO371" s="91"/>
      <c r="CP371" s="91"/>
      <c r="CQ371" s="91"/>
      <c r="CR371" s="91"/>
      <c r="CS371" s="91"/>
      <c r="CT371" s="91"/>
      <c r="CU371" s="91"/>
      <c r="CV371" s="91"/>
      <c r="CW371" s="91"/>
      <c r="CX371" s="91"/>
      <c r="CY371" s="91"/>
      <c r="CZ371" s="91"/>
      <c r="DA371" s="91"/>
      <c r="DB371" s="91"/>
      <c r="DC371" s="91"/>
      <c r="DD371" s="91"/>
      <c r="DE371" s="91"/>
      <c r="DF371" s="91"/>
      <c r="DG371" s="91"/>
      <c r="DH371" s="91"/>
      <c r="DI371" s="91"/>
      <c r="DJ371" s="91"/>
      <c r="DK371" s="91"/>
      <c r="DL371" s="91"/>
      <c r="DM371" s="91"/>
      <c r="DN371" s="91"/>
      <c r="DO371" s="91"/>
      <c r="DP371" s="91"/>
      <c r="DQ371" s="91"/>
      <c r="DR371" s="91"/>
      <c r="DS371" s="91"/>
      <c r="DT371" s="91"/>
      <c r="DU371" s="91"/>
      <c r="DV371" s="91"/>
      <c r="DW371" s="91"/>
      <c r="DX371" s="91"/>
      <c r="DY371" s="91"/>
      <c r="DZ371" s="91"/>
    </row>
    <row r="372" spans="1:130" s="252" customFormat="1" ht="34" x14ac:dyDescent="0.2">
      <c r="A372" s="14"/>
      <c r="B372" s="13" t="s">
        <v>1579</v>
      </c>
      <c r="C372" s="13"/>
      <c r="D372" s="2" t="s">
        <v>106</v>
      </c>
      <c r="E372" s="2" t="s">
        <v>15</v>
      </c>
      <c r="F372" s="8">
        <v>45614</v>
      </c>
      <c r="G372" s="7">
        <v>1</v>
      </c>
      <c r="H372" s="8" t="s">
        <v>204</v>
      </c>
      <c r="I372" s="7" t="s">
        <v>405</v>
      </c>
      <c r="J372" s="70"/>
      <c r="K372" s="191" t="s">
        <v>205</v>
      </c>
      <c r="L372" s="106"/>
      <c r="M372" s="115"/>
      <c r="N372" s="115"/>
      <c r="O372" s="57"/>
      <c r="P372" s="58" t="s">
        <v>208</v>
      </c>
      <c r="Q372" s="57" t="s">
        <v>172</v>
      </c>
      <c r="R372" s="57" t="s">
        <v>13</v>
      </c>
      <c r="S372" s="57"/>
      <c r="T372" s="57"/>
      <c r="U372" s="117">
        <v>19.190000000000001</v>
      </c>
      <c r="V372" s="117">
        <v>13.57</v>
      </c>
      <c r="W372" s="58"/>
      <c r="X372" s="195"/>
      <c r="Y372" s="198"/>
      <c r="Z372" s="8"/>
      <c r="AA372" s="8" t="s">
        <v>206</v>
      </c>
      <c r="AB372" s="76"/>
      <c r="AC372" s="76"/>
      <c r="AD372" s="76"/>
      <c r="AE372" s="70"/>
      <c r="AF372" s="70"/>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83"/>
      <c r="BJ372" s="83"/>
      <c r="BK372" s="91"/>
      <c r="BL372" s="91"/>
      <c r="BM372" s="91"/>
      <c r="BN372" s="91"/>
      <c r="BO372" s="91"/>
      <c r="BP372" s="91"/>
      <c r="BQ372" s="91"/>
      <c r="BR372" s="91"/>
      <c r="BS372" s="91"/>
      <c r="BT372" s="91"/>
      <c r="BU372" s="91"/>
      <c r="BV372" s="91"/>
      <c r="BW372" s="91"/>
      <c r="BX372" s="91"/>
      <c r="BY372" s="91"/>
      <c r="BZ372" s="91"/>
      <c r="CA372" s="91"/>
      <c r="CB372" s="91"/>
      <c r="CC372" s="91"/>
      <c r="CD372" s="91"/>
      <c r="CE372" s="91"/>
      <c r="CF372" s="91"/>
      <c r="CG372" s="91"/>
      <c r="CH372" s="91"/>
      <c r="CI372" s="91"/>
      <c r="CJ372" s="91"/>
      <c r="CK372" s="91"/>
      <c r="CL372" s="91"/>
      <c r="CM372" s="91"/>
      <c r="CN372" s="91"/>
      <c r="CO372" s="91"/>
      <c r="CP372" s="91"/>
      <c r="CQ372" s="91"/>
      <c r="CR372" s="91"/>
      <c r="CS372" s="91"/>
      <c r="CT372" s="91"/>
      <c r="CU372" s="91"/>
      <c r="CV372" s="91"/>
      <c r="CW372" s="91"/>
      <c r="CX372" s="91"/>
      <c r="CY372" s="91"/>
      <c r="CZ372" s="91"/>
      <c r="DA372" s="91"/>
      <c r="DB372" s="91"/>
      <c r="DC372" s="91"/>
      <c r="DD372" s="91"/>
      <c r="DE372" s="91"/>
      <c r="DF372" s="91"/>
      <c r="DG372" s="91"/>
      <c r="DH372" s="91"/>
      <c r="DI372" s="91"/>
      <c r="DJ372" s="91"/>
      <c r="DK372" s="91"/>
      <c r="DL372" s="91"/>
      <c r="DM372" s="91"/>
      <c r="DN372" s="91"/>
      <c r="DO372" s="91"/>
      <c r="DP372" s="91"/>
      <c r="DQ372" s="91"/>
      <c r="DR372" s="91"/>
      <c r="DS372" s="91"/>
      <c r="DT372" s="91"/>
      <c r="DU372" s="91"/>
      <c r="DV372" s="91"/>
      <c r="DW372" s="91"/>
      <c r="DX372" s="91"/>
      <c r="DY372" s="91"/>
      <c r="DZ372" s="91"/>
    </row>
    <row r="373" spans="1:130" s="252" customFormat="1" ht="34" x14ac:dyDescent="0.2">
      <c r="A373" s="14"/>
      <c r="B373" s="13" t="s">
        <v>1579</v>
      </c>
      <c r="C373" s="13"/>
      <c r="D373" s="2" t="s">
        <v>106</v>
      </c>
      <c r="E373" s="2" t="s">
        <v>15</v>
      </c>
      <c r="F373" s="8">
        <v>45614</v>
      </c>
      <c r="G373" s="7">
        <v>1</v>
      </c>
      <c r="H373" s="8" t="s">
        <v>204</v>
      </c>
      <c r="I373" s="7" t="s">
        <v>405</v>
      </c>
      <c r="J373" s="70"/>
      <c r="K373" s="191" t="s">
        <v>205</v>
      </c>
      <c r="L373" s="106"/>
      <c r="M373" s="115"/>
      <c r="N373" s="115"/>
      <c r="O373" s="57"/>
      <c r="P373" s="58" t="s">
        <v>155</v>
      </c>
      <c r="Q373" s="57" t="s">
        <v>172</v>
      </c>
      <c r="R373" s="57" t="s">
        <v>13</v>
      </c>
      <c r="S373" s="57"/>
      <c r="T373" s="57"/>
      <c r="U373" s="117">
        <v>25.89</v>
      </c>
      <c r="V373" s="117">
        <v>26.16</v>
      </c>
      <c r="W373" s="58"/>
      <c r="X373" s="195"/>
      <c r="Y373" s="198"/>
      <c r="Z373" s="8"/>
      <c r="AA373" s="8" t="s">
        <v>206</v>
      </c>
      <c r="AB373" s="76"/>
      <c r="AC373" s="76"/>
      <c r="AD373" s="76"/>
      <c r="AE373" s="70"/>
      <c r="AF373" s="70"/>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83"/>
      <c r="BJ373" s="83"/>
      <c r="BK373" s="91"/>
      <c r="BL373" s="91"/>
      <c r="BM373" s="91"/>
      <c r="BN373" s="91"/>
      <c r="BO373" s="91"/>
      <c r="BP373" s="91"/>
      <c r="BQ373" s="91"/>
      <c r="BR373" s="91"/>
      <c r="BS373" s="91"/>
      <c r="BT373" s="91"/>
      <c r="BU373" s="91"/>
      <c r="BV373" s="91"/>
      <c r="BW373" s="91"/>
      <c r="BX373" s="91"/>
      <c r="BY373" s="91"/>
      <c r="BZ373" s="91"/>
      <c r="CA373" s="91"/>
      <c r="CB373" s="91"/>
      <c r="CC373" s="91"/>
      <c r="CD373" s="91"/>
      <c r="CE373" s="91"/>
      <c r="CF373" s="91"/>
      <c r="CG373" s="91"/>
      <c r="CH373" s="91"/>
      <c r="CI373" s="91"/>
      <c r="CJ373" s="91"/>
      <c r="CK373" s="91"/>
      <c r="CL373" s="91"/>
      <c r="CM373" s="91"/>
      <c r="CN373" s="91"/>
      <c r="CO373" s="91"/>
      <c r="CP373" s="91"/>
      <c r="CQ373" s="91"/>
      <c r="CR373" s="91"/>
      <c r="CS373" s="91"/>
      <c r="CT373" s="91"/>
      <c r="CU373" s="91"/>
      <c r="CV373" s="91"/>
      <c r="CW373" s="91"/>
      <c r="CX373" s="91"/>
      <c r="CY373" s="91"/>
      <c r="CZ373" s="91"/>
      <c r="DA373" s="91"/>
      <c r="DB373" s="91"/>
      <c r="DC373" s="91"/>
      <c r="DD373" s="91"/>
      <c r="DE373" s="91"/>
      <c r="DF373" s="91"/>
      <c r="DG373" s="91"/>
      <c r="DH373" s="91"/>
      <c r="DI373" s="91"/>
      <c r="DJ373" s="91"/>
      <c r="DK373" s="91"/>
      <c r="DL373" s="91"/>
      <c r="DM373" s="91"/>
      <c r="DN373" s="91"/>
      <c r="DO373" s="91"/>
      <c r="DP373" s="91"/>
      <c r="DQ373" s="91"/>
      <c r="DR373" s="91"/>
      <c r="DS373" s="91"/>
      <c r="DT373" s="91"/>
      <c r="DU373" s="91"/>
      <c r="DV373" s="91"/>
      <c r="DW373" s="91"/>
      <c r="DX373" s="91"/>
      <c r="DY373" s="91"/>
      <c r="DZ373" s="91"/>
    </row>
    <row r="374" spans="1:130" s="252" customFormat="1" ht="34" x14ac:dyDescent="0.2">
      <c r="A374" s="14"/>
      <c r="B374" s="13" t="s">
        <v>1579</v>
      </c>
      <c r="C374" s="13"/>
      <c r="D374" s="2" t="s">
        <v>106</v>
      </c>
      <c r="E374" s="2" t="s">
        <v>15</v>
      </c>
      <c r="F374" s="8">
        <v>45614</v>
      </c>
      <c r="G374" s="7">
        <v>1</v>
      </c>
      <c r="H374" s="8" t="s">
        <v>204</v>
      </c>
      <c r="I374" s="7" t="s">
        <v>405</v>
      </c>
      <c r="J374" s="70"/>
      <c r="K374" s="191" t="s">
        <v>205</v>
      </c>
      <c r="L374" s="106"/>
      <c r="M374" s="115"/>
      <c r="N374" s="115"/>
      <c r="O374" s="57"/>
      <c r="P374" s="58" t="s">
        <v>213</v>
      </c>
      <c r="Q374" s="57" t="s">
        <v>172</v>
      </c>
      <c r="R374" s="57" t="s">
        <v>13</v>
      </c>
      <c r="S374" s="57"/>
      <c r="T374" s="57"/>
      <c r="U374" s="117">
        <v>31.07</v>
      </c>
      <c r="V374" s="117">
        <v>23.49</v>
      </c>
      <c r="W374" s="58"/>
      <c r="X374" s="195"/>
      <c r="Y374" s="198"/>
      <c r="Z374" s="8"/>
      <c r="AA374" s="8" t="s">
        <v>206</v>
      </c>
      <c r="AB374" s="76"/>
      <c r="AC374" s="76"/>
      <c r="AD374" s="76"/>
      <c r="AE374" s="70"/>
      <c r="AF374" s="70"/>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83"/>
      <c r="BJ374" s="83"/>
      <c r="BK374" s="91"/>
      <c r="BL374" s="91"/>
      <c r="BM374" s="91"/>
      <c r="BN374" s="91"/>
      <c r="BO374" s="91"/>
      <c r="BP374" s="91"/>
      <c r="BQ374" s="91"/>
      <c r="BR374" s="91"/>
      <c r="BS374" s="91"/>
      <c r="BT374" s="91"/>
      <c r="BU374" s="91"/>
      <c r="BV374" s="91"/>
      <c r="BW374" s="91"/>
      <c r="BX374" s="91"/>
      <c r="BY374" s="91"/>
      <c r="BZ374" s="91"/>
      <c r="CA374" s="91"/>
      <c r="CB374" s="91"/>
      <c r="CC374" s="91"/>
      <c r="CD374" s="91"/>
      <c r="CE374" s="91"/>
      <c r="CF374" s="91"/>
      <c r="CG374" s="91"/>
      <c r="CH374" s="91"/>
      <c r="CI374" s="91"/>
      <c r="CJ374" s="91"/>
      <c r="CK374" s="91"/>
      <c r="CL374" s="91"/>
      <c r="CM374" s="91"/>
      <c r="CN374" s="91"/>
      <c r="CO374" s="91"/>
      <c r="CP374" s="91"/>
      <c r="CQ374" s="91"/>
      <c r="CR374" s="91"/>
      <c r="CS374" s="91"/>
      <c r="CT374" s="91"/>
      <c r="CU374" s="91"/>
      <c r="CV374" s="91"/>
      <c r="CW374" s="91"/>
      <c r="CX374" s="91"/>
      <c r="CY374" s="91"/>
      <c r="CZ374" s="91"/>
      <c r="DA374" s="91"/>
      <c r="DB374" s="91"/>
      <c r="DC374" s="91"/>
      <c r="DD374" s="91"/>
      <c r="DE374" s="91"/>
      <c r="DF374" s="91"/>
      <c r="DG374" s="91"/>
      <c r="DH374" s="91"/>
      <c r="DI374" s="91"/>
      <c r="DJ374" s="91"/>
      <c r="DK374" s="91"/>
      <c r="DL374" s="91"/>
      <c r="DM374" s="91"/>
      <c r="DN374" s="91"/>
      <c r="DO374" s="91"/>
      <c r="DP374" s="91"/>
      <c r="DQ374" s="91"/>
      <c r="DR374" s="91"/>
      <c r="DS374" s="91"/>
      <c r="DT374" s="91"/>
      <c r="DU374" s="91"/>
      <c r="DV374" s="91"/>
      <c r="DW374" s="91"/>
      <c r="DX374" s="91"/>
      <c r="DY374" s="91"/>
      <c r="DZ374" s="91"/>
    </row>
    <row r="375" spans="1:130" s="252" customFormat="1" ht="34" x14ac:dyDescent="0.2">
      <c r="A375" s="14"/>
      <c r="B375" s="13" t="s">
        <v>1579</v>
      </c>
      <c r="C375" s="13"/>
      <c r="D375" s="2" t="s">
        <v>106</v>
      </c>
      <c r="E375" s="2" t="s">
        <v>15</v>
      </c>
      <c r="F375" s="8">
        <v>45614</v>
      </c>
      <c r="G375" s="7">
        <v>1</v>
      </c>
      <c r="H375" s="8" t="s">
        <v>204</v>
      </c>
      <c r="I375" s="7" t="s">
        <v>405</v>
      </c>
      <c r="J375" s="70"/>
      <c r="K375" s="191" t="s">
        <v>205</v>
      </c>
      <c r="L375" s="106"/>
      <c r="M375" s="115"/>
      <c r="N375" s="115"/>
      <c r="O375" s="57"/>
      <c r="P375" s="58" t="s">
        <v>185</v>
      </c>
      <c r="Q375" s="57" t="s">
        <v>172</v>
      </c>
      <c r="R375" s="57" t="s">
        <v>13</v>
      </c>
      <c r="S375" s="57"/>
      <c r="T375" s="57"/>
      <c r="U375" s="117">
        <v>20.95</v>
      </c>
      <c r="V375" s="117">
        <v>22.16</v>
      </c>
      <c r="W375" s="58"/>
      <c r="X375" s="195"/>
      <c r="Y375" s="198"/>
      <c r="Z375" s="8"/>
      <c r="AA375" s="8" t="s">
        <v>206</v>
      </c>
      <c r="AB375" s="76"/>
      <c r="AC375" s="76"/>
      <c r="AD375" s="76"/>
      <c r="AE375" s="70"/>
      <c r="AF375" s="70"/>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91"/>
      <c r="BL375" s="91"/>
      <c r="BM375" s="91"/>
      <c r="BN375" s="91"/>
      <c r="BO375" s="91"/>
      <c r="BP375" s="91"/>
      <c r="BQ375" s="91"/>
      <c r="BR375" s="91"/>
      <c r="BS375" s="91"/>
      <c r="BT375" s="91"/>
      <c r="BU375" s="91"/>
      <c r="BV375" s="91"/>
      <c r="BW375" s="91"/>
      <c r="BX375" s="91"/>
      <c r="BY375" s="91"/>
      <c r="BZ375" s="91"/>
      <c r="CA375" s="91"/>
      <c r="CB375" s="91"/>
      <c r="CC375" s="91"/>
      <c r="CD375" s="91"/>
      <c r="CE375" s="91"/>
      <c r="CF375" s="91"/>
      <c r="CG375" s="91"/>
      <c r="CH375" s="91"/>
      <c r="CI375" s="91"/>
      <c r="CJ375" s="91"/>
      <c r="CK375" s="91"/>
      <c r="CL375" s="91"/>
      <c r="CM375" s="91"/>
      <c r="CN375" s="91"/>
      <c r="CO375" s="91"/>
      <c r="CP375" s="91"/>
      <c r="CQ375" s="91"/>
      <c r="CR375" s="91"/>
      <c r="CS375" s="91"/>
      <c r="CT375" s="91"/>
      <c r="CU375" s="91"/>
      <c r="CV375" s="91"/>
      <c r="CW375" s="91"/>
      <c r="CX375" s="91"/>
      <c r="CY375" s="91"/>
      <c r="CZ375" s="91"/>
      <c r="DA375" s="91"/>
      <c r="DB375" s="91"/>
      <c r="DC375" s="91"/>
      <c r="DD375" s="91"/>
      <c r="DE375" s="91"/>
      <c r="DF375" s="91"/>
      <c r="DG375" s="91"/>
      <c r="DH375" s="91"/>
      <c r="DI375" s="91"/>
      <c r="DJ375" s="91"/>
      <c r="DK375" s="91"/>
      <c r="DL375" s="91"/>
      <c r="DM375" s="91"/>
      <c r="DN375" s="91"/>
      <c r="DO375" s="91"/>
      <c r="DP375" s="91"/>
      <c r="DQ375" s="91"/>
      <c r="DR375" s="91"/>
      <c r="DS375" s="91"/>
      <c r="DT375" s="91"/>
      <c r="DU375" s="91"/>
      <c r="DV375" s="91"/>
      <c r="DW375" s="91"/>
      <c r="DX375" s="91"/>
      <c r="DY375" s="91"/>
      <c r="DZ375" s="91"/>
    </row>
    <row r="376" spans="1:130" s="252" customFormat="1" ht="34" x14ac:dyDescent="0.2">
      <c r="A376" s="14"/>
      <c r="B376" s="13" t="s">
        <v>1579</v>
      </c>
      <c r="C376" s="13"/>
      <c r="D376" s="2" t="s">
        <v>106</v>
      </c>
      <c r="E376" s="2" t="s">
        <v>15</v>
      </c>
      <c r="F376" s="8">
        <v>45614</v>
      </c>
      <c r="G376" s="7">
        <v>1</v>
      </c>
      <c r="H376" s="8" t="s">
        <v>204</v>
      </c>
      <c r="I376" s="7" t="s">
        <v>405</v>
      </c>
      <c r="J376" s="70"/>
      <c r="K376" s="191" t="s">
        <v>205</v>
      </c>
      <c r="L376" s="106"/>
      <c r="M376" s="115"/>
      <c r="N376" s="115"/>
      <c r="O376" s="57"/>
      <c r="P376" s="58" t="s">
        <v>210</v>
      </c>
      <c r="Q376" s="57" t="s">
        <v>172</v>
      </c>
      <c r="R376" s="57" t="s">
        <v>13</v>
      </c>
      <c r="S376" s="57"/>
      <c r="T376" s="57"/>
      <c r="U376" s="117">
        <v>17.3</v>
      </c>
      <c r="V376" s="117">
        <v>16.100000000000001</v>
      </c>
      <c r="W376" s="58"/>
      <c r="X376" s="195"/>
      <c r="Y376" s="198"/>
      <c r="Z376" s="8"/>
      <c r="AA376" s="8" t="s">
        <v>206</v>
      </c>
      <c r="AB376" s="76"/>
      <c r="AC376" s="76"/>
      <c r="AD376" s="76"/>
      <c r="AE376" s="70"/>
      <c r="AF376" s="70"/>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91"/>
      <c r="BL376" s="91"/>
      <c r="BM376" s="91"/>
      <c r="BN376" s="91"/>
      <c r="BO376" s="91"/>
      <c r="BP376" s="91"/>
      <c r="BQ376" s="91"/>
      <c r="BR376" s="91"/>
      <c r="BS376" s="91"/>
      <c r="BT376" s="91"/>
      <c r="BU376" s="91"/>
      <c r="BV376" s="91"/>
      <c r="BW376" s="91"/>
      <c r="BX376" s="91"/>
      <c r="BY376" s="91"/>
      <c r="BZ376" s="91"/>
      <c r="CA376" s="91"/>
      <c r="CB376" s="91"/>
      <c r="CC376" s="91"/>
      <c r="CD376" s="91"/>
      <c r="CE376" s="91"/>
      <c r="CF376" s="91"/>
      <c r="CG376" s="91"/>
      <c r="CH376" s="91"/>
      <c r="CI376" s="91"/>
      <c r="CJ376" s="91"/>
      <c r="CK376" s="91"/>
      <c r="CL376" s="91"/>
      <c r="CM376" s="91"/>
      <c r="CN376" s="91"/>
      <c r="CO376" s="91"/>
      <c r="CP376" s="91"/>
      <c r="CQ376" s="91"/>
      <c r="CR376" s="91"/>
      <c r="CS376" s="91"/>
      <c r="CT376" s="91"/>
      <c r="CU376" s="91"/>
      <c r="CV376" s="91"/>
      <c r="CW376" s="91"/>
      <c r="CX376" s="91"/>
      <c r="CY376" s="91"/>
      <c r="CZ376" s="91"/>
      <c r="DA376" s="91"/>
      <c r="DB376" s="91"/>
      <c r="DC376" s="91"/>
      <c r="DD376" s="91"/>
      <c r="DE376" s="91"/>
      <c r="DF376" s="91"/>
      <c r="DG376" s="91"/>
      <c r="DH376" s="91"/>
      <c r="DI376" s="91"/>
      <c r="DJ376" s="91"/>
      <c r="DK376" s="91"/>
      <c r="DL376" s="91"/>
      <c r="DM376" s="91"/>
      <c r="DN376" s="91"/>
      <c r="DO376" s="91"/>
      <c r="DP376" s="91"/>
      <c r="DQ376" s="91"/>
      <c r="DR376" s="91"/>
      <c r="DS376" s="91"/>
      <c r="DT376" s="91"/>
      <c r="DU376" s="91"/>
      <c r="DV376" s="91"/>
      <c r="DW376" s="91"/>
      <c r="DX376" s="91"/>
      <c r="DY376" s="91"/>
      <c r="DZ376" s="91"/>
    </row>
    <row r="377" spans="1:130" s="252" customFormat="1" ht="34" x14ac:dyDescent="0.2">
      <c r="A377" s="14"/>
      <c r="B377" s="13" t="s">
        <v>1579</v>
      </c>
      <c r="C377" s="13"/>
      <c r="D377" s="2" t="s">
        <v>106</v>
      </c>
      <c r="E377" s="2" t="s">
        <v>15</v>
      </c>
      <c r="F377" s="8">
        <v>45614</v>
      </c>
      <c r="G377" s="7">
        <v>1</v>
      </c>
      <c r="H377" s="8" t="s">
        <v>204</v>
      </c>
      <c r="I377" s="7" t="s">
        <v>405</v>
      </c>
      <c r="J377" s="70"/>
      <c r="K377" s="191" t="s">
        <v>205</v>
      </c>
      <c r="L377" s="106"/>
      <c r="M377" s="115"/>
      <c r="N377" s="115"/>
      <c r="O377" s="57"/>
      <c r="P377" s="58" t="s">
        <v>211</v>
      </c>
      <c r="Q377" s="57" t="s">
        <v>172</v>
      </c>
      <c r="R377" s="57" t="s">
        <v>13</v>
      </c>
      <c r="S377" s="57"/>
      <c r="T377" s="57"/>
      <c r="U377" s="117">
        <v>19.559999999999999</v>
      </c>
      <c r="V377" s="117">
        <v>19.100000000000001</v>
      </c>
      <c r="W377" s="58"/>
      <c r="X377" s="195"/>
      <c r="Y377" s="198"/>
      <c r="Z377" s="8"/>
      <c r="AA377" s="8" t="s">
        <v>206</v>
      </c>
      <c r="AB377" s="76"/>
      <c r="AC377" s="76"/>
      <c r="AD377" s="76"/>
      <c r="AE377" s="70"/>
      <c r="AF377" s="70"/>
      <c r="AG377" s="83"/>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c r="BI377" s="83"/>
      <c r="BJ377" s="83"/>
      <c r="BK377" s="91"/>
      <c r="BL377" s="91"/>
      <c r="BM377" s="91"/>
      <c r="BN377" s="91"/>
      <c r="BO377" s="91"/>
      <c r="BP377" s="91"/>
      <c r="BQ377" s="91"/>
      <c r="BR377" s="91"/>
      <c r="BS377" s="91"/>
      <c r="BT377" s="91"/>
      <c r="BU377" s="91"/>
      <c r="BV377" s="91"/>
      <c r="BW377" s="91"/>
      <c r="BX377" s="91"/>
      <c r="BY377" s="91"/>
      <c r="BZ377" s="91"/>
      <c r="CA377" s="91"/>
      <c r="CB377" s="91"/>
      <c r="CC377" s="91"/>
      <c r="CD377" s="91"/>
      <c r="CE377" s="91"/>
      <c r="CF377" s="91"/>
      <c r="CG377" s="91"/>
      <c r="CH377" s="91"/>
      <c r="CI377" s="91"/>
      <c r="CJ377" s="91"/>
      <c r="CK377" s="91"/>
      <c r="CL377" s="91"/>
      <c r="CM377" s="91"/>
      <c r="CN377" s="91"/>
      <c r="CO377" s="91"/>
      <c r="CP377" s="91"/>
      <c r="CQ377" s="91"/>
      <c r="CR377" s="91"/>
      <c r="CS377" s="91"/>
      <c r="CT377" s="91"/>
      <c r="CU377" s="91"/>
      <c r="CV377" s="91"/>
      <c r="CW377" s="91"/>
      <c r="CX377" s="91"/>
      <c r="CY377" s="91"/>
      <c r="CZ377" s="91"/>
      <c r="DA377" s="91"/>
      <c r="DB377" s="91"/>
      <c r="DC377" s="91"/>
      <c r="DD377" s="91"/>
      <c r="DE377" s="91"/>
      <c r="DF377" s="91"/>
      <c r="DG377" s="91"/>
      <c r="DH377" s="91"/>
      <c r="DI377" s="91"/>
      <c r="DJ377" s="91"/>
      <c r="DK377" s="91"/>
      <c r="DL377" s="91"/>
      <c r="DM377" s="91"/>
      <c r="DN377" s="91"/>
      <c r="DO377" s="91"/>
      <c r="DP377" s="91"/>
      <c r="DQ377" s="91"/>
      <c r="DR377" s="91"/>
      <c r="DS377" s="91"/>
      <c r="DT377" s="91"/>
      <c r="DU377" s="91"/>
      <c r="DV377" s="91"/>
      <c r="DW377" s="91"/>
      <c r="DX377" s="91"/>
      <c r="DY377" s="91"/>
      <c r="DZ377" s="91"/>
    </row>
    <row r="378" spans="1:130" s="252" customFormat="1" ht="34" x14ac:dyDescent="0.2">
      <c r="A378" s="14"/>
      <c r="B378" s="13" t="s">
        <v>1579</v>
      </c>
      <c r="C378" s="13"/>
      <c r="D378" s="2" t="s">
        <v>106</v>
      </c>
      <c r="E378" s="2" t="s">
        <v>15</v>
      </c>
      <c r="F378" s="8">
        <v>45614</v>
      </c>
      <c r="G378" s="7">
        <v>1</v>
      </c>
      <c r="H378" s="8" t="s">
        <v>204</v>
      </c>
      <c r="I378" s="7" t="s">
        <v>405</v>
      </c>
      <c r="J378" s="70"/>
      <c r="K378" s="191" t="s">
        <v>205</v>
      </c>
      <c r="L378" s="106"/>
      <c r="M378" s="115"/>
      <c r="N378" s="115"/>
      <c r="O378" s="57"/>
      <c r="P378" s="58" t="s">
        <v>212</v>
      </c>
      <c r="Q378" s="57" t="s">
        <v>172</v>
      </c>
      <c r="R378" s="57" t="s">
        <v>13</v>
      </c>
      <c r="S378" s="57"/>
      <c r="T378" s="57"/>
      <c r="U378" s="117">
        <v>17.850000000000001</v>
      </c>
      <c r="V378" s="117">
        <v>22.15</v>
      </c>
      <c r="W378" s="58"/>
      <c r="X378" s="195"/>
      <c r="Y378" s="198"/>
      <c r="Z378" s="8"/>
      <c r="AA378" s="8" t="s">
        <v>206</v>
      </c>
      <c r="AB378" s="76"/>
      <c r="AC378" s="76"/>
      <c r="AD378" s="76"/>
      <c r="AE378" s="70"/>
      <c r="AF378" s="70"/>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83"/>
      <c r="BJ378" s="83"/>
      <c r="BK378" s="91"/>
      <c r="BL378" s="91"/>
      <c r="BM378" s="91"/>
      <c r="BN378" s="91"/>
      <c r="BO378" s="91"/>
      <c r="BP378" s="91"/>
      <c r="BQ378" s="91"/>
      <c r="BR378" s="91"/>
      <c r="BS378" s="91"/>
      <c r="BT378" s="91"/>
      <c r="BU378" s="91"/>
      <c r="BV378" s="91"/>
      <c r="BW378" s="91"/>
      <c r="BX378" s="91"/>
      <c r="BY378" s="91"/>
      <c r="BZ378" s="91"/>
      <c r="CA378" s="91"/>
      <c r="CB378" s="91"/>
      <c r="CC378" s="91"/>
      <c r="CD378" s="91"/>
      <c r="CE378" s="91"/>
      <c r="CF378" s="91"/>
      <c r="CG378" s="91"/>
      <c r="CH378" s="91"/>
      <c r="CI378" s="91"/>
      <c r="CJ378" s="91"/>
      <c r="CK378" s="91"/>
      <c r="CL378" s="91"/>
      <c r="CM378" s="91"/>
      <c r="CN378" s="91"/>
      <c r="CO378" s="91"/>
      <c r="CP378" s="91"/>
      <c r="CQ378" s="91"/>
      <c r="CR378" s="91"/>
      <c r="CS378" s="91"/>
      <c r="CT378" s="91"/>
      <c r="CU378" s="91"/>
      <c r="CV378" s="91"/>
      <c r="CW378" s="91"/>
      <c r="CX378" s="91"/>
      <c r="CY378" s="91"/>
      <c r="CZ378" s="91"/>
      <c r="DA378" s="91"/>
      <c r="DB378" s="91"/>
      <c r="DC378" s="91"/>
      <c r="DD378" s="91"/>
      <c r="DE378" s="91"/>
      <c r="DF378" s="91"/>
      <c r="DG378" s="91"/>
      <c r="DH378" s="91"/>
      <c r="DI378" s="91"/>
      <c r="DJ378" s="91"/>
      <c r="DK378" s="91"/>
      <c r="DL378" s="91"/>
      <c r="DM378" s="91"/>
      <c r="DN378" s="91"/>
      <c r="DO378" s="91"/>
      <c r="DP378" s="91"/>
      <c r="DQ378" s="91"/>
      <c r="DR378" s="91"/>
      <c r="DS378" s="91"/>
      <c r="DT378" s="91"/>
      <c r="DU378" s="91"/>
      <c r="DV378" s="91"/>
      <c r="DW378" s="91"/>
      <c r="DX378" s="91"/>
      <c r="DY378" s="91"/>
      <c r="DZ378" s="91"/>
    </row>
    <row r="379" spans="1:130" s="252" customFormat="1" ht="17" x14ac:dyDescent="0.2">
      <c r="A379" s="14" t="s">
        <v>1840</v>
      </c>
      <c r="B379" s="13" t="s">
        <v>1579</v>
      </c>
      <c r="C379" s="13"/>
      <c r="D379" s="2" t="s">
        <v>106</v>
      </c>
      <c r="E379" s="2" t="s">
        <v>15</v>
      </c>
      <c r="F379" s="8"/>
      <c r="G379" s="7" t="s">
        <v>1844</v>
      </c>
      <c r="H379" s="14" t="s">
        <v>872</v>
      </c>
      <c r="I379" s="7"/>
      <c r="J379" s="76" t="s">
        <v>176</v>
      </c>
      <c r="K379" s="194" t="s">
        <v>1842</v>
      </c>
      <c r="L379" s="106"/>
      <c r="M379" s="68">
        <v>34.25</v>
      </c>
      <c r="N379" s="68">
        <v>-100.5</v>
      </c>
      <c r="O379" s="106">
        <v>467.45999585806601</v>
      </c>
      <c r="P379" s="58" t="s">
        <v>1843</v>
      </c>
      <c r="Q379" s="57"/>
      <c r="R379" s="70" t="s">
        <v>13</v>
      </c>
      <c r="S379" s="70"/>
      <c r="T379" s="57"/>
      <c r="U379" s="117">
        <v>44.67</v>
      </c>
      <c r="V379" s="117">
        <v>26.59</v>
      </c>
      <c r="W379" s="58"/>
      <c r="X379" s="195"/>
      <c r="Y379" s="198"/>
      <c r="Z379" s="8"/>
      <c r="AA379" s="8"/>
      <c r="AB379" s="54"/>
      <c r="AC379" s="76"/>
      <c r="AD379" s="76"/>
      <c r="AE379" s="70"/>
      <c r="AF379" s="70"/>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83"/>
      <c r="BJ379" s="83"/>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row>
    <row r="380" spans="1:130" s="252" customFormat="1" ht="17" x14ac:dyDescent="0.2">
      <c r="A380" s="14" t="s">
        <v>1840</v>
      </c>
      <c r="B380" s="13" t="s">
        <v>1579</v>
      </c>
      <c r="C380" s="13"/>
      <c r="D380" s="2" t="s">
        <v>106</v>
      </c>
      <c r="E380" s="2" t="s">
        <v>15</v>
      </c>
      <c r="F380" s="8"/>
      <c r="G380" s="7" t="s">
        <v>1845</v>
      </c>
      <c r="H380" s="14" t="s">
        <v>872</v>
      </c>
      <c r="I380" s="7"/>
      <c r="J380" s="76" t="s">
        <v>176</v>
      </c>
      <c r="K380" s="194" t="s">
        <v>1842</v>
      </c>
      <c r="L380" s="106"/>
      <c r="M380" s="68">
        <v>34.25</v>
      </c>
      <c r="N380" s="68">
        <v>-100.5</v>
      </c>
      <c r="O380" s="106">
        <v>467.45999585806601</v>
      </c>
      <c r="P380" s="58" t="s">
        <v>1843</v>
      </c>
      <c r="Q380" s="57"/>
      <c r="R380" s="70" t="s">
        <v>13</v>
      </c>
      <c r="S380" s="70"/>
      <c r="T380" s="57"/>
      <c r="U380" s="117">
        <v>45.62</v>
      </c>
      <c r="V380" s="117">
        <v>24.75</v>
      </c>
      <c r="W380" s="58"/>
      <c r="X380" s="195"/>
      <c r="Y380" s="198"/>
      <c r="Z380" s="8"/>
      <c r="AA380" s="8"/>
      <c r="AB380" s="54"/>
      <c r="AC380" s="76"/>
      <c r="AD380" s="76"/>
      <c r="AE380" s="70"/>
      <c r="AF380" s="70"/>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83"/>
      <c r="BJ380" s="83"/>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row>
    <row r="381" spans="1:130" s="252" customFormat="1" ht="17" x14ac:dyDescent="0.2">
      <c r="A381" s="14"/>
      <c r="B381" s="13" t="s">
        <v>1579</v>
      </c>
      <c r="C381" s="13"/>
      <c r="D381" s="2" t="s">
        <v>106</v>
      </c>
      <c r="E381" s="2" t="s">
        <v>179</v>
      </c>
      <c r="F381" s="8">
        <v>937</v>
      </c>
      <c r="G381" s="7">
        <v>38</v>
      </c>
      <c r="H381" s="8" t="s">
        <v>443</v>
      </c>
      <c r="I381" s="7" t="s">
        <v>392</v>
      </c>
      <c r="J381" s="76" t="s">
        <v>176</v>
      </c>
      <c r="K381" s="191"/>
      <c r="L381" s="143"/>
      <c r="M381" s="115"/>
      <c r="N381" s="115"/>
      <c r="O381" s="57"/>
      <c r="P381" s="58" t="s">
        <v>36</v>
      </c>
      <c r="Q381" s="57"/>
      <c r="R381" s="57" t="s">
        <v>13</v>
      </c>
      <c r="S381" s="57"/>
      <c r="T381" s="57"/>
      <c r="U381" s="117">
        <v>36.799999999999997</v>
      </c>
      <c r="V381" s="117">
        <v>23.76</v>
      </c>
      <c r="W381" s="58"/>
      <c r="X381" s="195"/>
      <c r="Y381" s="198"/>
      <c r="Z381" s="8"/>
      <c r="AA381" s="8"/>
      <c r="AB381" s="54"/>
      <c r="AC381" s="76"/>
      <c r="AD381" s="76"/>
      <c r="AE381" s="70"/>
      <c r="AF381" s="70"/>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83"/>
      <c r="BJ381" s="83"/>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row>
    <row r="382" spans="1:130" s="252" customFormat="1" ht="17" x14ac:dyDescent="0.2">
      <c r="A382" s="14"/>
      <c r="B382" s="13" t="s">
        <v>1579</v>
      </c>
      <c r="C382" s="13"/>
      <c r="D382" s="2" t="s">
        <v>106</v>
      </c>
      <c r="E382" s="2" t="s">
        <v>179</v>
      </c>
      <c r="F382" s="8">
        <v>937</v>
      </c>
      <c r="G382" s="7">
        <v>38</v>
      </c>
      <c r="H382" s="8" t="s">
        <v>443</v>
      </c>
      <c r="I382" s="7" t="s">
        <v>392</v>
      </c>
      <c r="J382" s="76" t="s">
        <v>176</v>
      </c>
      <c r="K382" s="191"/>
      <c r="L382" s="143"/>
      <c r="M382" s="115"/>
      <c r="N382" s="115"/>
      <c r="O382" s="57"/>
      <c r="P382" s="58" t="s">
        <v>36</v>
      </c>
      <c r="Q382" s="57"/>
      <c r="R382" s="57" t="s">
        <v>13</v>
      </c>
      <c r="S382" s="57"/>
      <c r="T382" s="57"/>
      <c r="U382" s="117">
        <v>33.35</v>
      </c>
      <c r="V382" s="117">
        <v>16.899999999999999</v>
      </c>
      <c r="W382" s="58"/>
      <c r="X382" s="195"/>
      <c r="Y382" s="198"/>
      <c r="Z382" s="8"/>
      <c r="AA382" s="8"/>
      <c r="AB382" s="54"/>
      <c r="AC382" s="76"/>
      <c r="AD382" s="76"/>
      <c r="AE382" s="70"/>
      <c r="AF382" s="70"/>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row>
    <row r="383" spans="1:130" s="91" customFormat="1" ht="17" x14ac:dyDescent="0.2">
      <c r="A383" s="14"/>
      <c r="B383" s="13" t="s">
        <v>1579</v>
      </c>
      <c r="C383" s="13"/>
      <c r="D383" s="2" t="s">
        <v>106</v>
      </c>
      <c r="E383" s="2" t="s">
        <v>179</v>
      </c>
      <c r="F383" s="8">
        <v>937</v>
      </c>
      <c r="G383" s="7">
        <v>38</v>
      </c>
      <c r="H383" s="8" t="s">
        <v>443</v>
      </c>
      <c r="I383" s="7" t="s">
        <v>392</v>
      </c>
      <c r="J383" s="76" t="s">
        <v>176</v>
      </c>
      <c r="K383" s="191"/>
      <c r="L383" s="143"/>
      <c r="M383" s="115" t="s">
        <v>36</v>
      </c>
      <c r="N383" s="115"/>
      <c r="O383" s="57"/>
      <c r="P383" s="58" t="s">
        <v>36</v>
      </c>
      <c r="Q383" s="57"/>
      <c r="R383" s="57" t="s">
        <v>13</v>
      </c>
      <c r="S383" s="57"/>
      <c r="T383" s="57"/>
      <c r="U383" s="117">
        <v>28.2</v>
      </c>
      <c r="V383" s="117">
        <v>17.5</v>
      </c>
      <c r="W383" s="58"/>
      <c r="X383" s="195"/>
      <c r="Y383" s="198"/>
      <c r="Z383" s="8"/>
      <c r="AA383" s="8"/>
      <c r="AB383" s="76"/>
      <c r="AC383" s="76"/>
      <c r="AD383" s="76"/>
      <c r="AE383" s="70"/>
      <c r="AF383" s="70"/>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row>
    <row r="384" spans="1:130" s="91" customFormat="1" ht="17" x14ac:dyDescent="0.2">
      <c r="A384" s="14"/>
      <c r="B384" s="13" t="s">
        <v>1579</v>
      </c>
      <c r="C384" s="13"/>
      <c r="D384" s="2" t="s">
        <v>106</v>
      </c>
      <c r="E384" s="2" t="s">
        <v>179</v>
      </c>
      <c r="F384" s="8">
        <v>31009</v>
      </c>
      <c r="G384" s="7">
        <v>25</v>
      </c>
      <c r="H384" s="8" t="s">
        <v>442</v>
      </c>
      <c r="I384" s="7" t="s">
        <v>393</v>
      </c>
      <c r="J384" s="76"/>
      <c r="K384" s="191"/>
      <c r="L384" s="143"/>
      <c r="M384" s="115"/>
      <c r="N384" s="115"/>
      <c r="O384" s="57"/>
      <c r="P384" s="58" t="s">
        <v>16</v>
      </c>
      <c r="Q384" s="57" t="s">
        <v>167</v>
      </c>
      <c r="R384" s="57" t="s">
        <v>13</v>
      </c>
      <c r="S384" s="57"/>
      <c r="T384" s="57"/>
      <c r="U384" s="117">
        <v>30.8</v>
      </c>
      <c r="V384" s="117">
        <v>19.3</v>
      </c>
      <c r="W384" s="58"/>
      <c r="X384" s="195"/>
      <c r="Y384" s="198"/>
      <c r="Z384" s="8"/>
      <c r="AA384" s="8" t="s">
        <v>182</v>
      </c>
      <c r="AB384" s="76"/>
      <c r="AC384" s="76"/>
      <c r="AD384" s="76"/>
      <c r="AE384" s="70"/>
      <c r="AF384" s="70"/>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83"/>
      <c r="BJ384" s="83"/>
    </row>
    <row r="385" spans="1:130" s="91" customFormat="1" ht="17" x14ac:dyDescent="0.2">
      <c r="A385" s="14"/>
      <c r="B385" s="13" t="s">
        <v>1579</v>
      </c>
      <c r="C385" s="13"/>
      <c r="D385" s="2" t="s">
        <v>106</v>
      </c>
      <c r="E385" s="2" t="s">
        <v>179</v>
      </c>
      <c r="F385" s="8">
        <v>31009</v>
      </c>
      <c r="G385" s="7">
        <v>25</v>
      </c>
      <c r="H385" s="8" t="s">
        <v>442</v>
      </c>
      <c r="I385" s="7" t="s">
        <v>393</v>
      </c>
      <c r="J385" s="76"/>
      <c r="K385" s="191"/>
      <c r="L385" s="143"/>
      <c r="M385" s="115"/>
      <c r="N385" s="115"/>
      <c r="O385" s="57"/>
      <c r="P385" s="58" t="s">
        <v>16</v>
      </c>
      <c r="Q385" s="57" t="s">
        <v>172</v>
      </c>
      <c r="R385" s="57" t="s">
        <v>13</v>
      </c>
      <c r="S385" s="57"/>
      <c r="T385" s="57"/>
      <c r="U385" s="117">
        <v>30.12</v>
      </c>
      <c r="V385" s="117">
        <v>21.3</v>
      </c>
      <c r="W385" s="58"/>
      <c r="X385" s="195"/>
      <c r="Y385" s="198"/>
      <c r="Z385" s="8"/>
      <c r="AA385" s="8" t="s">
        <v>182</v>
      </c>
      <c r="AB385" s="76"/>
      <c r="AC385" s="76"/>
      <c r="AD385" s="76"/>
      <c r="AE385" s="70"/>
      <c r="AF385" s="70"/>
      <c r="AG385" s="83"/>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c r="BI385" s="83"/>
      <c r="BJ385" s="83"/>
    </row>
    <row r="386" spans="1:130" s="91" customFormat="1" ht="17" x14ac:dyDescent="0.2">
      <c r="A386" s="14"/>
      <c r="B386" s="13" t="s">
        <v>1579</v>
      </c>
      <c r="C386" s="13"/>
      <c r="D386" s="2" t="s">
        <v>106</v>
      </c>
      <c r="E386" s="2" t="s">
        <v>179</v>
      </c>
      <c r="F386" s="8">
        <v>31009</v>
      </c>
      <c r="G386" s="7">
        <v>25</v>
      </c>
      <c r="H386" s="8" t="s">
        <v>442</v>
      </c>
      <c r="I386" s="7" t="s">
        <v>393</v>
      </c>
      <c r="J386" s="76"/>
      <c r="K386" s="191"/>
      <c r="L386" s="143"/>
      <c r="M386" s="115"/>
      <c r="N386" s="115"/>
      <c r="O386" s="57"/>
      <c r="P386" s="58" t="s">
        <v>31</v>
      </c>
      <c r="Q386" s="57" t="s">
        <v>172</v>
      </c>
      <c r="R386" s="57" t="s">
        <v>13</v>
      </c>
      <c r="S386" s="57"/>
      <c r="T386" s="57"/>
      <c r="U386" s="117">
        <v>35.85</v>
      </c>
      <c r="V386" s="117">
        <v>21.3</v>
      </c>
      <c r="W386" s="58"/>
      <c r="X386" s="195"/>
      <c r="Y386" s="198"/>
      <c r="Z386" s="8"/>
      <c r="AA386" s="8" t="s">
        <v>182</v>
      </c>
      <c r="AB386" s="76"/>
      <c r="AC386" s="76"/>
      <c r="AD386" s="76"/>
      <c r="AE386" s="70"/>
      <c r="AF386" s="70"/>
      <c r="AG386" s="83"/>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c r="BI386" s="83"/>
      <c r="BJ386" s="83"/>
    </row>
    <row r="387" spans="1:130" s="91" customFormat="1" ht="17" x14ac:dyDescent="0.2">
      <c r="A387" s="14"/>
      <c r="B387" s="13" t="s">
        <v>1579</v>
      </c>
      <c r="C387" s="13"/>
      <c r="D387" s="2" t="s">
        <v>106</v>
      </c>
      <c r="E387" s="2" t="s">
        <v>179</v>
      </c>
      <c r="F387" s="8">
        <v>31009</v>
      </c>
      <c r="G387" s="7">
        <v>25</v>
      </c>
      <c r="H387" s="8" t="s">
        <v>442</v>
      </c>
      <c r="I387" s="7" t="s">
        <v>393</v>
      </c>
      <c r="J387" s="76"/>
      <c r="K387" s="191"/>
      <c r="L387" s="143"/>
      <c r="M387" s="115"/>
      <c r="N387" s="115"/>
      <c r="O387" s="57"/>
      <c r="P387" s="58" t="s">
        <v>24</v>
      </c>
      <c r="Q387" s="57" t="s">
        <v>172</v>
      </c>
      <c r="R387" s="57" t="s">
        <v>13</v>
      </c>
      <c r="S387" s="57"/>
      <c r="T387" s="57"/>
      <c r="U387" s="117">
        <v>36.799999999999997</v>
      </c>
      <c r="V387" s="117">
        <v>18.899999999999999</v>
      </c>
      <c r="W387" s="58"/>
      <c r="X387" s="195"/>
      <c r="Y387" s="198"/>
      <c r="Z387" s="8"/>
      <c r="AA387" s="8" t="s">
        <v>182</v>
      </c>
      <c r="AB387" s="54"/>
      <c r="AC387" s="76"/>
      <c r="AD387" s="76"/>
      <c r="AE387" s="70"/>
      <c r="AF387" s="70"/>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83"/>
      <c r="BJ387" s="83"/>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row>
    <row r="388" spans="1:130" s="91" customFormat="1" ht="17" x14ac:dyDescent="0.2">
      <c r="A388" s="14"/>
      <c r="B388" s="13" t="s">
        <v>1579</v>
      </c>
      <c r="C388" s="13"/>
      <c r="D388" s="2" t="s">
        <v>106</v>
      </c>
      <c r="E388" s="2" t="s">
        <v>179</v>
      </c>
      <c r="F388" s="8">
        <v>31009</v>
      </c>
      <c r="G388" s="7">
        <v>25</v>
      </c>
      <c r="H388" s="8" t="s">
        <v>442</v>
      </c>
      <c r="I388" s="7" t="s">
        <v>393</v>
      </c>
      <c r="J388" s="76"/>
      <c r="K388" s="191"/>
      <c r="L388" s="143"/>
      <c r="M388" s="115"/>
      <c r="N388" s="115"/>
      <c r="O388" s="57"/>
      <c r="P388" s="58" t="s">
        <v>42</v>
      </c>
      <c r="Q388" s="57" t="s">
        <v>172</v>
      </c>
      <c r="R388" s="57" t="s">
        <v>13</v>
      </c>
      <c r="S388" s="57"/>
      <c r="T388" s="57"/>
      <c r="U388" s="117">
        <v>18.73</v>
      </c>
      <c r="V388" s="117">
        <v>18.5</v>
      </c>
      <c r="W388" s="58"/>
      <c r="X388" s="195"/>
      <c r="Y388" s="198"/>
      <c r="Z388" s="8"/>
      <c r="AA388" s="8" t="s">
        <v>182</v>
      </c>
      <c r="AB388" s="54"/>
      <c r="AC388" s="54" t="s">
        <v>1267</v>
      </c>
      <c r="AD388" s="54"/>
      <c r="AE388" s="196"/>
      <c r="AF388" s="196"/>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c r="CJ388" s="80"/>
      <c r="CK388" s="80"/>
      <c r="CL388" s="80"/>
      <c r="CM388" s="80"/>
      <c r="CN388" s="80"/>
      <c r="CO388" s="80"/>
      <c r="CP388" s="80"/>
      <c r="CQ388" s="80"/>
      <c r="CR388" s="80"/>
      <c r="CS388" s="80"/>
      <c r="CT388" s="80"/>
      <c r="CU388" s="80"/>
      <c r="CV388" s="80"/>
      <c r="CW388" s="80"/>
      <c r="CX388" s="80"/>
      <c r="CY388" s="80"/>
      <c r="CZ388" s="80"/>
      <c r="DA388" s="80"/>
      <c r="DB388" s="80"/>
      <c r="DC388" s="80"/>
      <c r="DD388" s="80"/>
      <c r="DE388" s="80"/>
      <c r="DF388" s="80"/>
      <c r="DG388" s="80"/>
      <c r="DH388" s="80"/>
      <c r="DI388" s="80"/>
      <c r="DJ388" s="80"/>
      <c r="DK388" s="80"/>
      <c r="DL388" s="80"/>
      <c r="DM388" s="80"/>
      <c r="DN388" s="80"/>
      <c r="DO388" s="80"/>
      <c r="DP388" s="80"/>
      <c r="DQ388" s="80"/>
      <c r="DR388" s="80"/>
      <c r="DS388" s="80"/>
      <c r="DT388" s="80"/>
      <c r="DU388" s="80"/>
      <c r="DV388" s="80"/>
      <c r="DW388" s="80"/>
      <c r="DX388" s="80"/>
      <c r="DY388" s="80"/>
      <c r="DZ388" s="80"/>
    </row>
    <row r="389" spans="1:130" s="91" customFormat="1" ht="17" x14ac:dyDescent="0.2">
      <c r="A389" s="14" t="s">
        <v>1988</v>
      </c>
      <c r="B389" s="13" t="s">
        <v>1579</v>
      </c>
      <c r="C389" s="13"/>
      <c r="D389" s="2" t="s">
        <v>106</v>
      </c>
      <c r="E389" s="2" t="s">
        <v>179</v>
      </c>
      <c r="F389" s="14">
        <v>31141</v>
      </c>
      <c r="G389" s="13">
        <v>49</v>
      </c>
      <c r="H389" s="14" t="s">
        <v>242</v>
      </c>
      <c r="I389" s="13" t="s">
        <v>243</v>
      </c>
      <c r="J389" s="76" t="s">
        <v>176</v>
      </c>
      <c r="K389" s="191" t="s">
        <v>476</v>
      </c>
      <c r="L389" s="143"/>
      <c r="M389" s="112"/>
      <c r="N389" s="112"/>
      <c r="O389" s="70"/>
      <c r="P389" s="76" t="s">
        <v>155</v>
      </c>
      <c r="Q389" s="70" t="s">
        <v>167</v>
      </c>
      <c r="R389" s="70" t="s">
        <v>13</v>
      </c>
      <c r="S389" s="70"/>
      <c r="T389" s="70"/>
      <c r="U389" s="128">
        <v>30.75</v>
      </c>
      <c r="V389" s="128">
        <v>18.239999999999998</v>
      </c>
      <c r="W389" s="76"/>
      <c r="X389" s="195"/>
      <c r="Y389" s="105"/>
      <c r="Z389" s="14"/>
      <c r="AA389" s="14" t="s">
        <v>1808</v>
      </c>
      <c r="AB389" s="54"/>
      <c r="AC389" s="54"/>
      <c r="AD389" s="54"/>
      <c r="AE389" s="196"/>
      <c r="AF389" s="196"/>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c r="CJ389" s="80"/>
      <c r="CK389" s="80"/>
      <c r="CL389" s="80"/>
      <c r="CM389" s="80"/>
      <c r="CN389" s="80"/>
      <c r="CO389" s="80"/>
      <c r="CP389" s="80"/>
      <c r="CQ389" s="80"/>
      <c r="CR389" s="80"/>
      <c r="CS389" s="80"/>
      <c r="CT389" s="80"/>
      <c r="CU389" s="80"/>
      <c r="CV389" s="80"/>
      <c r="CW389" s="80"/>
      <c r="CX389" s="80"/>
      <c r="CY389" s="80"/>
      <c r="CZ389" s="80"/>
      <c r="DA389" s="80"/>
      <c r="DB389" s="80"/>
      <c r="DC389" s="80"/>
      <c r="DD389" s="80"/>
      <c r="DE389" s="80"/>
      <c r="DF389" s="80"/>
      <c r="DG389" s="80"/>
      <c r="DH389" s="80"/>
      <c r="DI389" s="80"/>
      <c r="DJ389" s="80"/>
      <c r="DK389" s="80"/>
      <c r="DL389" s="80"/>
      <c r="DM389" s="80"/>
      <c r="DN389" s="80"/>
      <c r="DO389" s="80"/>
      <c r="DP389" s="80"/>
      <c r="DQ389" s="80"/>
      <c r="DR389" s="80"/>
      <c r="DS389" s="80"/>
      <c r="DT389" s="80"/>
      <c r="DU389" s="80"/>
      <c r="DV389" s="80"/>
      <c r="DW389" s="80"/>
      <c r="DX389" s="80"/>
      <c r="DY389" s="80"/>
      <c r="DZ389" s="80"/>
    </row>
    <row r="390" spans="1:130" s="91" customFormat="1" ht="17" x14ac:dyDescent="0.2">
      <c r="A390" s="76" t="s">
        <v>1775</v>
      </c>
      <c r="B390" s="13" t="s">
        <v>1579</v>
      </c>
      <c r="C390" s="13"/>
      <c r="D390" s="113" t="s">
        <v>106</v>
      </c>
      <c r="E390" s="2" t="s">
        <v>179</v>
      </c>
      <c r="F390" s="76">
        <v>40279</v>
      </c>
      <c r="G390" s="13">
        <v>1</v>
      </c>
      <c r="H390" s="76" t="s">
        <v>1017</v>
      </c>
      <c r="I390" s="70" t="s">
        <v>637</v>
      </c>
      <c r="J390" s="120"/>
      <c r="K390" s="191"/>
      <c r="L390" s="143"/>
      <c r="M390" s="68">
        <v>30.62</v>
      </c>
      <c r="N390" s="68">
        <v>-98.25</v>
      </c>
      <c r="O390" s="106">
        <v>135.36553508089301</v>
      </c>
      <c r="P390" s="76" t="s">
        <v>1776</v>
      </c>
      <c r="Q390" s="70"/>
      <c r="R390" s="70" t="s">
        <v>13</v>
      </c>
      <c r="S390" s="70"/>
      <c r="T390" s="70"/>
      <c r="U390" s="128">
        <v>58.33</v>
      </c>
      <c r="V390" s="128">
        <v>41.37</v>
      </c>
      <c r="W390" s="76"/>
      <c r="X390" s="195"/>
      <c r="Y390" s="105"/>
      <c r="Z390" s="14"/>
      <c r="AA390" s="14" t="s">
        <v>1777</v>
      </c>
      <c r="AB390" s="76"/>
      <c r="AC390" s="76"/>
      <c r="AD390" s="76"/>
      <c r="AE390" s="70"/>
      <c r="AF390" s="70"/>
      <c r="AG390" s="83"/>
      <c r="AH390" s="83"/>
      <c r="AI390" s="83"/>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BI390" s="83"/>
      <c r="BJ390" s="83"/>
    </row>
    <row r="391" spans="1:130" s="91" customFormat="1" ht="17" x14ac:dyDescent="0.2">
      <c r="A391" s="76" t="s">
        <v>1765</v>
      </c>
      <c r="B391" s="13" t="s">
        <v>1579</v>
      </c>
      <c r="C391" s="13"/>
      <c r="D391" s="113" t="s">
        <v>106</v>
      </c>
      <c r="E391" s="2" t="s">
        <v>179</v>
      </c>
      <c r="F391" s="76">
        <v>40279</v>
      </c>
      <c r="G391" s="13">
        <v>68</v>
      </c>
      <c r="H391" s="76" t="s">
        <v>1017</v>
      </c>
      <c r="I391" s="70" t="s">
        <v>637</v>
      </c>
      <c r="J391" s="120"/>
      <c r="K391" s="191"/>
      <c r="L391" s="143"/>
      <c r="M391" s="68">
        <v>30.62</v>
      </c>
      <c r="N391" s="68">
        <v>-98.25</v>
      </c>
      <c r="O391" s="106">
        <v>135.36553508089301</v>
      </c>
      <c r="P391" s="76" t="s">
        <v>155</v>
      </c>
      <c r="Q391" s="70"/>
      <c r="R391" s="70" t="s">
        <v>13</v>
      </c>
      <c r="S391" s="70"/>
      <c r="T391" s="70"/>
      <c r="U391" s="128">
        <v>32.89</v>
      </c>
      <c r="V391" s="128">
        <v>21.03</v>
      </c>
      <c r="W391" s="76"/>
      <c r="X391" s="195"/>
      <c r="Y391" s="105"/>
      <c r="Z391" s="14"/>
      <c r="AA391" s="14" t="s">
        <v>1681</v>
      </c>
      <c r="AB391" s="76"/>
      <c r="AC391" s="76"/>
      <c r="AD391" s="76"/>
      <c r="AE391" s="70"/>
      <c r="AF391" s="70"/>
      <c r="AG391" s="83"/>
      <c r="AH391" s="83"/>
      <c r="AI391" s="83"/>
      <c r="AJ391" s="83"/>
      <c r="AK391" s="83"/>
      <c r="AL391" s="83"/>
      <c r="AM391" s="83"/>
      <c r="AN391" s="83"/>
      <c r="AO391" s="83"/>
      <c r="AP391" s="83"/>
      <c r="AQ391" s="83"/>
      <c r="AR391" s="83"/>
      <c r="AS391" s="83"/>
      <c r="AT391" s="83"/>
      <c r="AU391" s="83"/>
      <c r="AV391" s="83"/>
      <c r="AW391" s="83"/>
      <c r="AX391" s="83"/>
      <c r="AY391" s="83"/>
      <c r="AZ391" s="83"/>
      <c r="BA391" s="83"/>
      <c r="BB391" s="83"/>
      <c r="BC391" s="83"/>
      <c r="BD391" s="83"/>
      <c r="BE391" s="83"/>
      <c r="BF391" s="83"/>
      <c r="BG391" s="83"/>
      <c r="BH391" s="83"/>
      <c r="BI391" s="83"/>
      <c r="BJ391" s="83"/>
    </row>
    <row r="392" spans="1:130" s="91" customFormat="1" ht="34" x14ac:dyDescent="0.2">
      <c r="A392" s="76" t="s">
        <v>1775</v>
      </c>
      <c r="B392" s="13" t="s">
        <v>1579</v>
      </c>
      <c r="C392" s="13"/>
      <c r="D392" s="113" t="s">
        <v>106</v>
      </c>
      <c r="E392" s="2" t="s">
        <v>179</v>
      </c>
      <c r="F392" s="76">
        <v>40279</v>
      </c>
      <c r="G392" s="13">
        <v>97</v>
      </c>
      <c r="H392" s="76" t="s">
        <v>1017</v>
      </c>
      <c r="I392" s="70" t="s">
        <v>637</v>
      </c>
      <c r="J392" s="120"/>
      <c r="K392" s="191"/>
      <c r="L392" s="143"/>
      <c r="M392" s="68">
        <v>30.62</v>
      </c>
      <c r="N392" s="68">
        <v>-98.25</v>
      </c>
      <c r="O392" s="106">
        <v>135.36553508089301</v>
      </c>
      <c r="P392" s="76" t="s">
        <v>112</v>
      </c>
      <c r="Q392" s="70"/>
      <c r="R392" s="70" t="s">
        <v>13</v>
      </c>
      <c r="S392" s="70"/>
      <c r="T392" s="70"/>
      <c r="U392" s="128">
        <v>78.02</v>
      </c>
      <c r="V392" s="128">
        <v>43.86</v>
      </c>
      <c r="W392" s="76"/>
      <c r="X392" s="195"/>
      <c r="Y392" s="105"/>
      <c r="Z392" s="14"/>
      <c r="AA392" s="14"/>
      <c r="AB392" s="76"/>
      <c r="AC392" s="76"/>
      <c r="AD392" s="76" t="s">
        <v>1324</v>
      </c>
      <c r="AE392" s="70"/>
      <c r="AF392" s="70"/>
      <c r="AG392" s="83"/>
      <c r="AH392" s="83"/>
      <c r="AI392" s="83"/>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83"/>
      <c r="BH392" s="83"/>
      <c r="BI392" s="83"/>
      <c r="BJ392" s="83"/>
    </row>
    <row r="393" spans="1:130" s="91" customFormat="1" ht="34" x14ac:dyDescent="0.2">
      <c r="A393" s="76" t="s">
        <v>1765</v>
      </c>
      <c r="B393" s="13" t="s">
        <v>1579</v>
      </c>
      <c r="C393" s="13"/>
      <c r="D393" s="113" t="s">
        <v>106</v>
      </c>
      <c r="E393" s="2" t="s">
        <v>179</v>
      </c>
      <c r="F393" s="76">
        <v>40279</v>
      </c>
      <c r="G393" s="13"/>
      <c r="H393" s="76" t="s">
        <v>1017</v>
      </c>
      <c r="I393" s="70" t="s">
        <v>637</v>
      </c>
      <c r="J393" s="120"/>
      <c r="K393" s="191"/>
      <c r="L393" s="143"/>
      <c r="M393" s="68">
        <v>30.62</v>
      </c>
      <c r="N393" s="68">
        <v>-98.25</v>
      </c>
      <c r="O393" s="106">
        <v>135.36553508089301</v>
      </c>
      <c r="P393" s="76" t="s">
        <v>209</v>
      </c>
      <c r="Q393" s="70"/>
      <c r="R393" s="70" t="s">
        <v>13</v>
      </c>
      <c r="S393" s="70"/>
      <c r="T393" s="70"/>
      <c r="U393" s="128">
        <v>36.42</v>
      </c>
      <c r="V393" s="128">
        <v>20.53</v>
      </c>
      <c r="W393" s="76"/>
      <c r="X393" s="195"/>
      <c r="Y393" s="105"/>
      <c r="Z393" s="76"/>
      <c r="AA393" s="76" t="s">
        <v>1772</v>
      </c>
      <c r="AB393" s="76"/>
      <c r="AC393" s="76"/>
      <c r="AD393" s="76" t="s">
        <v>1324</v>
      </c>
      <c r="AE393" s="70"/>
      <c r="AF393" s="70"/>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83"/>
    </row>
    <row r="394" spans="1:130" s="91" customFormat="1" ht="17" x14ac:dyDescent="0.2">
      <c r="A394" s="14" t="s">
        <v>1680</v>
      </c>
      <c r="B394" s="76" t="s">
        <v>1579</v>
      </c>
      <c r="C394" s="76"/>
      <c r="D394" s="2" t="s">
        <v>106</v>
      </c>
      <c r="E394" s="2"/>
      <c r="F394" s="76">
        <v>933</v>
      </c>
      <c r="G394" s="13">
        <v>330</v>
      </c>
      <c r="H394" s="76" t="s">
        <v>1317</v>
      </c>
      <c r="I394" s="13" t="s">
        <v>417</v>
      </c>
      <c r="J394" s="76" t="s">
        <v>176</v>
      </c>
      <c r="K394" s="191" t="s">
        <v>1872</v>
      </c>
      <c r="L394" s="143">
        <f t="shared" ref="L394:L405" si="0">(20.176+22.63)/2</f>
        <v>21.402999999999999</v>
      </c>
      <c r="M394" s="68">
        <v>29.62</v>
      </c>
      <c r="N394" s="68">
        <v>-98.37</v>
      </c>
      <c r="O394" s="106">
        <v>126.402078446346</v>
      </c>
      <c r="P394" s="76" t="s">
        <v>213</v>
      </c>
      <c r="Q394" s="70" t="s">
        <v>172</v>
      </c>
      <c r="R394" s="70" t="s">
        <v>13</v>
      </c>
      <c r="S394" s="70"/>
      <c r="T394" s="70"/>
      <c r="U394" s="128">
        <v>39.53</v>
      </c>
      <c r="V394" s="128">
        <v>15.69</v>
      </c>
      <c r="W394" s="76"/>
      <c r="X394" s="195"/>
      <c r="Y394" s="105"/>
      <c r="Z394" s="14"/>
      <c r="AA394" s="14"/>
      <c r="AB394" s="54"/>
      <c r="AC394" s="76"/>
      <c r="AD394" s="76"/>
      <c r="AE394" s="70"/>
      <c r="AF394" s="70"/>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83"/>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row>
    <row r="395" spans="1:130" s="91" customFormat="1" ht="17" x14ac:dyDescent="0.2">
      <c r="A395" s="14" t="s">
        <v>1683</v>
      </c>
      <c r="B395" s="76" t="s">
        <v>1579</v>
      </c>
      <c r="C395" s="76"/>
      <c r="D395" s="2" t="s">
        <v>106</v>
      </c>
      <c r="E395" s="140"/>
      <c r="F395" s="76">
        <v>933</v>
      </c>
      <c r="G395" s="13">
        <v>583</v>
      </c>
      <c r="H395" s="76" t="s">
        <v>1317</v>
      </c>
      <c r="I395" s="13" t="s">
        <v>417</v>
      </c>
      <c r="J395" s="76" t="s">
        <v>176</v>
      </c>
      <c r="K395" s="191" t="s">
        <v>1872</v>
      </c>
      <c r="L395" s="143">
        <f t="shared" si="0"/>
        <v>21.402999999999999</v>
      </c>
      <c r="M395" s="68">
        <v>29.62</v>
      </c>
      <c r="N395" s="68">
        <v>-98.37</v>
      </c>
      <c r="O395" s="106">
        <v>126.402078446346</v>
      </c>
      <c r="P395" s="76" t="s">
        <v>115</v>
      </c>
      <c r="Q395" s="70" t="s">
        <v>172</v>
      </c>
      <c r="R395" s="70" t="s">
        <v>13</v>
      </c>
      <c r="S395" s="70"/>
      <c r="T395" s="70"/>
      <c r="U395" s="128">
        <v>90.92</v>
      </c>
      <c r="V395" s="128">
        <v>43.59</v>
      </c>
      <c r="W395" s="76"/>
      <c r="X395" s="195"/>
      <c r="Y395" s="105"/>
      <c r="Z395" s="14"/>
      <c r="AA395" s="14"/>
      <c r="AB395" s="54"/>
      <c r="AC395" s="54"/>
      <c r="AD395" s="54"/>
      <c r="AE395" s="196"/>
      <c r="AF395" s="196"/>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c r="CJ395" s="80"/>
      <c r="CK395" s="80"/>
      <c r="CL395" s="80"/>
      <c r="CM395" s="80"/>
      <c r="CN395" s="80"/>
      <c r="CO395" s="80"/>
      <c r="CP395" s="80"/>
      <c r="CQ395" s="80"/>
      <c r="CR395" s="80"/>
      <c r="CS395" s="80"/>
      <c r="CT395" s="80"/>
      <c r="CU395" s="80"/>
      <c r="CV395" s="80"/>
      <c r="CW395" s="80"/>
      <c r="CX395" s="80"/>
      <c r="CY395" s="80"/>
      <c r="CZ395" s="80"/>
      <c r="DA395" s="80"/>
      <c r="DB395" s="80"/>
      <c r="DC395" s="80"/>
      <c r="DD395" s="80"/>
      <c r="DE395" s="80"/>
      <c r="DF395" s="80"/>
      <c r="DG395" s="80"/>
      <c r="DH395" s="80"/>
      <c r="DI395" s="80"/>
      <c r="DJ395" s="80"/>
      <c r="DK395" s="80"/>
      <c r="DL395" s="80"/>
      <c r="DM395" s="80"/>
      <c r="DN395" s="80"/>
      <c r="DO395" s="80"/>
      <c r="DP395" s="80"/>
      <c r="DQ395" s="80"/>
      <c r="DR395" s="80"/>
      <c r="DS395" s="80"/>
      <c r="DT395" s="80"/>
      <c r="DU395" s="80"/>
      <c r="DV395" s="80"/>
      <c r="DW395" s="80"/>
      <c r="DX395" s="80"/>
      <c r="DY395" s="80"/>
      <c r="DZ395" s="80"/>
    </row>
    <row r="396" spans="1:130" s="91" customFormat="1" ht="17" x14ac:dyDescent="0.2">
      <c r="A396" s="14" t="s">
        <v>1680</v>
      </c>
      <c r="B396" s="76" t="s">
        <v>1579</v>
      </c>
      <c r="C396" s="76"/>
      <c r="D396" s="2" t="s">
        <v>106</v>
      </c>
      <c r="E396" s="2"/>
      <c r="F396" s="76">
        <v>933</v>
      </c>
      <c r="G396" s="13">
        <v>609</v>
      </c>
      <c r="H396" s="76" t="s">
        <v>1317</v>
      </c>
      <c r="I396" s="13" t="s">
        <v>417</v>
      </c>
      <c r="J396" s="76" t="s">
        <v>176</v>
      </c>
      <c r="K396" s="191" t="s">
        <v>1872</v>
      </c>
      <c r="L396" s="143">
        <f t="shared" si="0"/>
        <v>21.402999999999999</v>
      </c>
      <c r="M396" s="68">
        <v>29.62</v>
      </c>
      <c r="N396" s="68">
        <v>-98.37</v>
      </c>
      <c r="O396" s="106">
        <v>126.402078446346</v>
      </c>
      <c r="P396" s="76" t="s">
        <v>130</v>
      </c>
      <c r="Q396" s="70" t="s">
        <v>167</v>
      </c>
      <c r="R396" s="70" t="s">
        <v>13</v>
      </c>
      <c r="S396" s="70"/>
      <c r="T396" s="70"/>
      <c r="U396" s="128">
        <v>46.39</v>
      </c>
      <c r="V396" s="128">
        <v>16.27</v>
      </c>
      <c r="W396" s="76"/>
      <c r="X396" s="195"/>
      <c r="Y396" s="105"/>
      <c r="Z396" s="14"/>
      <c r="AA396" s="14"/>
      <c r="AB396" s="54"/>
      <c r="AC396" s="54"/>
      <c r="AD396" s="54"/>
      <c r="AE396" s="196"/>
      <c r="AF396" s="196"/>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c r="CJ396" s="80"/>
      <c r="CK396" s="80"/>
      <c r="CL396" s="80"/>
      <c r="CM396" s="80"/>
      <c r="CN396" s="80"/>
      <c r="CO396" s="80"/>
      <c r="CP396" s="80"/>
      <c r="CQ396" s="80"/>
      <c r="CR396" s="80"/>
      <c r="CS396" s="80"/>
      <c r="CT396" s="80"/>
      <c r="CU396" s="80"/>
      <c r="CV396" s="80"/>
      <c r="CW396" s="80"/>
      <c r="CX396" s="80"/>
      <c r="CY396" s="80"/>
      <c r="CZ396" s="80"/>
      <c r="DA396" s="80"/>
      <c r="DB396" s="80"/>
      <c r="DC396" s="80"/>
      <c r="DD396" s="80"/>
      <c r="DE396" s="80"/>
      <c r="DF396" s="80"/>
      <c r="DG396" s="80"/>
      <c r="DH396" s="80"/>
      <c r="DI396" s="80"/>
      <c r="DJ396" s="80"/>
      <c r="DK396" s="80"/>
      <c r="DL396" s="80"/>
      <c r="DM396" s="80"/>
      <c r="DN396" s="80"/>
      <c r="DO396" s="80"/>
      <c r="DP396" s="80"/>
      <c r="DQ396" s="80"/>
      <c r="DR396" s="80"/>
      <c r="DS396" s="80"/>
      <c r="DT396" s="80"/>
      <c r="DU396" s="80"/>
      <c r="DV396" s="80"/>
      <c r="DW396" s="80"/>
      <c r="DX396" s="80"/>
      <c r="DY396" s="80"/>
      <c r="DZ396" s="80"/>
    </row>
    <row r="397" spans="1:130" s="91" customFormat="1" ht="34" x14ac:dyDescent="0.2">
      <c r="A397" s="14" t="s">
        <v>1680</v>
      </c>
      <c r="B397" s="76" t="s">
        <v>1579</v>
      </c>
      <c r="C397" s="76"/>
      <c r="D397" s="2" t="s">
        <v>106</v>
      </c>
      <c r="E397" s="2"/>
      <c r="F397" s="76">
        <v>933</v>
      </c>
      <c r="G397" s="13">
        <v>999</v>
      </c>
      <c r="H397" s="76" t="s">
        <v>1317</v>
      </c>
      <c r="I397" s="13" t="s">
        <v>417</v>
      </c>
      <c r="J397" s="76" t="s">
        <v>176</v>
      </c>
      <c r="K397" s="191" t="s">
        <v>1872</v>
      </c>
      <c r="L397" s="143">
        <f t="shared" si="0"/>
        <v>21.402999999999999</v>
      </c>
      <c r="M397" s="68">
        <v>29.62</v>
      </c>
      <c r="N397" s="68">
        <v>-98.37</v>
      </c>
      <c r="O397" s="106">
        <v>126.402078446346</v>
      </c>
      <c r="P397" s="76" t="s">
        <v>213</v>
      </c>
      <c r="Q397" s="70" t="s">
        <v>167</v>
      </c>
      <c r="R397" s="70" t="s">
        <v>13</v>
      </c>
      <c r="S397" s="70"/>
      <c r="T397" s="70"/>
      <c r="U397" s="128">
        <v>36.94</v>
      </c>
      <c r="V397" s="128">
        <v>19.010000000000002</v>
      </c>
      <c r="W397" s="76"/>
      <c r="X397" s="195"/>
      <c r="Y397" s="105"/>
      <c r="Z397" s="14"/>
      <c r="AA397" s="14"/>
      <c r="AB397" s="54"/>
      <c r="AC397" s="54" t="s">
        <v>1299</v>
      </c>
      <c r="AD397" s="54" t="s">
        <v>1324</v>
      </c>
      <c r="AE397" s="196"/>
      <c r="AF397" s="196"/>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c r="CJ397" s="80"/>
      <c r="CK397" s="80"/>
      <c r="CL397" s="80"/>
      <c r="CM397" s="80"/>
      <c r="CN397" s="80"/>
      <c r="CO397" s="80"/>
      <c r="CP397" s="80"/>
      <c r="CQ397" s="80"/>
      <c r="CR397" s="80"/>
      <c r="CS397" s="80"/>
      <c r="CT397" s="80"/>
      <c r="CU397" s="80"/>
      <c r="CV397" s="80"/>
      <c r="CW397" s="80"/>
      <c r="CX397" s="80"/>
      <c r="CY397" s="80"/>
      <c r="CZ397" s="80"/>
      <c r="DA397" s="80"/>
      <c r="DB397" s="80"/>
      <c r="DC397" s="80"/>
      <c r="DD397" s="80"/>
      <c r="DE397" s="80"/>
      <c r="DF397" s="80"/>
      <c r="DG397" s="80"/>
      <c r="DH397" s="80"/>
      <c r="DI397" s="80"/>
      <c r="DJ397" s="80"/>
      <c r="DK397" s="80"/>
      <c r="DL397" s="80"/>
      <c r="DM397" s="80"/>
      <c r="DN397" s="80"/>
      <c r="DO397" s="80"/>
      <c r="DP397" s="80"/>
      <c r="DQ397" s="80"/>
      <c r="DR397" s="80"/>
      <c r="DS397" s="80"/>
      <c r="DT397" s="80"/>
      <c r="DU397" s="80"/>
      <c r="DV397" s="80"/>
      <c r="DW397" s="80"/>
      <c r="DX397" s="80"/>
      <c r="DY397" s="80"/>
      <c r="DZ397" s="80"/>
    </row>
    <row r="398" spans="1:130" s="91" customFormat="1" ht="17" x14ac:dyDescent="0.2">
      <c r="A398" s="14" t="s">
        <v>1680</v>
      </c>
      <c r="B398" s="76" t="s">
        <v>1579</v>
      </c>
      <c r="C398" s="76"/>
      <c r="D398" s="2" t="s">
        <v>106</v>
      </c>
      <c r="E398" s="2"/>
      <c r="F398" s="76">
        <v>933</v>
      </c>
      <c r="G398" s="13">
        <v>1280</v>
      </c>
      <c r="H398" s="76" t="s">
        <v>1317</v>
      </c>
      <c r="I398" s="13" t="s">
        <v>417</v>
      </c>
      <c r="J398" s="76" t="s">
        <v>176</v>
      </c>
      <c r="K398" s="191" t="s">
        <v>1872</v>
      </c>
      <c r="L398" s="143">
        <f t="shared" si="0"/>
        <v>21.402999999999999</v>
      </c>
      <c r="M398" s="68">
        <v>29.62</v>
      </c>
      <c r="N398" s="68">
        <v>-98.37</v>
      </c>
      <c r="O398" s="106">
        <v>126.402078446346</v>
      </c>
      <c r="P398" s="76" t="s">
        <v>209</v>
      </c>
      <c r="Q398" s="70" t="s">
        <v>172</v>
      </c>
      <c r="R398" s="70" t="s">
        <v>13</v>
      </c>
      <c r="S398" s="70"/>
      <c r="T398" s="70"/>
      <c r="U398" s="128">
        <v>37.67</v>
      </c>
      <c r="V398" s="128">
        <v>15.49</v>
      </c>
      <c r="W398" s="76"/>
      <c r="X398" s="195"/>
      <c r="Y398" s="105"/>
      <c r="Z398" s="14"/>
      <c r="AA398" s="14"/>
      <c r="AB398" s="54"/>
      <c r="AC398" s="54"/>
      <c r="AD398" s="54"/>
      <c r="AE398" s="196"/>
      <c r="AF398" s="196"/>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c r="CJ398" s="80"/>
      <c r="CK398" s="80"/>
      <c r="CL398" s="80"/>
      <c r="CM398" s="80"/>
      <c r="CN398" s="80"/>
      <c r="CO398" s="80"/>
      <c r="CP398" s="80"/>
      <c r="CQ398" s="80"/>
      <c r="CR398" s="80"/>
      <c r="CS398" s="80"/>
      <c r="CT398" s="80"/>
      <c r="CU398" s="80"/>
      <c r="CV398" s="80"/>
      <c r="CW398" s="80"/>
      <c r="CX398" s="80"/>
      <c r="CY398" s="80"/>
      <c r="CZ398" s="80"/>
      <c r="DA398" s="80"/>
      <c r="DB398" s="80"/>
      <c r="DC398" s="80"/>
      <c r="DD398" s="80"/>
      <c r="DE398" s="80"/>
      <c r="DF398" s="80"/>
      <c r="DG398" s="80"/>
      <c r="DH398" s="80"/>
      <c r="DI398" s="80"/>
      <c r="DJ398" s="80"/>
      <c r="DK398" s="80"/>
      <c r="DL398" s="80"/>
      <c r="DM398" s="80"/>
      <c r="DN398" s="80"/>
      <c r="DO398" s="80"/>
      <c r="DP398" s="80"/>
      <c r="DQ398" s="80"/>
      <c r="DR398" s="80"/>
      <c r="DS398" s="80"/>
      <c r="DT398" s="80"/>
      <c r="DU398" s="80"/>
      <c r="DV398" s="80"/>
      <c r="DW398" s="80"/>
      <c r="DX398" s="80"/>
      <c r="DY398" s="80"/>
      <c r="DZ398" s="80"/>
    </row>
    <row r="399" spans="1:130" s="91" customFormat="1" ht="17" x14ac:dyDescent="0.2">
      <c r="A399" s="14" t="s">
        <v>1680</v>
      </c>
      <c r="B399" s="76" t="s">
        <v>1579</v>
      </c>
      <c r="C399" s="76"/>
      <c r="D399" s="2" t="s">
        <v>106</v>
      </c>
      <c r="E399" s="2"/>
      <c r="F399" s="76">
        <v>933</v>
      </c>
      <c r="G399" s="13">
        <v>2198</v>
      </c>
      <c r="H399" s="76" t="s">
        <v>1317</v>
      </c>
      <c r="I399" s="13" t="s">
        <v>417</v>
      </c>
      <c r="J399" s="76" t="s">
        <v>176</v>
      </c>
      <c r="K399" s="191" t="s">
        <v>1872</v>
      </c>
      <c r="L399" s="143">
        <f t="shared" si="0"/>
        <v>21.402999999999999</v>
      </c>
      <c r="M399" s="68">
        <v>29.62</v>
      </c>
      <c r="N399" s="68">
        <v>-98.37</v>
      </c>
      <c r="O399" s="106">
        <v>126.402078446346</v>
      </c>
      <c r="P399" s="76" t="s">
        <v>130</v>
      </c>
      <c r="Q399" s="70" t="s">
        <v>167</v>
      </c>
      <c r="R399" s="70" t="s">
        <v>13</v>
      </c>
      <c r="S399" s="70"/>
      <c r="T399" s="70"/>
      <c r="U399" s="128">
        <v>37.590000000000003</v>
      </c>
      <c r="V399" s="128">
        <v>16.940000000000001</v>
      </c>
      <c r="W399" s="76"/>
      <c r="X399" s="195"/>
      <c r="Y399" s="105"/>
      <c r="Z399" s="14"/>
      <c r="AA399" s="14"/>
      <c r="AB399" s="76"/>
      <c r="AC399" s="76"/>
      <c r="AD399" s="76"/>
      <c r="AE399" s="70"/>
      <c r="AF399" s="70"/>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83"/>
    </row>
    <row r="400" spans="1:130" s="91" customFormat="1" ht="17" x14ac:dyDescent="0.2">
      <c r="A400" s="14" t="s">
        <v>1680</v>
      </c>
      <c r="B400" s="76" t="s">
        <v>1579</v>
      </c>
      <c r="C400" s="76"/>
      <c r="D400" s="2" t="s">
        <v>106</v>
      </c>
      <c r="E400" s="2"/>
      <c r="F400" s="76">
        <v>933</v>
      </c>
      <c r="G400" s="13">
        <v>3285</v>
      </c>
      <c r="H400" s="76" t="s">
        <v>1317</v>
      </c>
      <c r="I400" s="13" t="s">
        <v>417</v>
      </c>
      <c r="J400" s="76" t="s">
        <v>176</v>
      </c>
      <c r="K400" s="191" t="s">
        <v>1872</v>
      </c>
      <c r="L400" s="143">
        <f t="shared" si="0"/>
        <v>21.402999999999999</v>
      </c>
      <c r="M400" s="68">
        <v>29.62</v>
      </c>
      <c r="N400" s="68">
        <v>-98.37</v>
      </c>
      <c r="O400" s="106">
        <v>126.402078446346</v>
      </c>
      <c r="P400" s="76" t="s">
        <v>130</v>
      </c>
      <c r="Q400" s="70" t="s">
        <v>167</v>
      </c>
      <c r="R400" s="70" t="s">
        <v>13</v>
      </c>
      <c r="S400" s="70"/>
      <c r="T400" s="70"/>
      <c r="U400" s="128">
        <v>41.11</v>
      </c>
      <c r="V400" s="128">
        <v>15.56</v>
      </c>
      <c r="W400" s="76"/>
      <c r="X400" s="195"/>
      <c r="Y400" s="105"/>
      <c r="Z400" s="14"/>
      <c r="AA400" s="14"/>
      <c r="AB400" s="76"/>
      <c r="AC400" s="76"/>
      <c r="AD400" s="76"/>
      <c r="AE400" s="70"/>
      <c r="AF400" s="70"/>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83"/>
    </row>
    <row r="401" spans="1:130" s="91" customFormat="1" ht="17" x14ac:dyDescent="0.2">
      <c r="A401" s="14" t="s">
        <v>1683</v>
      </c>
      <c r="B401" s="76" t="s">
        <v>1579</v>
      </c>
      <c r="C401" s="76"/>
      <c r="D401" s="2" t="s">
        <v>106</v>
      </c>
      <c r="E401" s="2"/>
      <c r="F401" s="76">
        <v>933</v>
      </c>
      <c r="G401" s="13">
        <v>3335</v>
      </c>
      <c r="H401" s="76" t="s">
        <v>1317</v>
      </c>
      <c r="I401" s="13" t="s">
        <v>417</v>
      </c>
      <c r="J401" s="76" t="s">
        <v>176</v>
      </c>
      <c r="K401" s="191" t="s">
        <v>1872</v>
      </c>
      <c r="L401" s="143">
        <f t="shared" si="0"/>
        <v>21.402999999999999</v>
      </c>
      <c r="M401" s="68">
        <v>29.62</v>
      </c>
      <c r="N401" s="68">
        <v>-98.37</v>
      </c>
      <c r="O401" s="106">
        <v>126.402078446346</v>
      </c>
      <c r="P401" s="76" t="s">
        <v>115</v>
      </c>
      <c r="Q401" s="70" t="s">
        <v>172</v>
      </c>
      <c r="R401" s="70" t="s">
        <v>13</v>
      </c>
      <c r="S401" s="70"/>
      <c r="T401" s="70"/>
      <c r="U401" s="128">
        <v>68.27</v>
      </c>
      <c r="V401" s="128">
        <v>39.92</v>
      </c>
      <c r="W401" s="76"/>
      <c r="X401" s="195"/>
      <c r="Y401" s="105"/>
      <c r="Z401" s="14"/>
      <c r="AA401" s="14"/>
      <c r="AB401" s="76"/>
      <c r="AC401" s="76"/>
      <c r="AD401" s="76"/>
      <c r="AE401" s="70"/>
      <c r="AF401" s="70"/>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row>
    <row r="402" spans="1:130" s="91" customFormat="1" ht="17" x14ac:dyDescent="0.2">
      <c r="A402" s="14" t="s">
        <v>1680</v>
      </c>
      <c r="B402" s="76" t="s">
        <v>1579</v>
      </c>
      <c r="C402" s="76"/>
      <c r="D402" s="2" t="s">
        <v>106</v>
      </c>
      <c r="E402" s="2"/>
      <c r="F402" s="76">
        <v>933</v>
      </c>
      <c r="G402" s="13">
        <v>3390</v>
      </c>
      <c r="H402" s="76" t="s">
        <v>1317</v>
      </c>
      <c r="I402" s="13" t="s">
        <v>417</v>
      </c>
      <c r="J402" s="76" t="s">
        <v>176</v>
      </c>
      <c r="K402" s="191" t="s">
        <v>1872</v>
      </c>
      <c r="L402" s="143">
        <f t="shared" si="0"/>
        <v>21.402999999999999</v>
      </c>
      <c r="M402" s="68">
        <v>29.62</v>
      </c>
      <c r="N402" s="68">
        <v>-98.37</v>
      </c>
      <c r="O402" s="106">
        <v>126.402078446346</v>
      </c>
      <c r="P402" s="76" t="s">
        <v>153</v>
      </c>
      <c r="Q402" s="70" t="s">
        <v>167</v>
      </c>
      <c r="R402" s="70" t="s">
        <v>13</v>
      </c>
      <c r="S402" s="70"/>
      <c r="T402" s="70"/>
      <c r="U402" s="128">
        <v>49.98</v>
      </c>
      <c r="V402" s="128">
        <v>17.16</v>
      </c>
      <c r="W402" s="76"/>
      <c r="X402" s="195"/>
      <c r="Y402" s="105"/>
      <c r="Z402" s="14"/>
      <c r="AA402" s="14"/>
      <c r="AB402" s="76"/>
      <c r="AC402" s="76"/>
      <c r="AD402" s="76"/>
      <c r="AE402" s="70"/>
      <c r="AF402" s="70"/>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83"/>
      <c r="BJ402" s="83"/>
    </row>
    <row r="403" spans="1:130" s="91" customFormat="1" ht="17" x14ac:dyDescent="0.2">
      <c r="A403" s="14" t="s">
        <v>1680</v>
      </c>
      <c r="B403" s="76" t="s">
        <v>1579</v>
      </c>
      <c r="C403" s="76"/>
      <c r="D403" s="2" t="s">
        <v>106</v>
      </c>
      <c r="E403" s="2"/>
      <c r="F403" s="76">
        <v>933</v>
      </c>
      <c r="G403" s="13">
        <v>3403</v>
      </c>
      <c r="H403" s="76" t="s">
        <v>1317</v>
      </c>
      <c r="I403" s="13" t="s">
        <v>417</v>
      </c>
      <c r="J403" s="76" t="s">
        <v>176</v>
      </c>
      <c r="K403" s="191" t="s">
        <v>1872</v>
      </c>
      <c r="L403" s="143">
        <f t="shared" si="0"/>
        <v>21.402999999999999</v>
      </c>
      <c r="M403" s="68">
        <v>29.62</v>
      </c>
      <c r="N403" s="68">
        <v>-98.37</v>
      </c>
      <c r="O403" s="106">
        <v>126.402078446346</v>
      </c>
      <c r="P403" s="76" t="s">
        <v>185</v>
      </c>
      <c r="Q403" s="70" t="s">
        <v>172</v>
      </c>
      <c r="R403" s="70" t="s">
        <v>13</v>
      </c>
      <c r="S403" s="70"/>
      <c r="T403" s="70"/>
      <c r="U403" s="128">
        <v>38.74</v>
      </c>
      <c r="V403" s="128">
        <v>22.04</v>
      </c>
      <c r="W403" s="76"/>
      <c r="X403" s="195"/>
      <c r="Y403" s="105"/>
      <c r="Z403" s="14"/>
      <c r="AA403" s="14"/>
      <c r="AB403" s="76"/>
      <c r="AC403" s="76"/>
      <c r="AD403" s="76"/>
      <c r="AE403" s="70"/>
      <c r="AF403" s="70"/>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83"/>
    </row>
    <row r="404" spans="1:130" s="91" customFormat="1" ht="17" x14ac:dyDescent="0.2">
      <c r="A404" s="14" t="s">
        <v>1680</v>
      </c>
      <c r="B404" s="76" t="s">
        <v>1579</v>
      </c>
      <c r="C404" s="76"/>
      <c r="D404" s="2" t="s">
        <v>106</v>
      </c>
      <c r="E404" s="2"/>
      <c r="F404" s="76">
        <v>933</v>
      </c>
      <c r="G404" s="13">
        <v>3525</v>
      </c>
      <c r="H404" s="76" t="s">
        <v>1317</v>
      </c>
      <c r="I404" s="13" t="s">
        <v>417</v>
      </c>
      <c r="J404" s="76" t="s">
        <v>176</v>
      </c>
      <c r="K404" s="191" t="s">
        <v>1872</v>
      </c>
      <c r="L404" s="143">
        <f t="shared" si="0"/>
        <v>21.402999999999999</v>
      </c>
      <c r="M404" s="68">
        <v>29.62</v>
      </c>
      <c r="N404" s="68">
        <v>-98.37</v>
      </c>
      <c r="O404" s="106">
        <v>126.402078446346</v>
      </c>
      <c r="P404" s="76" t="s">
        <v>186</v>
      </c>
      <c r="Q404" s="70" t="s">
        <v>172</v>
      </c>
      <c r="R404" s="70" t="s">
        <v>13</v>
      </c>
      <c r="S404" s="70"/>
      <c r="T404" s="70"/>
      <c r="U404" s="128">
        <v>32.729999999999997</v>
      </c>
      <c r="V404" s="128">
        <v>27.16</v>
      </c>
      <c r="W404" s="76"/>
      <c r="X404" s="195"/>
      <c r="Y404" s="105"/>
      <c r="Z404" s="14"/>
      <c r="AA404" s="14" t="s">
        <v>1681</v>
      </c>
      <c r="AB404" s="54"/>
      <c r="AC404" s="76"/>
      <c r="AD404" s="76"/>
      <c r="AE404" s="70"/>
      <c r="AF404" s="70"/>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83"/>
      <c r="BJ404" s="83"/>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row>
    <row r="405" spans="1:130" s="91" customFormat="1" ht="17" x14ac:dyDescent="0.2">
      <c r="A405" s="14" t="s">
        <v>1680</v>
      </c>
      <c r="B405" s="76" t="s">
        <v>1579</v>
      </c>
      <c r="C405" s="76"/>
      <c r="D405" s="2" t="s">
        <v>106</v>
      </c>
      <c r="E405" s="2"/>
      <c r="F405" s="76">
        <v>933</v>
      </c>
      <c r="G405" s="13">
        <v>4307</v>
      </c>
      <c r="H405" s="76" t="s">
        <v>1317</v>
      </c>
      <c r="I405" s="13" t="s">
        <v>417</v>
      </c>
      <c r="J405" s="76" t="s">
        <v>176</v>
      </c>
      <c r="K405" s="191" t="s">
        <v>1872</v>
      </c>
      <c r="L405" s="143">
        <f t="shared" si="0"/>
        <v>21.402999999999999</v>
      </c>
      <c r="M405" s="68">
        <v>29.62</v>
      </c>
      <c r="N405" s="68">
        <v>-98.37</v>
      </c>
      <c r="O405" s="106">
        <v>126.402078446346</v>
      </c>
      <c r="P405" s="76" t="s">
        <v>115</v>
      </c>
      <c r="Q405" s="70"/>
      <c r="R405" s="70" t="s">
        <v>13</v>
      </c>
      <c r="S405" s="70"/>
      <c r="T405" s="70"/>
      <c r="U405" s="128">
        <v>69.55</v>
      </c>
      <c r="V405" s="128">
        <v>39.79</v>
      </c>
      <c r="W405" s="76"/>
      <c r="X405" s="195"/>
      <c r="Y405" s="105"/>
      <c r="Z405" s="14"/>
      <c r="AA405" s="14" t="s">
        <v>1682</v>
      </c>
      <c r="AB405" s="54"/>
      <c r="AC405" s="76"/>
      <c r="AD405" s="76"/>
      <c r="AE405" s="70"/>
      <c r="AF405" s="70"/>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83"/>
      <c r="BJ405" s="83"/>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row>
    <row r="406" spans="1:130" s="91" customFormat="1" ht="17" x14ac:dyDescent="0.2">
      <c r="A406" s="228" t="s">
        <v>2155</v>
      </c>
      <c r="B406" s="234" t="s">
        <v>2156</v>
      </c>
      <c r="C406" s="234"/>
      <c r="D406" s="242" t="s">
        <v>106</v>
      </c>
      <c r="E406" s="242"/>
      <c r="F406" s="234">
        <v>31034</v>
      </c>
      <c r="G406" s="234">
        <v>14</v>
      </c>
      <c r="H406" s="234" t="s">
        <v>436</v>
      </c>
      <c r="I406" s="234" t="s">
        <v>222</v>
      </c>
      <c r="J406" s="234" t="s">
        <v>176</v>
      </c>
      <c r="K406" s="231"/>
      <c r="L406" s="234"/>
      <c r="M406" s="234"/>
      <c r="N406" s="234"/>
      <c r="O406" s="234"/>
      <c r="P406" s="234" t="s">
        <v>209</v>
      </c>
      <c r="Q406" s="234" t="s">
        <v>167</v>
      </c>
      <c r="R406" s="234" t="s">
        <v>13</v>
      </c>
      <c r="S406" s="234"/>
      <c r="T406" s="234"/>
      <c r="U406" s="234">
        <v>26.19</v>
      </c>
      <c r="V406" s="234">
        <v>18.600000000000001</v>
      </c>
      <c r="W406" s="234"/>
      <c r="X406" s="245"/>
      <c r="Y406" s="236"/>
      <c r="Z406" s="234"/>
      <c r="AA406" s="228" t="s">
        <v>2160</v>
      </c>
      <c r="AB406" s="228"/>
      <c r="AC406" s="228"/>
      <c r="AD406" s="228"/>
      <c r="AE406" s="234"/>
      <c r="AF406" s="234"/>
      <c r="AG406" s="240"/>
      <c r="AH406" s="240"/>
      <c r="AI406" s="240"/>
      <c r="AJ406" s="240"/>
      <c r="AK406" s="240"/>
      <c r="AL406" s="240"/>
      <c r="AM406" s="240"/>
      <c r="AN406" s="240"/>
      <c r="AO406" s="240"/>
      <c r="AP406" s="240"/>
      <c r="AQ406" s="240"/>
      <c r="AR406" s="240"/>
      <c r="AS406" s="240"/>
      <c r="AT406" s="240"/>
      <c r="AU406" s="240"/>
      <c r="AV406" s="240"/>
      <c r="AW406" s="240"/>
      <c r="AX406" s="240"/>
      <c r="AY406" s="240"/>
      <c r="AZ406" s="240"/>
      <c r="BA406" s="240"/>
      <c r="BB406" s="240"/>
      <c r="BC406" s="240"/>
      <c r="BD406" s="240"/>
      <c r="BE406" s="240"/>
      <c r="BF406" s="240"/>
      <c r="BG406" s="240"/>
      <c r="BH406" s="240"/>
      <c r="BI406" s="240"/>
      <c r="BJ406" s="240"/>
      <c r="BK406" s="240"/>
      <c r="BL406" s="240"/>
      <c r="BM406" s="240"/>
      <c r="BN406" s="240"/>
      <c r="BO406" s="240"/>
      <c r="BP406" s="240"/>
      <c r="BQ406" s="240"/>
      <c r="BR406" s="240"/>
      <c r="BS406" s="240"/>
      <c r="BT406" s="240"/>
      <c r="BU406" s="240"/>
      <c r="BV406" s="240"/>
      <c r="BW406" s="240"/>
      <c r="BX406" s="240"/>
      <c r="BY406" s="240"/>
      <c r="BZ406" s="240"/>
      <c r="CA406" s="240"/>
      <c r="CB406" s="240"/>
      <c r="CC406" s="240"/>
      <c r="CD406" s="240"/>
      <c r="CE406" s="240"/>
      <c r="CF406" s="240"/>
      <c r="CG406" s="240"/>
      <c r="CH406" s="240"/>
      <c r="CI406" s="240"/>
      <c r="CJ406" s="240"/>
      <c r="CK406" s="240"/>
      <c r="CL406" s="240"/>
      <c r="CM406" s="240"/>
      <c r="CN406" s="240"/>
      <c r="CO406" s="240"/>
      <c r="CP406" s="240"/>
      <c r="CQ406" s="240"/>
      <c r="CR406" s="240"/>
      <c r="CS406" s="240"/>
      <c r="CT406" s="240"/>
      <c r="CU406" s="240"/>
      <c r="CV406" s="240"/>
      <c r="CW406" s="240"/>
      <c r="CX406" s="240"/>
      <c r="CY406" s="240"/>
      <c r="CZ406" s="240"/>
      <c r="DA406" s="240"/>
      <c r="DB406" s="240"/>
      <c r="DC406" s="240"/>
      <c r="DD406" s="240"/>
      <c r="DE406" s="240"/>
      <c r="DF406" s="240"/>
      <c r="DG406" s="240"/>
      <c r="DH406" s="240"/>
      <c r="DI406" s="240"/>
      <c r="DJ406" s="240"/>
      <c r="DK406" s="240"/>
      <c r="DL406" s="240"/>
      <c r="DM406" s="240"/>
      <c r="DN406" s="240"/>
      <c r="DO406" s="240"/>
      <c r="DP406" s="240"/>
      <c r="DQ406" s="240"/>
      <c r="DR406" s="240"/>
      <c r="DS406" s="240"/>
      <c r="DT406" s="240"/>
      <c r="DU406" s="240"/>
      <c r="DV406" s="240"/>
      <c r="DW406" s="240"/>
      <c r="DX406" s="240"/>
      <c r="DY406" s="240"/>
      <c r="DZ406" s="240"/>
    </row>
    <row r="407" spans="1:130" s="91" customFormat="1" ht="17" x14ac:dyDescent="0.2">
      <c r="A407" s="228" t="s">
        <v>2169</v>
      </c>
      <c r="B407" s="234" t="s">
        <v>1579</v>
      </c>
      <c r="C407" s="234"/>
      <c r="D407" s="242" t="s">
        <v>106</v>
      </c>
      <c r="E407" s="242"/>
      <c r="F407" s="234">
        <v>31034</v>
      </c>
      <c r="G407" s="234">
        <v>141</v>
      </c>
      <c r="H407" s="234" t="s">
        <v>436</v>
      </c>
      <c r="I407" s="234" t="s">
        <v>222</v>
      </c>
      <c r="J407" s="234" t="s">
        <v>176</v>
      </c>
      <c r="K407" s="240"/>
      <c r="L407" s="234"/>
      <c r="M407" s="234"/>
      <c r="N407" s="234"/>
      <c r="O407" s="234"/>
      <c r="P407" s="234" t="s">
        <v>153</v>
      </c>
      <c r="Q407" s="234" t="s">
        <v>172</v>
      </c>
      <c r="R407" s="234" t="s">
        <v>13</v>
      </c>
      <c r="S407" s="234"/>
      <c r="T407" s="234"/>
      <c r="U407" s="234">
        <v>48.31</v>
      </c>
      <c r="V407" s="234">
        <v>18.93</v>
      </c>
      <c r="W407" s="234"/>
      <c r="X407" s="245"/>
      <c r="Y407" s="236"/>
      <c r="Z407" s="234"/>
      <c r="AA407" s="228" t="s">
        <v>2179</v>
      </c>
      <c r="AB407" s="228"/>
      <c r="AC407" s="228"/>
      <c r="AD407" s="228"/>
      <c r="AE407" s="234"/>
      <c r="AF407" s="234"/>
      <c r="AG407" s="240"/>
      <c r="AH407" s="240"/>
      <c r="AI407" s="240"/>
      <c r="AJ407" s="240"/>
      <c r="AK407" s="240"/>
      <c r="AL407" s="240"/>
      <c r="AM407" s="240"/>
      <c r="AN407" s="240"/>
      <c r="AO407" s="240"/>
      <c r="AP407" s="240"/>
      <c r="AQ407" s="240"/>
      <c r="AR407" s="240"/>
      <c r="AS407" s="240"/>
      <c r="AT407" s="240"/>
      <c r="AU407" s="240"/>
      <c r="AV407" s="240"/>
      <c r="AW407" s="240"/>
      <c r="AX407" s="240"/>
      <c r="AY407" s="240"/>
      <c r="AZ407" s="240"/>
      <c r="BA407" s="240"/>
      <c r="BB407" s="240"/>
      <c r="BC407" s="240"/>
      <c r="BD407" s="240"/>
      <c r="BE407" s="240"/>
      <c r="BF407" s="240"/>
      <c r="BG407" s="240"/>
      <c r="BH407" s="240"/>
      <c r="BI407" s="240"/>
      <c r="BJ407" s="240"/>
      <c r="BK407" s="240"/>
      <c r="BL407" s="240"/>
      <c r="BM407" s="240"/>
      <c r="BN407" s="240"/>
      <c r="BO407" s="240"/>
      <c r="BP407" s="240"/>
      <c r="BQ407" s="240"/>
      <c r="BR407" s="240"/>
      <c r="BS407" s="240"/>
      <c r="BT407" s="240"/>
      <c r="BU407" s="240"/>
      <c r="BV407" s="240"/>
      <c r="BW407" s="240"/>
      <c r="BX407" s="240"/>
      <c r="BY407" s="240"/>
      <c r="BZ407" s="240"/>
      <c r="CA407" s="240"/>
      <c r="CB407" s="240"/>
      <c r="CC407" s="240"/>
      <c r="CD407" s="240"/>
      <c r="CE407" s="240"/>
      <c r="CF407" s="240"/>
      <c r="CG407" s="240"/>
      <c r="CH407" s="240"/>
      <c r="CI407" s="240"/>
      <c r="CJ407" s="240"/>
      <c r="CK407" s="240"/>
      <c r="CL407" s="240"/>
      <c r="CM407" s="240"/>
      <c r="CN407" s="240"/>
      <c r="CO407" s="240"/>
      <c r="CP407" s="240"/>
      <c r="CQ407" s="240"/>
      <c r="CR407" s="240"/>
      <c r="CS407" s="240"/>
      <c r="CT407" s="240"/>
      <c r="CU407" s="240"/>
      <c r="CV407" s="240"/>
      <c r="CW407" s="240"/>
      <c r="CX407" s="240"/>
      <c r="CY407" s="240"/>
      <c r="CZ407" s="240"/>
      <c r="DA407" s="240"/>
      <c r="DB407" s="240"/>
      <c r="DC407" s="240"/>
      <c r="DD407" s="240"/>
      <c r="DE407" s="240"/>
      <c r="DF407" s="240"/>
      <c r="DG407" s="240"/>
      <c r="DH407" s="240"/>
      <c r="DI407" s="240"/>
      <c r="DJ407" s="240"/>
      <c r="DK407" s="240"/>
      <c r="DL407" s="240"/>
      <c r="DM407" s="240"/>
      <c r="DN407" s="240"/>
      <c r="DO407" s="240"/>
      <c r="DP407" s="240"/>
      <c r="DQ407" s="240"/>
      <c r="DR407" s="240"/>
      <c r="DS407" s="240"/>
      <c r="DT407" s="240"/>
      <c r="DU407" s="240"/>
      <c r="DV407" s="240"/>
      <c r="DW407" s="240"/>
      <c r="DX407" s="240"/>
      <c r="DY407" s="240"/>
      <c r="DZ407" s="240"/>
    </row>
    <row r="408" spans="1:130" s="91" customFormat="1" ht="17" x14ac:dyDescent="0.2">
      <c r="A408" s="228" t="s">
        <v>2169</v>
      </c>
      <c r="B408" s="234" t="s">
        <v>1579</v>
      </c>
      <c r="C408" s="234"/>
      <c r="D408" s="242" t="s">
        <v>106</v>
      </c>
      <c r="E408" s="242"/>
      <c r="F408" s="234">
        <v>31034</v>
      </c>
      <c r="G408" s="234">
        <v>142</v>
      </c>
      <c r="H408" s="234" t="s">
        <v>436</v>
      </c>
      <c r="I408" s="234" t="s">
        <v>222</v>
      </c>
      <c r="J408" s="234" t="s">
        <v>176</v>
      </c>
      <c r="K408" s="231"/>
      <c r="L408" s="234"/>
      <c r="M408" s="234"/>
      <c r="N408" s="234"/>
      <c r="O408" s="234"/>
      <c r="P408" s="234" t="s">
        <v>130</v>
      </c>
      <c r="Q408" s="234" t="s">
        <v>172</v>
      </c>
      <c r="R408" s="234" t="s">
        <v>13</v>
      </c>
      <c r="S408" s="234"/>
      <c r="T408" s="234"/>
      <c r="U408" s="234">
        <v>36.35</v>
      </c>
      <c r="V408" s="234">
        <v>21.35</v>
      </c>
      <c r="W408" s="234"/>
      <c r="X408" s="245"/>
      <c r="Y408" s="236"/>
      <c r="Z408" s="234"/>
      <c r="AA408" s="228" t="s">
        <v>2183</v>
      </c>
      <c r="AB408" s="228"/>
      <c r="AC408" s="228"/>
      <c r="AD408" s="228"/>
      <c r="AE408" s="234"/>
      <c r="AF408" s="234"/>
      <c r="AG408" s="240"/>
      <c r="AH408" s="240"/>
      <c r="AI408" s="240"/>
      <c r="AJ408" s="240"/>
      <c r="AK408" s="240"/>
      <c r="AL408" s="240"/>
      <c r="AM408" s="240"/>
      <c r="AN408" s="240"/>
      <c r="AO408" s="240"/>
      <c r="AP408" s="240"/>
      <c r="AQ408" s="240"/>
      <c r="AR408" s="240"/>
      <c r="AS408" s="240"/>
      <c r="AT408" s="240"/>
      <c r="AU408" s="240"/>
      <c r="AV408" s="240"/>
      <c r="AW408" s="240"/>
      <c r="AX408" s="240"/>
      <c r="AY408" s="240"/>
      <c r="AZ408" s="240"/>
      <c r="BA408" s="240"/>
      <c r="BB408" s="240"/>
      <c r="BC408" s="240"/>
      <c r="BD408" s="240"/>
      <c r="BE408" s="240"/>
      <c r="BF408" s="240"/>
      <c r="BG408" s="240"/>
      <c r="BH408" s="240"/>
      <c r="BI408" s="240"/>
      <c r="BJ408" s="240"/>
      <c r="BK408" s="240"/>
      <c r="BL408" s="240"/>
      <c r="BM408" s="240"/>
      <c r="BN408" s="240"/>
      <c r="BO408" s="240"/>
      <c r="BP408" s="240"/>
      <c r="BQ408" s="240"/>
      <c r="BR408" s="240"/>
      <c r="BS408" s="240"/>
      <c r="BT408" s="240"/>
      <c r="BU408" s="240"/>
      <c r="BV408" s="240"/>
      <c r="BW408" s="240"/>
      <c r="BX408" s="240"/>
      <c r="BY408" s="240"/>
      <c r="BZ408" s="240"/>
      <c r="CA408" s="240"/>
      <c r="CB408" s="240"/>
      <c r="CC408" s="240"/>
      <c r="CD408" s="240"/>
      <c r="CE408" s="240"/>
      <c r="CF408" s="240"/>
      <c r="CG408" s="240"/>
      <c r="CH408" s="240"/>
      <c r="CI408" s="240"/>
      <c r="CJ408" s="240"/>
      <c r="CK408" s="240"/>
      <c r="CL408" s="240"/>
      <c r="CM408" s="240"/>
      <c r="CN408" s="240"/>
      <c r="CO408" s="240"/>
      <c r="CP408" s="240"/>
      <c r="CQ408" s="240"/>
      <c r="CR408" s="240"/>
      <c r="CS408" s="240"/>
      <c r="CT408" s="240"/>
      <c r="CU408" s="240"/>
      <c r="CV408" s="240"/>
      <c r="CW408" s="240"/>
      <c r="CX408" s="240"/>
      <c r="CY408" s="240"/>
      <c r="CZ408" s="240"/>
      <c r="DA408" s="240"/>
      <c r="DB408" s="240"/>
      <c r="DC408" s="240"/>
      <c r="DD408" s="240"/>
      <c r="DE408" s="240"/>
      <c r="DF408" s="240"/>
      <c r="DG408" s="240"/>
      <c r="DH408" s="240"/>
      <c r="DI408" s="240"/>
      <c r="DJ408" s="240"/>
      <c r="DK408" s="240"/>
      <c r="DL408" s="240"/>
      <c r="DM408" s="240"/>
      <c r="DN408" s="240"/>
      <c r="DO408" s="240"/>
      <c r="DP408" s="240"/>
      <c r="DQ408" s="240"/>
      <c r="DR408" s="240"/>
      <c r="DS408" s="240"/>
      <c r="DT408" s="240"/>
      <c r="DU408" s="240"/>
      <c r="DV408" s="240"/>
      <c r="DW408" s="240"/>
      <c r="DX408" s="240"/>
      <c r="DY408" s="240"/>
      <c r="DZ408" s="240"/>
    </row>
    <row r="409" spans="1:130" s="91" customFormat="1" ht="17" x14ac:dyDescent="0.2">
      <c r="A409" s="228"/>
      <c r="B409" s="234" t="s">
        <v>2156</v>
      </c>
      <c r="C409" s="234"/>
      <c r="D409" s="229" t="s">
        <v>106</v>
      </c>
      <c r="E409" s="229"/>
      <c r="F409" s="228">
        <v>31108</v>
      </c>
      <c r="G409" s="234">
        <v>70</v>
      </c>
      <c r="H409" s="228" t="s">
        <v>197</v>
      </c>
      <c r="I409" s="234" t="s">
        <v>393</v>
      </c>
      <c r="J409" s="228" t="s">
        <v>176</v>
      </c>
      <c r="K409" s="231" t="s">
        <v>2241</v>
      </c>
      <c r="L409" s="246"/>
      <c r="M409" s="235"/>
      <c r="N409" s="235"/>
      <c r="O409" s="234"/>
      <c r="P409" s="228" t="s">
        <v>130</v>
      </c>
      <c r="Q409" s="234"/>
      <c r="R409" s="234" t="s">
        <v>13</v>
      </c>
      <c r="S409" s="234"/>
      <c r="T409" s="234"/>
      <c r="U409" s="247">
        <v>39.909999999999997</v>
      </c>
      <c r="V409" s="247">
        <v>17.8</v>
      </c>
      <c r="W409" s="228"/>
      <c r="X409" s="250"/>
      <c r="Y409" s="249"/>
      <c r="Z409" s="228"/>
      <c r="AA409" s="228" t="s">
        <v>2240</v>
      </c>
      <c r="AB409" s="228"/>
      <c r="AC409" s="228"/>
      <c r="AD409" s="228"/>
      <c r="AE409" s="234"/>
      <c r="AF409" s="234"/>
      <c r="AG409" s="240"/>
      <c r="AH409" s="240"/>
      <c r="AI409" s="240"/>
      <c r="AJ409" s="240"/>
      <c r="AK409" s="240"/>
      <c r="AL409" s="240"/>
      <c r="AM409" s="240"/>
      <c r="AN409" s="240"/>
      <c r="AO409" s="240"/>
      <c r="AP409" s="240"/>
      <c r="AQ409" s="240"/>
      <c r="AR409" s="240"/>
      <c r="AS409" s="240"/>
      <c r="AT409" s="240"/>
      <c r="AU409" s="240"/>
      <c r="AV409" s="240"/>
      <c r="AW409" s="240"/>
      <c r="AX409" s="240"/>
      <c r="AY409" s="240"/>
      <c r="AZ409" s="240"/>
      <c r="BA409" s="240"/>
      <c r="BB409" s="240"/>
      <c r="BC409" s="240"/>
      <c r="BD409" s="240"/>
      <c r="BE409" s="240"/>
      <c r="BF409" s="240"/>
      <c r="BG409" s="240"/>
      <c r="BH409" s="240"/>
      <c r="BI409" s="240"/>
      <c r="BJ409" s="240"/>
      <c r="BK409" s="240"/>
      <c r="BL409" s="240"/>
      <c r="BM409" s="240"/>
      <c r="BN409" s="240"/>
      <c r="BO409" s="240"/>
      <c r="BP409" s="240"/>
      <c r="BQ409" s="240"/>
      <c r="BR409" s="240"/>
      <c r="BS409" s="240"/>
      <c r="BT409" s="240"/>
      <c r="BU409" s="240"/>
      <c r="BV409" s="240"/>
      <c r="BW409" s="240"/>
      <c r="BX409" s="240"/>
      <c r="BY409" s="240"/>
      <c r="BZ409" s="240"/>
      <c r="CA409" s="240"/>
      <c r="CB409" s="240"/>
      <c r="CC409" s="240"/>
      <c r="CD409" s="240"/>
      <c r="CE409" s="240"/>
      <c r="CF409" s="240"/>
      <c r="CG409" s="240"/>
      <c r="CH409" s="240"/>
      <c r="CI409" s="240"/>
      <c r="CJ409" s="240"/>
      <c r="CK409" s="240"/>
      <c r="CL409" s="240"/>
      <c r="CM409" s="240"/>
      <c r="CN409" s="240"/>
      <c r="CO409" s="240"/>
      <c r="CP409" s="240"/>
      <c r="CQ409" s="240"/>
      <c r="CR409" s="240"/>
      <c r="CS409" s="240"/>
      <c r="CT409" s="240"/>
      <c r="CU409" s="240"/>
      <c r="CV409" s="240"/>
      <c r="CW409" s="240"/>
      <c r="CX409" s="240"/>
      <c r="CY409" s="240"/>
      <c r="CZ409" s="240"/>
      <c r="DA409" s="240"/>
      <c r="DB409" s="240"/>
      <c r="DC409" s="240"/>
      <c r="DD409" s="240"/>
      <c r="DE409" s="240"/>
      <c r="DF409" s="240"/>
      <c r="DG409" s="240"/>
      <c r="DH409" s="240"/>
      <c r="DI409" s="240"/>
      <c r="DJ409" s="240"/>
      <c r="DK409" s="240"/>
      <c r="DL409" s="240"/>
      <c r="DM409" s="240"/>
      <c r="DN409" s="240"/>
      <c r="DO409" s="240"/>
      <c r="DP409" s="240"/>
      <c r="DQ409" s="240"/>
      <c r="DR409" s="240"/>
      <c r="DS409" s="240"/>
      <c r="DT409" s="240"/>
      <c r="DU409" s="240"/>
      <c r="DV409" s="240"/>
      <c r="DW409" s="240"/>
      <c r="DX409" s="240"/>
      <c r="DY409" s="240"/>
      <c r="DZ409" s="240"/>
    </row>
    <row r="410" spans="1:130" s="91" customFormat="1" ht="26" x14ac:dyDescent="0.2">
      <c r="A410" s="76" t="s">
        <v>1728</v>
      </c>
      <c r="B410" s="76" t="s">
        <v>1579</v>
      </c>
      <c r="C410" s="76"/>
      <c r="D410" s="113" t="s">
        <v>106</v>
      </c>
      <c r="E410" s="113"/>
      <c r="F410" s="76">
        <v>40449</v>
      </c>
      <c r="G410" s="76">
        <v>112</v>
      </c>
      <c r="H410" s="76" t="s">
        <v>1472</v>
      </c>
      <c r="I410" s="70" t="s">
        <v>246</v>
      </c>
      <c r="J410" s="76" t="s">
        <v>176</v>
      </c>
      <c r="K410" s="191" t="s">
        <v>1874</v>
      </c>
      <c r="L410" s="106"/>
      <c r="M410" s="68">
        <v>30.358332999999998</v>
      </c>
      <c r="N410" s="68">
        <v>-98.1</v>
      </c>
      <c r="O410" s="106">
        <v>140.79339786810499</v>
      </c>
      <c r="P410" s="76" t="s">
        <v>110</v>
      </c>
      <c r="Q410" s="76" t="s">
        <v>167</v>
      </c>
      <c r="R410" s="70" t="s">
        <v>13</v>
      </c>
      <c r="S410" s="70"/>
      <c r="T410" s="112"/>
      <c r="U410" s="68">
        <v>85.63</v>
      </c>
      <c r="V410" s="68">
        <v>43.71</v>
      </c>
      <c r="W410" s="70"/>
      <c r="X410" s="150"/>
      <c r="Y410" s="148"/>
      <c r="Z410" s="112"/>
      <c r="AA410" s="145"/>
      <c r="AB410" s="76"/>
      <c r="AC410" s="76" t="s">
        <v>1334</v>
      </c>
      <c r="AD410" s="76"/>
      <c r="AE410" s="70"/>
      <c r="AF410" s="70"/>
      <c r="AG410" s="83"/>
      <c r="AH410" s="83"/>
      <c r="AI410" s="83"/>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row>
    <row r="411" spans="1:130" s="91" customFormat="1" ht="17" x14ac:dyDescent="0.2">
      <c r="A411" s="76" t="s">
        <v>1603</v>
      </c>
      <c r="B411" s="13" t="s">
        <v>1579</v>
      </c>
      <c r="C411" s="13"/>
      <c r="D411" s="2" t="s">
        <v>106</v>
      </c>
      <c r="E411" s="113"/>
      <c r="F411" s="76">
        <v>40541</v>
      </c>
      <c r="G411" s="76">
        <v>109</v>
      </c>
      <c r="H411" s="76" t="s">
        <v>1239</v>
      </c>
      <c r="I411" s="70" t="s">
        <v>1240</v>
      </c>
      <c r="J411" s="76" t="s">
        <v>475</v>
      </c>
      <c r="K411" s="191"/>
      <c r="L411" s="106"/>
      <c r="M411" s="114"/>
      <c r="N411" s="114"/>
      <c r="O411" s="76"/>
      <c r="P411" s="76" t="s">
        <v>153</v>
      </c>
      <c r="Q411" s="76" t="s">
        <v>172</v>
      </c>
      <c r="R411" s="70" t="s">
        <v>13</v>
      </c>
      <c r="S411" s="70"/>
      <c r="T411" s="112"/>
      <c r="U411" s="68">
        <v>44.86</v>
      </c>
      <c r="V411" s="68">
        <v>17.329999999999998</v>
      </c>
      <c r="W411" s="70"/>
      <c r="X411" s="150"/>
      <c r="Y411" s="148"/>
      <c r="Z411" s="112"/>
      <c r="AA411" s="76"/>
      <c r="AB411" s="76"/>
      <c r="AC411" s="76"/>
      <c r="AD411" s="76"/>
      <c r="AE411" s="70"/>
      <c r="AF411" s="70"/>
      <c r="AG411" s="83"/>
      <c r="AH411" s="83"/>
      <c r="AI411" s="83"/>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83"/>
      <c r="BH411" s="83"/>
      <c r="BI411" s="83"/>
      <c r="BJ411" s="83"/>
    </row>
    <row r="412" spans="1:130" s="91" customFormat="1" ht="17" x14ac:dyDescent="0.2">
      <c r="A412" s="76" t="s">
        <v>1603</v>
      </c>
      <c r="B412" s="13" t="s">
        <v>1579</v>
      </c>
      <c r="C412" s="13"/>
      <c r="D412" s="2" t="s">
        <v>106</v>
      </c>
      <c r="E412" s="113"/>
      <c r="F412" s="76">
        <v>40541</v>
      </c>
      <c r="G412" s="76">
        <v>159</v>
      </c>
      <c r="H412" s="76" t="s">
        <v>1239</v>
      </c>
      <c r="I412" s="70" t="s">
        <v>1240</v>
      </c>
      <c r="J412" s="76" t="s">
        <v>475</v>
      </c>
      <c r="K412" s="191"/>
      <c r="L412" s="106"/>
      <c r="M412" s="114"/>
      <c r="N412" s="114"/>
      <c r="O412" s="76"/>
      <c r="P412" s="76" t="s">
        <v>153</v>
      </c>
      <c r="Q412" s="76" t="s">
        <v>172</v>
      </c>
      <c r="R412" s="70" t="s">
        <v>13</v>
      </c>
      <c r="S412" s="70"/>
      <c r="T412" s="112"/>
      <c r="U412" s="68">
        <v>41.78</v>
      </c>
      <c r="V412" s="68">
        <v>18.93</v>
      </c>
      <c r="W412" s="70"/>
      <c r="X412" s="150"/>
      <c r="Y412" s="148"/>
      <c r="Z412" s="112"/>
      <c r="AA412" s="76"/>
      <c r="AB412" s="76"/>
      <c r="AC412" s="76"/>
      <c r="AD412" s="76"/>
      <c r="AE412" s="70"/>
      <c r="AF412" s="70"/>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row>
    <row r="413" spans="1:130" s="91" customFormat="1" ht="17" x14ac:dyDescent="0.2">
      <c r="A413" s="76" t="s">
        <v>1603</v>
      </c>
      <c r="B413" s="13" t="s">
        <v>1579</v>
      </c>
      <c r="C413" s="13"/>
      <c r="D413" s="2" t="s">
        <v>106</v>
      </c>
      <c r="E413" s="113"/>
      <c r="F413" s="76">
        <v>40541</v>
      </c>
      <c r="G413" s="76">
        <v>498</v>
      </c>
      <c r="H413" s="76" t="s">
        <v>1239</v>
      </c>
      <c r="I413" s="70" t="s">
        <v>1240</v>
      </c>
      <c r="J413" s="76" t="s">
        <v>475</v>
      </c>
      <c r="K413" s="191"/>
      <c r="L413" s="106"/>
      <c r="M413" s="114"/>
      <c r="N413" s="114"/>
      <c r="O413" s="76"/>
      <c r="P413" s="76" t="s">
        <v>153</v>
      </c>
      <c r="Q413" s="76" t="s">
        <v>172</v>
      </c>
      <c r="R413" s="70" t="s">
        <v>13</v>
      </c>
      <c r="S413" s="70"/>
      <c r="T413" s="112"/>
      <c r="U413" s="68">
        <v>44.01</v>
      </c>
      <c r="V413" s="68">
        <v>15.53</v>
      </c>
      <c r="W413" s="70"/>
      <c r="X413" s="150"/>
      <c r="Y413" s="148"/>
      <c r="Z413" s="112"/>
      <c r="AA413" s="76"/>
      <c r="AB413" s="76"/>
      <c r="AC413" s="76"/>
      <c r="AD413" s="76"/>
      <c r="AE413" s="70"/>
      <c r="AF413" s="70"/>
      <c r="AG413" s="83"/>
      <c r="AH413" s="83"/>
      <c r="AI413" s="83"/>
      <c r="AJ413" s="83"/>
      <c r="AK413" s="83"/>
      <c r="AL413" s="83"/>
      <c r="AM413" s="83"/>
      <c r="AN413" s="83"/>
      <c r="AO413" s="83"/>
      <c r="AP413" s="83"/>
      <c r="AQ413" s="83"/>
      <c r="AR413" s="83"/>
      <c r="AS413" s="83"/>
      <c r="AT413" s="83"/>
      <c r="AU413" s="83"/>
      <c r="AV413" s="83"/>
      <c r="AW413" s="83"/>
      <c r="AX413" s="83"/>
      <c r="AY413" s="83"/>
      <c r="AZ413" s="83"/>
      <c r="BA413" s="83"/>
      <c r="BB413" s="83"/>
      <c r="BC413" s="83"/>
      <c r="BD413" s="83"/>
      <c r="BE413" s="83"/>
      <c r="BF413" s="83"/>
      <c r="BG413" s="83"/>
      <c r="BH413" s="83"/>
      <c r="BI413" s="83"/>
      <c r="BJ413" s="83"/>
    </row>
    <row r="414" spans="1:130" s="91" customFormat="1" ht="17" x14ac:dyDescent="0.2">
      <c r="A414" s="14"/>
      <c r="B414" s="13" t="s">
        <v>1579</v>
      </c>
      <c r="C414" s="13"/>
      <c r="D414" s="2" t="s">
        <v>106</v>
      </c>
      <c r="E414" s="2"/>
      <c r="F414" s="8">
        <v>41427</v>
      </c>
      <c r="G414" s="7">
        <v>1</v>
      </c>
      <c r="H414" s="8" t="s">
        <v>247</v>
      </c>
      <c r="I414" s="7" t="s">
        <v>246</v>
      </c>
      <c r="J414" s="76"/>
      <c r="K414" s="191"/>
      <c r="L414" s="143"/>
      <c r="M414" s="115"/>
      <c r="N414" s="115"/>
      <c r="O414" s="57"/>
      <c r="P414" s="58" t="s">
        <v>16</v>
      </c>
      <c r="Q414" s="57" t="s">
        <v>167</v>
      </c>
      <c r="R414" s="57" t="s">
        <v>13</v>
      </c>
      <c r="S414" s="57"/>
      <c r="T414" s="57"/>
      <c r="U414" s="117">
        <v>22.35</v>
      </c>
      <c r="V414" s="117">
        <v>23.89</v>
      </c>
      <c r="W414" s="58"/>
      <c r="X414" s="195"/>
      <c r="Y414" s="198"/>
      <c r="Z414" s="8"/>
      <c r="AA414" s="8" t="s">
        <v>248</v>
      </c>
      <c r="AB414" s="76"/>
      <c r="AC414" s="76"/>
      <c r="AD414" s="76"/>
      <c r="AE414" s="70"/>
      <c r="AF414" s="70"/>
      <c r="AG414" s="83"/>
      <c r="AH414" s="83"/>
      <c r="AI414" s="83"/>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83"/>
      <c r="BH414" s="83"/>
      <c r="BI414" s="83"/>
      <c r="BJ414" s="83"/>
    </row>
    <row r="415" spans="1:130" s="91" customFormat="1" ht="17" x14ac:dyDescent="0.2">
      <c r="A415" s="14"/>
      <c r="B415" s="13" t="s">
        <v>1579</v>
      </c>
      <c r="C415" s="13"/>
      <c r="D415" s="2" t="s">
        <v>106</v>
      </c>
      <c r="E415" s="2"/>
      <c r="F415" s="8">
        <v>41427</v>
      </c>
      <c r="G415" s="7">
        <v>1</v>
      </c>
      <c r="H415" s="8" t="s">
        <v>247</v>
      </c>
      <c r="I415" s="7" t="s">
        <v>246</v>
      </c>
      <c r="J415" s="76"/>
      <c r="K415" s="191"/>
      <c r="L415" s="143"/>
      <c r="M415" s="115"/>
      <c r="N415" s="115"/>
      <c r="O415" s="57"/>
      <c r="P415" s="58" t="s">
        <v>31</v>
      </c>
      <c r="Q415" s="57" t="s">
        <v>167</v>
      </c>
      <c r="R415" s="57" t="s">
        <v>13</v>
      </c>
      <c r="S415" s="57"/>
      <c r="T415" s="57"/>
      <c r="U415" s="117">
        <v>28.51</v>
      </c>
      <c r="V415" s="117">
        <v>20.3</v>
      </c>
      <c r="W415" s="58"/>
      <c r="X415" s="195"/>
      <c r="Y415" s="198"/>
      <c r="Z415" s="8"/>
      <c r="AA415" s="8" t="s">
        <v>248</v>
      </c>
      <c r="AB415" s="76"/>
      <c r="AC415" s="76"/>
      <c r="AD415" s="76"/>
      <c r="AE415" s="70"/>
      <c r="AF415" s="70"/>
      <c r="AG415" s="83"/>
      <c r="AH415" s="83"/>
      <c r="AI415" s="83"/>
      <c r="AJ415" s="83"/>
      <c r="AK415" s="83"/>
      <c r="AL415" s="83"/>
      <c r="AM415" s="83"/>
      <c r="AN415" s="83"/>
      <c r="AO415" s="83"/>
      <c r="AP415" s="83"/>
      <c r="AQ415" s="83"/>
      <c r="AR415" s="83"/>
      <c r="AS415" s="83"/>
      <c r="AT415" s="83"/>
      <c r="AU415" s="83"/>
      <c r="AV415" s="83"/>
      <c r="AW415" s="83"/>
      <c r="AX415" s="83"/>
      <c r="AY415" s="83"/>
      <c r="AZ415" s="83"/>
      <c r="BA415" s="83"/>
      <c r="BB415" s="83"/>
      <c r="BC415" s="83"/>
      <c r="BD415" s="83"/>
      <c r="BE415" s="83"/>
      <c r="BF415" s="83"/>
      <c r="BG415" s="83"/>
      <c r="BH415" s="83"/>
      <c r="BI415" s="83"/>
      <c r="BJ415" s="83"/>
    </row>
    <row r="416" spans="1:130" s="91" customFormat="1" ht="17" x14ac:dyDescent="0.2">
      <c r="A416" s="14"/>
      <c r="B416" s="13" t="s">
        <v>1579</v>
      </c>
      <c r="C416" s="13"/>
      <c r="D416" s="2" t="s">
        <v>106</v>
      </c>
      <c r="E416" s="2"/>
      <c r="F416" s="8">
        <v>41427</v>
      </c>
      <c r="G416" s="7">
        <v>1</v>
      </c>
      <c r="H416" s="8" t="s">
        <v>247</v>
      </c>
      <c r="I416" s="7" t="s">
        <v>246</v>
      </c>
      <c r="J416" s="76"/>
      <c r="K416" s="191"/>
      <c r="L416" s="143"/>
      <c r="M416" s="115"/>
      <c r="N416" s="115"/>
      <c r="O416" s="57"/>
      <c r="P416" s="58" t="s">
        <v>24</v>
      </c>
      <c r="Q416" s="57" t="s">
        <v>167</v>
      </c>
      <c r="R416" s="57" t="s">
        <v>13</v>
      </c>
      <c r="S416" s="57"/>
      <c r="T416" s="57"/>
      <c r="U416" s="117">
        <v>31.93</v>
      </c>
      <c r="V416" s="117">
        <v>18.399999999999999</v>
      </c>
      <c r="W416" s="58"/>
      <c r="X416" s="195"/>
      <c r="Y416" s="198"/>
      <c r="Z416" s="8"/>
      <c r="AA416" s="8" t="s">
        <v>248</v>
      </c>
      <c r="AB416" s="76"/>
      <c r="AC416" s="76"/>
      <c r="AD416" s="76"/>
      <c r="AE416" s="70"/>
      <c r="AF416" s="70"/>
      <c r="AG416" s="83"/>
      <c r="AH416" s="83"/>
      <c r="AI416" s="83"/>
      <c r="AJ416" s="83"/>
      <c r="AK416" s="83"/>
      <c r="AL416" s="83"/>
      <c r="AM416" s="83"/>
      <c r="AN416" s="83"/>
      <c r="AO416" s="83"/>
      <c r="AP416" s="83"/>
      <c r="AQ416" s="83"/>
      <c r="AR416" s="83"/>
      <c r="AS416" s="83"/>
      <c r="AT416" s="83"/>
      <c r="AU416" s="83"/>
      <c r="AV416" s="83"/>
      <c r="AW416" s="83"/>
      <c r="AX416" s="83"/>
      <c r="AY416" s="83"/>
      <c r="AZ416" s="83"/>
      <c r="BA416" s="83"/>
      <c r="BB416" s="83"/>
      <c r="BC416" s="83"/>
      <c r="BD416" s="83"/>
      <c r="BE416" s="83"/>
      <c r="BF416" s="83"/>
      <c r="BG416" s="83"/>
      <c r="BH416" s="83"/>
      <c r="BI416" s="83"/>
      <c r="BJ416" s="83"/>
    </row>
    <row r="417" spans="1:130" s="91" customFormat="1" ht="34" x14ac:dyDescent="0.2">
      <c r="A417" s="14" t="s">
        <v>1590</v>
      </c>
      <c r="B417" s="13" t="s">
        <v>1579</v>
      </c>
      <c r="C417" s="13"/>
      <c r="D417" s="2" t="s">
        <v>106</v>
      </c>
      <c r="E417" s="2"/>
      <c r="F417" s="14">
        <v>43192</v>
      </c>
      <c r="G417" s="76">
        <v>4</v>
      </c>
      <c r="H417" s="14" t="s">
        <v>1589</v>
      </c>
      <c r="I417" s="75"/>
      <c r="J417" s="76" t="s">
        <v>176</v>
      </c>
      <c r="K417" s="191" t="s">
        <v>205</v>
      </c>
      <c r="L417" s="106"/>
      <c r="M417" s="196"/>
      <c r="N417" s="196"/>
      <c r="O417" s="196"/>
      <c r="P417" s="76" t="s">
        <v>209</v>
      </c>
      <c r="Q417" s="70" t="s">
        <v>167</v>
      </c>
      <c r="R417" s="70" t="s">
        <v>13</v>
      </c>
      <c r="S417" s="70"/>
      <c r="T417" s="112"/>
      <c r="U417" s="68">
        <v>25.92</v>
      </c>
      <c r="V417" s="68">
        <v>18.43</v>
      </c>
      <c r="W417" s="70"/>
      <c r="X417" s="150"/>
      <c r="Y417" s="148"/>
      <c r="Z417" s="112"/>
      <c r="AA417" s="76"/>
      <c r="AB417" s="76"/>
      <c r="AC417" s="76"/>
      <c r="AD417" s="76"/>
      <c r="AE417" s="70"/>
      <c r="AF417" s="70"/>
      <c r="AG417" s="83"/>
      <c r="AH417" s="83"/>
      <c r="AI417" s="83"/>
      <c r="AJ417" s="83"/>
      <c r="AK417" s="83"/>
      <c r="AL417" s="83"/>
      <c r="AM417" s="83"/>
      <c r="AN417" s="83"/>
      <c r="AO417" s="83"/>
      <c r="AP417" s="83"/>
      <c r="AQ417" s="83"/>
      <c r="AR417" s="83"/>
      <c r="AS417" s="83"/>
      <c r="AT417" s="83"/>
      <c r="AU417" s="83"/>
      <c r="AV417" s="83"/>
      <c r="AW417" s="83"/>
      <c r="AX417" s="83"/>
      <c r="AY417" s="83"/>
      <c r="AZ417" s="83"/>
      <c r="BA417" s="83"/>
      <c r="BB417" s="83"/>
      <c r="BC417" s="83"/>
      <c r="BD417" s="83"/>
      <c r="BE417" s="83"/>
      <c r="BF417" s="83"/>
      <c r="BG417" s="83"/>
      <c r="BH417" s="83"/>
      <c r="BI417" s="83"/>
      <c r="BJ417" s="83"/>
    </row>
    <row r="418" spans="1:130" s="91" customFormat="1" ht="34" x14ac:dyDescent="0.2">
      <c r="A418" s="14" t="s">
        <v>1590</v>
      </c>
      <c r="B418" s="13" t="s">
        <v>1579</v>
      </c>
      <c r="C418" s="13"/>
      <c r="D418" s="2" t="s">
        <v>106</v>
      </c>
      <c r="E418" s="2"/>
      <c r="F418" s="14">
        <v>43192</v>
      </c>
      <c r="G418" s="76">
        <v>4</v>
      </c>
      <c r="H418" s="14" t="s">
        <v>1589</v>
      </c>
      <c r="I418" s="75"/>
      <c r="J418" s="76" t="s">
        <v>176</v>
      </c>
      <c r="K418" s="191" t="s">
        <v>205</v>
      </c>
      <c r="L418" s="106"/>
      <c r="M418" s="196"/>
      <c r="N418" s="196"/>
      <c r="O418" s="196"/>
      <c r="P418" s="76" t="s">
        <v>153</v>
      </c>
      <c r="Q418" s="70" t="s">
        <v>167</v>
      </c>
      <c r="R418" s="70" t="s">
        <v>13</v>
      </c>
      <c r="S418" s="70"/>
      <c r="T418" s="112"/>
      <c r="U418" s="68">
        <v>43.37</v>
      </c>
      <c r="V418" s="68">
        <v>19</v>
      </c>
      <c r="W418" s="70"/>
      <c r="X418" s="150"/>
      <c r="Y418" s="148"/>
      <c r="Z418" s="112"/>
      <c r="AA418" s="76"/>
      <c r="AB418" s="76"/>
      <c r="AC418" s="76"/>
      <c r="AD418" s="76"/>
      <c r="AE418" s="70"/>
      <c r="AF418" s="70"/>
      <c r="AG418" s="83"/>
      <c r="AH418" s="83"/>
      <c r="AI418" s="83"/>
      <c r="AJ418" s="83"/>
      <c r="AK418" s="83"/>
      <c r="AL418" s="83"/>
      <c r="AM418" s="83"/>
      <c r="AN418" s="83"/>
      <c r="AO418" s="83"/>
      <c r="AP418" s="83"/>
      <c r="AQ418" s="83"/>
      <c r="AR418" s="83"/>
      <c r="AS418" s="83"/>
      <c r="AT418" s="83"/>
      <c r="AU418" s="83"/>
      <c r="AV418" s="83"/>
      <c r="AW418" s="83"/>
      <c r="AX418" s="83"/>
      <c r="AY418" s="83"/>
      <c r="AZ418" s="83"/>
      <c r="BA418" s="83"/>
      <c r="BB418" s="83"/>
      <c r="BC418" s="83"/>
      <c r="BD418" s="83"/>
      <c r="BE418" s="83"/>
      <c r="BF418" s="83"/>
      <c r="BG418" s="83"/>
      <c r="BH418" s="83"/>
      <c r="BI418" s="83"/>
      <c r="BJ418" s="83"/>
    </row>
    <row r="419" spans="1:130" s="91" customFormat="1" ht="34" x14ac:dyDescent="0.2">
      <c r="A419" s="14" t="s">
        <v>1588</v>
      </c>
      <c r="B419" s="13" t="s">
        <v>1579</v>
      </c>
      <c r="C419" s="13"/>
      <c r="D419" s="2" t="s">
        <v>106</v>
      </c>
      <c r="E419" s="2"/>
      <c r="F419" s="14">
        <v>43192</v>
      </c>
      <c r="G419" s="76">
        <v>26</v>
      </c>
      <c r="H419" s="14" t="s">
        <v>1589</v>
      </c>
      <c r="I419" s="75"/>
      <c r="J419" s="76" t="s">
        <v>176</v>
      </c>
      <c r="K419" s="191" t="s">
        <v>205</v>
      </c>
      <c r="L419" s="106"/>
      <c r="M419" s="196"/>
      <c r="N419" s="196"/>
      <c r="O419" s="196"/>
      <c r="P419" s="76" t="s">
        <v>209</v>
      </c>
      <c r="Q419" s="70" t="s">
        <v>167</v>
      </c>
      <c r="R419" s="70" t="s">
        <v>13</v>
      </c>
      <c r="S419" s="70"/>
      <c r="T419" s="112"/>
      <c r="U419" s="68">
        <v>24.36</v>
      </c>
      <c r="V419" s="68">
        <v>13.73</v>
      </c>
      <c r="W419" s="70"/>
      <c r="X419" s="150"/>
      <c r="Y419" s="148"/>
      <c r="Z419" s="112"/>
      <c r="AA419" s="76"/>
      <c r="AB419" s="76"/>
      <c r="AC419" s="76"/>
      <c r="AD419" s="76"/>
      <c r="AE419" s="70"/>
      <c r="AF419" s="70"/>
      <c r="AG419" s="83"/>
      <c r="AH419" s="83"/>
      <c r="AI419" s="83"/>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83"/>
      <c r="BH419" s="83"/>
      <c r="BI419" s="83"/>
      <c r="BJ419" s="83"/>
    </row>
    <row r="420" spans="1:130" s="91" customFormat="1" ht="34" x14ac:dyDescent="0.2">
      <c r="A420" s="14" t="s">
        <v>1588</v>
      </c>
      <c r="B420" s="13" t="s">
        <v>1579</v>
      </c>
      <c r="C420" s="13"/>
      <c r="D420" s="2" t="s">
        <v>106</v>
      </c>
      <c r="E420" s="2"/>
      <c r="F420" s="14">
        <v>43192</v>
      </c>
      <c r="G420" s="76">
        <v>26</v>
      </c>
      <c r="H420" s="14" t="s">
        <v>1589</v>
      </c>
      <c r="I420" s="75"/>
      <c r="J420" s="76" t="s">
        <v>176</v>
      </c>
      <c r="K420" s="191" t="s">
        <v>205</v>
      </c>
      <c r="L420" s="106"/>
      <c r="M420" s="196"/>
      <c r="N420" s="196"/>
      <c r="O420" s="196"/>
      <c r="P420" s="76" t="s">
        <v>153</v>
      </c>
      <c r="Q420" s="70" t="s">
        <v>167</v>
      </c>
      <c r="R420" s="70" t="s">
        <v>13</v>
      </c>
      <c r="S420" s="70"/>
      <c r="T420" s="112"/>
      <c r="U420" s="68">
        <v>38.89</v>
      </c>
      <c r="V420" s="68">
        <v>12.36</v>
      </c>
      <c r="W420" s="70"/>
      <c r="X420" s="150"/>
      <c r="Y420" s="148"/>
      <c r="Z420" s="112"/>
      <c r="AA420" s="76"/>
      <c r="AB420" s="76"/>
      <c r="AC420" s="76"/>
      <c r="AD420" s="76"/>
      <c r="AE420" s="70"/>
      <c r="AF420" s="70"/>
      <c r="AG420" s="83"/>
      <c r="AH420" s="83"/>
      <c r="AI420" s="83"/>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83"/>
      <c r="BH420" s="83"/>
      <c r="BI420" s="83"/>
      <c r="BJ420" s="83"/>
    </row>
    <row r="421" spans="1:130" s="91" customFormat="1" ht="17" x14ac:dyDescent="0.2">
      <c r="A421" s="14" t="s">
        <v>1988</v>
      </c>
      <c r="B421" s="13" t="s">
        <v>1579</v>
      </c>
      <c r="C421" s="13"/>
      <c r="D421" s="2" t="s">
        <v>11</v>
      </c>
      <c r="E421" s="2" t="s">
        <v>1199</v>
      </c>
      <c r="F421" s="14">
        <v>31141</v>
      </c>
      <c r="G421" s="13">
        <v>2375</v>
      </c>
      <c r="H421" s="14" t="s">
        <v>242</v>
      </c>
      <c r="I421" s="13" t="s">
        <v>243</v>
      </c>
      <c r="J421" s="76" t="s">
        <v>176</v>
      </c>
      <c r="K421" s="191" t="s">
        <v>476</v>
      </c>
      <c r="L421" s="143"/>
      <c r="M421" s="112"/>
      <c r="N421" s="112"/>
      <c r="O421" s="70"/>
      <c r="P421" s="76" t="s">
        <v>209</v>
      </c>
      <c r="Q421" s="70" t="s">
        <v>167</v>
      </c>
      <c r="R421" s="70" t="s">
        <v>13</v>
      </c>
      <c r="S421" s="70"/>
      <c r="T421" s="70"/>
      <c r="U421" s="128">
        <v>52.74</v>
      </c>
      <c r="V421" s="128">
        <v>19.399999999999999</v>
      </c>
      <c r="W421" s="76"/>
      <c r="X421" s="195"/>
      <c r="Y421" s="105"/>
      <c r="Z421" s="14"/>
      <c r="AA421" s="14" t="s">
        <v>1200</v>
      </c>
      <c r="AB421" s="76"/>
      <c r="AC421" s="76"/>
      <c r="AD421" s="76"/>
      <c r="AE421" s="70"/>
      <c r="AF421" s="70"/>
      <c r="AG421" s="83"/>
      <c r="AH421" s="83"/>
      <c r="AI421" s="83"/>
      <c r="AJ421" s="83"/>
      <c r="AK421" s="83"/>
      <c r="AL421" s="83"/>
      <c r="AM421" s="83"/>
      <c r="AN421" s="83"/>
      <c r="AO421" s="83"/>
      <c r="AP421" s="83"/>
      <c r="AQ421" s="83"/>
      <c r="AR421" s="83"/>
      <c r="AS421" s="83"/>
      <c r="AT421" s="83"/>
      <c r="AU421" s="83"/>
      <c r="AV421" s="83"/>
      <c r="AW421" s="83"/>
      <c r="AX421" s="83"/>
      <c r="AY421" s="83"/>
      <c r="AZ421" s="83"/>
      <c r="BA421" s="83"/>
      <c r="BB421" s="83"/>
      <c r="BC421" s="83"/>
      <c r="BD421" s="83"/>
      <c r="BE421" s="83"/>
      <c r="BF421" s="83"/>
      <c r="BG421" s="83"/>
      <c r="BH421" s="83"/>
      <c r="BI421" s="83"/>
      <c r="BJ421" s="83"/>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row>
    <row r="422" spans="1:130" s="91" customFormat="1" ht="17" x14ac:dyDescent="0.2">
      <c r="A422" s="14" t="s">
        <v>308</v>
      </c>
      <c r="B422" s="13" t="s">
        <v>1579</v>
      </c>
      <c r="C422" s="13"/>
      <c r="D422" s="2" t="s">
        <v>11</v>
      </c>
      <c r="E422" s="2" t="s">
        <v>12</v>
      </c>
      <c r="F422" s="14">
        <v>177</v>
      </c>
      <c r="G422" s="13" t="s">
        <v>303</v>
      </c>
      <c r="H422" s="14" t="s">
        <v>302</v>
      </c>
      <c r="I422" s="13" t="s">
        <v>401</v>
      </c>
      <c r="J422" s="76" t="s">
        <v>176</v>
      </c>
      <c r="K422" s="191"/>
      <c r="L422" s="143"/>
      <c r="M422" s="112"/>
      <c r="N422" s="112"/>
      <c r="O422" s="70"/>
      <c r="P422" s="76" t="s">
        <v>36</v>
      </c>
      <c r="Q422" s="70"/>
      <c r="R422" s="70" t="s">
        <v>13</v>
      </c>
      <c r="S422" s="70"/>
      <c r="T422" s="70"/>
      <c r="U422" s="128">
        <v>57.3</v>
      </c>
      <c r="V422" s="128">
        <v>32.47</v>
      </c>
      <c r="W422" s="76"/>
      <c r="X422" s="195"/>
      <c r="Y422" s="105"/>
      <c r="Z422" s="14"/>
      <c r="AA422" s="14" t="s">
        <v>305</v>
      </c>
      <c r="AB422" s="54"/>
      <c r="AC422" s="76"/>
      <c r="AD422" s="76"/>
      <c r="AE422" s="70"/>
      <c r="AF422" s="70"/>
      <c r="AG422" s="83"/>
      <c r="AH422" s="83"/>
      <c r="AI422" s="83"/>
      <c r="AJ422" s="83"/>
      <c r="AK422" s="83"/>
      <c r="AL422" s="83"/>
      <c r="AM422" s="83"/>
      <c r="AN422" s="83"/>
      <c r="AO422" s="83"/>
      <c r="AP422" s="83"/>
      <c r="AQ422" s="83"/>
      <c r="AR422" s="83"/>
      <c r="AS422" s="83"/>
      <c r="AT422" s="83"/>
      <c r="AU422" s="83"/>
      <c r="AV422" s="83"/>
      <c r="AW422" s="83"/>
      <c r="AX422" s="83"/>
      <c r="AY422" s="83"/>
      <c r="AZ422" s="83"/>
      <c r="BA422" s="83"/>
      <c r="BB422" s="83"/>
      <c r="BC422" s="83"/>
      <c r="BD422" s="83"/>
      <c r="BE422" s="83"/>
      <c r="BF422" s="83"/>
      <c r="BG422" s="83"/>
      <c r="BH422" s="83"/>
      <c r="BI422" s="83"/>
      <c r="BJ422" s="83"/>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row>
    <row r="423" spans="1:130" s="91" customFormat="1" ht="17" x14ac:dyDescent="0.2">
      <c r="A423" s="14"/>
      <c r="B423" s="13" t="s">
        <v>1579</v>
      </c>
      <c r="C423" s="13"/>
      <c r="D423" s="2" t="s">
        <v>11</v>
      </c>
      <c r="E423" s="2" t="s">
        <v>12</v>
      </c>
      <c r="F423" s="14">
        <v>999</v>
      </c>
      <c r="G423" s="13">
        <v>-999</v>
      </c>
      <c r="H423" s="14" t="s">
        <v>302</v>
      </c>
      <c r="I423" s="13" t="s">
        <v>401</v>
      </c>
      <c r="J423" s="76" t="s">
        <v>176</v>
      </c>
      <c r="K423" s="191"/>
      <c r="L423" s="143"/>
      <c r="M423" s="112"/>
      <c r="N423" s="112"/>
      <c r="O423" s="70"/>
      <c r="P423" s="76" t="s">
        <v>58</v>
      </c>
      <c r="Q423" s="70"/>
      <c r="R423" s="70" t="s">
        <v>13</v>
      </c>
      <c r="S423" s="70"/>
      <c r="T423" s="70"/>
      <c r="U423" s="128">
        <v>54.19</v>
      </c>
      <c r="V423" s="128">
        <v>19.899999999999999</v>
      </c>
      <c r="W423" s="76"/>
      <c r="X423" s="195"/>
      <c r="Y423" s="105"/>
      <c r="Z423" s="14"/>
      <c r="AA423" s="14" t="s">
        <v>306</v>
      </c>
      <c r="AB423" s="54"/>
      <c r="AC423" s="76"/>
      <c r="AD423" s="76"/>
      <c r="AE423" s="70"/>
      <c r="AF423" s="70"/>
      <c r="AG423" s="83"/>
      <c r="AH423" s="83"/>
      <c r="AI423" s="83"/>
      <c r="AJ423" s="83"/>
      <c r="AK423" s="83"/>
      <c r="AL423" s="83"/>
      <c r="AM423" s="83"/>
      <c r="AN423" s="83"/>
      <c r="AO423" s="83"/>
      <c r="AP423" s="83"/>
      <c r="AQ423" s="83"/>
      <c r="AR423" s="83"/>
      <c r="AS423" s="83"/>
      <c r="AT423" s="83"/>
      <c r="AU423" s="83"/>
      <c r="AV423" s="83"/>
      <c r="AW423" s="83"/>
      <c r="AX423" s="83"/>
      <c r="AY423" s="83"/>
      <c r="AZ423" s="83"/>
      <c r="BA423" s="83"/>
      <c r="BB423" s="83"/>
      <c r="BC423" s="83"/>
      <c r="BD423" s="83"/>
      <c r="BE423" s="83"/>
      <c r="BF423" s="83"/>
      <c r="BG423" s="83"/>
      <c r="BH423" s="83"/>
      <c r="BI423" s="83"/>
      <c r="BJ423" s="83"/>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row>
    <row r="424" spans="1:130" s="91" customFormat="1" ht="17" x14ac:dyDescent="0.2">
      <c r="A424" s="14"/>
      <c r="B424" s="13" t="s">
        <v>1579</v>
      </c>
      <c r="C424" s="13"/>
      <c r="D424" s="2" t="s">
        <v>11</v>
      </c>
      <c r="E424" s="2" t="s">
        <v>12</v>
      </c>
      <c r="F424" s="8">
        <v>40685</v>
      </c>
      <c r="G424" s="7">
        <v>814</v>
      </c>
      <c r="H424" s="8" t="s">
        <v>19</v>
      </c>
      <c r="I424" s="70" t="s">
        <v>403</v>
      </c>
      <c r="J424" s="76" t="s">
        <v>176</v>
      </c>
      <c r="K424" s="191"/>
      <c r="L424" s="143"/>
      <c r="M424" s="115"/>
      <c r="N424" s="115"/>
      <c r="O424" s="57"/>
      <c r="P424" s="58" t="s">
        <v>36</v>
      </c>
      <c r="Q424" s="57"/>
      <c r="R424" s="57" t="s">
        <v>13</v>
      </c>
      <c r="S424" s="57"/>
      <c r="T424" s="57"/>
      <c r="U424" s="117">
        <v>35.76</v>
      </c>
      <c r="V424" s="117">
        <v>22.6</v>
      </c>
      <c r="W424" s="58"/>
      <c r="X424" s="195"/>
      <c r="Y424" s="198"/>
      <c r="Z424" s="8"/>
      <c r="AA424" s="8" t="s">
        <v>14</v>
      </c>
      <c r="AB424" s="76"/>
      <c r="AC424" s="76"/>
      <c r="AD424" s="76"/>
      <c r="AE424" s="70"/>
      <c r="AF424" s="70"/>
      <c r="AG424" s="83"/>
      <c r="AH424" s="83"/>
      <c r="AI424" s="83"/>
      <c r="AJ424" s="83"/>
      <c r="AK424" s="83"/>
      <c r="AL424" s="83"/>
      <c r="AM424" s="83"/>
      <c r="AN424" s="83"/>
      <c r="AO424" s="83"/>
      <c r="AP424" s="83"/>
      <c r="AQ424" s="83"/>
      <c r="AR424" s="83"/>
      <c r="AS424" s="83"/>
      <c r="AT424" s="83"/>
      <c r="AU424" s="83"/>
      <c r="AV424" s="83"/>
      <c r="AW424" s="83"/>
      <c r="AX424" s="83"/>
      <c r="AY424" s="83"/>
      <c r="AZ424" s="83"/>
      <c r="BA424" s="83"/>
      <c r="BB424" s="83"/>
      <c r="BC424" s="83"/>
      <c r="BD424" s="83"/>
      <c r="BE424" s="83"/>
      <c r="BF424" s="83"/>
      <c r="BG424" s="83"/>
      <c r="BH424" s="83"/>
      <c r="BI424" s="83"/>
      <c r="BJ424" s="83"/>
    </row>
    <row r="425" spans="1:130" s="91" customFormat="1" ht="34" x14ac:dyDescent="0.2">
      <c r="A425" s="14" t="s">
        <v>308</v>
      </c>
      <c r="B425" s="13" t="s">
        <v>1579</v>
      </c>
      <c r="C425" s="13"/>
      <c r="D425" s="2" t="s">
        <v>11</v>
      </c>
      <c r="E425" s="2" t="s">
        <v>12</v>
      </c>
      <c r="F425" s="8" t="s">
        <v>1546</v>
      </c>
      <c r="G425" s="7">
        <v>2534</v>
      </c>
      <c r="H425" s="8" t="s">
        <v>324</v>
      </c>
      <c r="I425" s="7" t="s">
        <v>429</v>
      </c>
      <c r="J425" s="76" t="s">
        <v>176</v>
      </c>
      <c r="K425" s="191"/>
      <c r="L425" s="143"/>
      <c r="M425" s="115"/>
      <c r="N425" s="115"/>
      <c r="O425" s="57"/>
      <c r="P425" s="58" t="s">
        <v>155</v>
      </c>
      <c r="Q425" s="57" t="s">
        <v>167</v>
      </c>
      <c r="R425" s="57" t="s">
        <v>13</v>
      </c>
      <c r="S425" s="57"/>
      <c r="T425" s="57"/>
      <c r="U425" s="117">
        <v>25.46</v>
      </c>
      <c r="V425" s="117">
        <v>26.3</v>
      </c>
      <c r="W425" s="58"/>
      <c r="X425" s="195"/>
      <c r="Y425" s="198"/>
      <c r="Z425" s="8"/>
      <c r="AA425" s="8" t="s">
        <v>325</v>
      </c>
      <c r="AB425" s="76"/>
      <c r="AC425" s="76"/>
      <c r="AD425" s="76"/>
      <c r="AE425" s="70"/>
      <c r="AF425" s="70"/>
      <c r="AG425" s="83"/>
      <c r="AH425" s="83"/>
      <c r="AI425" s="83"/>
      <c r="AJ425" s="83"/>
      <c r="AK425" s="83"/>
      <c r="AL425" s="83"/>
      <c r="AM425" s="83"/>
      <c r="AN425" s="83"/>
      <c r="AO425" s="83"/>
      <c r="AP425" s="83"/>
      <c r="AQ425" s="83"/>
      <c r="AR425" s="83"/>
      <c r="AS425" s="83"/>
      <c r="AT425" s="83"/>
      <c r="AU425" s="83"/>
      <c r="AV425" s="83"/>
      <c r="AW425" s="83"/>
      <c r="AX425" s="83"/>
      <c r="AY425" s="83"/>
      <c r="AZ425" s="83"/>
      <c r="BA425" s="83"/>
      <c r="BB425" s="83"/>
      <c r="BC425" s="83"/>
      <c r="BD425" s="83"/>
      <c r="BE425" s="83"/>
      <c r="BF425" s="83"/>
      <c r="BG425" s="83"/>
      <c r="BH425" s="83"/>
      <c r="BI425" s="83"/>
      <c r="BJ425" s="83"/>
    </row>
    <row r="426" spans="1:130" s="91" customFormat="1" ht="34" x14ac:dyDescent="0.2">
      <c r="A426" s="14" t="s">
        <v>308</v>
      </c>
      <c r="B426" s="13" t="s">
        <v>1579</v>
      </c>
      <c r="C426" s="13"/>
      <c r="D426" s="2" t="s">
        <v>11</v>
      </c>
      <c r="E426" s="2" t="s">
        <v>12</v>
      </c>
      <c r="F426" s="8" t="s">
        <v>1546</v>
      </c>
      <c r="G426" s="7">
        <v>2534</v>
      </c>
      <c r="H426" s="8" t="s">
        <v>324</v>
      </c>
      <c r="I426" s="7" t="s">
        <v>429</v>
      </c>
      <c r="J426" s="76" t="s">
        <v>176</v>
      </c>
      <c r="K426" s="191"/>
      <c r="L426" s="143"/>
      <c r="M426" s="115"/>
      <c r="N426" s="115"/>
      <c r="O426" s="57"/>
      <c r="P426" s="58" t="s">
        <v>213</v>
      </c>
      <c r="Q426" s="57" t="s">
        <v>167</v>
      </c>
      <c r="R426" s="57" t="s">
        <v>13</v>
      </c>
      <c r="S426" s="57"/>
      <c r="T426" s="57"/>
      <c r="U426" s="117">
        <v>32.61</v>
      </c>
      <c r="V426" s="117">
        <v>29.29</v>
      </c>
      <c r="W426" s="58"/>
      <c r="X426" s="195"/>
      <c r="Y426" s="198"/>
      <c r="Z426" s="8"/>
      <c r="AA426" s="8" t="s">
        <v>325</v>
      </c>
      <c r="AB426" s="76"/>
      <c r="AC426" s="76"/>
      <c r="AD426" s="76"/>
      <c r="AE426" s="70"/>
      <c r="AF426" s="70"/>
      <c r="AG426" s="83"/>
      <c r="AH426" s="83"/>
      <c r="AI426" s="83"/>
      <c r="AJ426" s="83"/>
      <c r="AK426" s="83"/>
      <c r="AL426" s="83"/>
      <c r="AM426" s="83"/>
      <c r="AN426" s="83"/>
      <c r="AO426" s="83"/>
      <c r="AP426" s="83"/>
      <c r="AQ426" s="83"/>
      <c r="AR426" s="83"/>
      <c r="AS426" s="83"/>
      <c r="AT426" s="83"/>
      <c r="AU426" s="83"/>
      <c r="AV426" s="83"/>
      <c r="AW426" s="83"/>
      <c r="AX426" s="83"/>
      <c r="AY426" s="83"/>
      <c r="AZ426" s="83"/>
      <c r="BA426" s="83"/>
      <c r="BB426" s="83"/>
      <c r="BC426" s="83"/>
      <c r="BD426" s="83"/>
      <c r="BE426" s="83"/>
      <c r="BF426" s="83"/>
      <c r="BG426" s="83"/>
      <c r="BH426" s="83"/>
      <c r="BI426" s="83"/>
      <c r="BJ426" s="83"/>
    </row>
    <row r="427" spans="1:130" s="91" customFormat="1" ht="34" x14ac:dyDescent="0.2">
      <c r="A427" s="14" t="s">
        <v>308</v>
      </c>
      <c r="B427" s="13" t="s">
        <v>1579</v>
      </c>
      <c r="C427" s="13"/>
      <c r="D427" s="2" t="s">
        <v>11</v>
      </c>
      <c r="E427" s="2" t="s">
        <v>12</v>
      </c>
      <c r="F427" s="8" t="s">
        <v>1546</v>
      </c>
      <c r="G427" s="7">
        <v>2534</v>
      </c>
      <c r="H427" s="8" t="s">
        <v>324</v>
      </c>
      <c r="I427" s="7" t="s">
        <v>429</v>
      </c>
      <c r="J427" s="76" t="s">
        <v>176</v>
      </c>
      <c r="K427" s="191"/>
      <c r="L427" s="143"/>
      <c r="M427" s="115"/>
      <c r="N427" s="115"/>
      <c r="O427" s="57"/>
      <c r="P427" s="58" t="s">
        <v>185</v>
      </c>
      <c r="Q427" s="57" t="s">
        <v>167</v>
      </c>
      <c r="R427" s="57" t="s">
        <v>13</v>
      </c>
      <c r="S427" s="57"/>
      <c r="T427" s="57"/>
      <c r="U427" s="117">
        <v>46.44</v>
      </c>
      <c r="V427" s="117">
        <v>28.52</v>
      </c>
      <c r="W427" s="58"/>
      <c r="X427" s="195"/>
      <c r="Y427" s="198"/>
      <c r="Z427" s="8"/>
      <c r="AA427" s="8" t="s">
        <v>325</v>
      </c>
      <c r="AB427" s="76"/>
      <c r="AC427" s="76"/>
      <c r="AD427" s="76"/>
      <c r="AE427" s="70"/>
      <c r="AF427" s="70"/>
      <c r="AG427" s="83"/>
      <c r="AH427" s="83"/>
      <c r="AI427" s="83"/>
      <c r="AJ427" s="83"/>
      <c r="AK427" s="83"/>
      <c r="AL427" s="83"/>
      <c r="AM427" s="83"/>
      <c r="AN427" s="83"/>
      <c r="AO427" s="83"/>
      <c r="AP427" s="83"/>
      <c r="AQ427" s="83"/>
      <c r="AR427" s="83"/>
      <c r="AS427" s="83"/>
      <c r="AT427" s="83"/>
      <c r="AU427" s="83"/>
      <c r="AV427" s="83"/>
      <c r="AW427" s="83"/>
      <c r="AX427" s="83"/>
      <c r="AY427" s="83"/>
      <c r="AZ427" s="83"/>
      <c r="BA427" s="83"/>
      <c r="BB427" s="83"/>
      <c r="BC427" s="83"/>
      <c r="BD427" s="83"/>
      <c r="BE427" s="83"/>
      <c r="BF427" s="83"/>
      <c r="BG427" s="83"/>
      <c r="BH427" s="83"/>
      <c r="BI427" s="83"/>
      <c r="BJ427" s="83"/>
    </row>
    <row r="428" spans="1:130" s="91" customFormat="1" ht="17" x14ac:dyDescent="0.2">
      <c r="A428" s="14" t="s">
        <v>308</v>
      </c>
      <c r="B428" s="13" t="s">
        <v>1579</v>
      </c>
      <c r="C428" s="13"/>
      <c r="D428" s="2" t="s">
        <v>11</v>
      </c>
      <c r="E428" s="2" t="s">
        <v>12</v>
      </c>
      <c r="F428" s="14"/>
      <c r="G428" s="13" t="s">
        <v>304</v>
      </c>
      <c r="H428" s="14" t="s">
        <v>302</v>
      </c>
      <c r="I428" s="13" t="s">
        <v>401</v>
      </c>
      <c r="J428" s="76" t="s">
        <v>176</v>
      </c>
      <c r="K428" s="191"/>
      <c r="L428" s="143"/>
      <c r="M428" s="112"/>
      <c r="N428" s="112"/>
      <c r="O428" s="70"/>
      <c r="P428" s="76" t="s">
        <v>36</v>
      </c>
      <c r="Q428" s="70"/>
      <c r="R428" s="70" t="s">
        <v>13</v>
      </c>
      <c r="S428" s="70"/>
      <c r="T428" s="70"/>
      <c r="U428" s="128">
        <v>46.46</v>
      </c>
      <c r="V428" s="128">
        <v>24.6</v>
      </c>
      <c r="W428" s="76"/>
      <c r="X428" s="195"/>
      <c r="Y428" s="105"/>
      <c r="Z428" s="14"/>
      <c r="AA428" s="14" t="s">
        <v>305</v>
      </c>
      <c r="AB428" s="54"/>
      <c r="AC428" s="76"/>
      <c r="AD428" s="76"/>
      <c r="AE428" s="70"/>
      <c r="AF428" s="70"/>
      <c r="AG428" s="83"/>
      <c r="AH428" s="83"/>
      <c r="AI428" s="83"/>
      <c r="AJ428" s="83"/>
      <c r="AK428" s="83"/>
      <c r="AL428" s="83"/>
      <c r="AM428" s="83"/>
      <c r="AN428" s="83"/>
      <c r="AO428" s="83"/>
      <c r="AP428" s="83"/>
      <c r="AQ428" s="83"/>
      <c r="AR428" s="83"/>
      <c r="AS428" s="83"/>
      <c r="AT428" s="83"/>
      <c r="AU428" s="83"/>
      <c r="AV428" s="83"/>
      <c r="AW428" s="83"/>
      <c r="AX428" s="83"/>
      <c r="AY428" s="83"/>
      <c r="AZ428" s="83"/>
      <c r="BA428" s="83"/>
      <c r="BB428" s="83"/>
      <c r="BC428" s="83"/>
      <c r="BD428" s="83"/>
      <c r="BE428" s="83"/>
      <c r="BF428" s="83"/>
      <c r="BG428" s="83"/>
      <c r="BH428" s="83"/>
      <c r="BI428" s="83"/>
      <c r="BJ428" s="83"/>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row>
    <row r="429" spans="1:130" s="91" customFormat="1" ht="34" x14ac:dyDescent="0.2">
      <c r="A429" s="228" t="s">
        <v>2222</v>
      </c>
      <c r="B429" s="228" t="s">
        <v>2156</v>
      </c>
      <c r="C429" s="228"/>
      <c r="D429" s="229" t="s">
        <v>11</v>
      </c>
      <c r="E429" s="229" t="s">
        <v>1529</v>
      </c>
      <c r="F429" s="228">
        <v>31041</v>
      </c>
      <c r="G429" s="234">
        <v>1</v>
      </c>
      <c r="H429" s="228" t="s">
        <v>408</v>
      </c>
      <c r="I429" s="234" t="s">
        <v>393</v>
      </c>
      <c r="J429" s="228" t="s">
        <v>176</v>
      </c>
      <c r="K429" s="231"/>
      <c r="L429" s="246"/>
      <c r="M429" s="235"/>
      <c r="N429" s="235"/>
      <c r="O429" s="234"/>
      <c r="P429" s="228" t="s">
        <v>130</v>
      </c>
      <c r="Q429" s="234" t="s">
        <v>167</v>
      </c>
      <c r="R429" s="234" t="s">
        <v>13</v>
      </c>
      <c r="S429" s="234"/>
      <c r="T429" s="234"/>
      <c r="U429" s="247">
        <v>51.78</v>
      </c>
      <c r="V429" s="247">
        <v>18</v>
      </c>
      <c r="W429" s="228"/>
      <c r="X429" s="250"/>
      <c r="Y429" s="249"/>
      <c r="Z429" s="228"/>
      <c r="AA429" s="228" t="s">
        <v>2218</v>
      </c>
      <c r="AB429" s="228"/>
      <c r="AC429" s="228"/>
      <c r="AD429" s="228"/>
      <c r="AE429" s="234"/>
      <c r="AF429" s="234"/>
      <c r="AG429" s="240"/>
      <c r="AH429" s="240"/>
      <c r="AI429" s="240"/>
      <c r="AJ429" s="240"/>
      <c r="AK429" s="240"/>
      <c r="AL429" s="240"/>
      <c r="AM429" s="240"/>
      <c r="AN429" s="240"/>
      <c r="AO429" s="240"/>
      <c r="AP429" s="240"/>
      <c r="AQ429" s="240"/>
      <c r="AR429" s="240"/>
      <c r="AS429" s="240"/>
      <c r="AT429" s="240"/>
      <c r="AU429" s="240"/>
      <c r="AV429" s="240"/>
      <c r="AW429" s="240"/>
      <c r="AX429" s="240"/>
      <c r="AY429" s="240"/>
      <c r="AZ429" s="240"/>
      <c r="BA429" s="240"/>
      <c r="BB429" s="240"/>
      <c r="BC429" s="240"/>
      <c r="BD429" s="240"/>
      <c r="BE429" s="240"/>
      <c r="BF429" s="240"/>
      <c r="BG429" s="240"/>
      <c r="BH429" s="240"/>
      <c r="BI429" s="240"/>
      <c r="BJ429" s="240"/>
      <c r="BK429" s="240"/>
      <c r="BL429" s="240"/>
      <c r="BM429" s="240"/>
      <c r="BN429" s="240"/>
      <c r="BO429" s="240"/>
      <c r="BP429" s="240"/>
      <c r="BQ429" s="240"/>
      <c r="BR429" s="240"/>
      <c r="BS429" s="240"/>
      <c r="BT429" s="240"/>
      <c r="BU429" s="240"/>
      <c r="BV429" s="240"/>
      <c r="BW429" s="240"/>
      <c r="BX429" s="240"/>
      <c r="BY429" s="240"/>
      <c r="BZ429" s="240"/>
      <c r="CA429" s="240"/>
      <c r="CB429" s="240"/>
      <c r="CC429" s="240"/>
      <c r="CD429" s="240"/>
      <c r="CE429" s="240"/>
      <c r="CF429" s="240"/>
      <c r="CG429" s="240"/>
      <c r="CH429" s="240"/>
      <c r="CI429" s="240"/>
      <c r="CJ429" s="240"/>
      <c r="CK429" s="240"/>
      <c r="CL429" s="240"/>
      <c r="CM429" s="240"/>
      <c r="CN429" s="240"/>
      <c r="CO429" s="240"/>
      <c r="CP429" s="240"/>
      <c r="CQ429" s="240"/>
      <c r="CR429" s="240"/>
      <c r="CS429" s="240"/>
      <c r="CT429" s="240"/>
      <c r="CU429" s="240"/>
      <c r="CV429" s="240"/>
      <c r="CW429" s="240"/>
      <c r="CX429" s="240"/>
      <c r="CY429" s="240"/>
      <c r="CZ429" s="240"/>
      <c r="DA429" s="240"/>
      <c r="DB429" s="240"/>
      <c r="DC429" s="240"/>
      <c r="DD429" s="240"/>
      <c r="DE429" s="240"/>
      <c r="DF429" s="240"/>
      <c r="DG429" s="240"/>
      <c r="DH429" s="240"/>
      <c r="DI429" s="240"/>
      <c r="DJ429" s="240"/>
      <c r="DK429" s="240"/>
      <c r="DL429" s="240"/>
      <c r="DM429" s="240"/>
      <c r="DN429" s="240"/>
      <c r="DO429" s="240"/>
      <c r="DP429" s="240"/>
      <c r="DQ429" s="240"/>
      <c r="DR429" s="240"/>
      <c r="DS429" s="240"/>
      <c r="DT429" s="240"/>
      <c r="DU429" s="240"/>
      <c r="DV429" s="240"/>
      <c r="DW429" s="240"/>
      <c r="DX429" s="240"/>
      <c r="DY429" s="240"/>
      <c r="DZ429" s="240"/>
    </row>
    <row r="430" spans="1:130" s="91" customFormat="1" ht="34" x14ac:dyDescent="0.2">
      <c r="A430" s="228" t="s">
        <v>2222</v>
      </c>
      <c r="B430" s="228" t="s">
        <v>2156</v>
      </c>
      <c r="C430" s="228"/>
      <c r="D430" s="229" t="s">
        <v>11</v>
      </c>
      <c r="E430" s="229" t="s">
        <v>1529</v>
      </c>
      <c r="F430" s="228">
        <v>31041</v>
      </c>
      <c r="G430" s="234">
        <v>44</v>
      </c>
      <c r="H430" s="228" t="s">
        <v>408</v>
      </c>
      <c r="I430" s="234" t="s">
        <v>393</v>
      </c>
      <c r="J430" s="228" t="s">
        <v>176</v>
      </c>
      <c r="K430" s="231"/>
      <c r="L430" s="246"/>
      <c r="M430" s="235"/>
      <c r="N430" s="235"/>
      <c r="O430" s="234"/>
      <c r="P430" s="228" t="s">
        <v>209</v>
      </c>
      <c r="Q430" s="234" t="s">
        <v>172</v>
      </c>
      <c r="R430" s="234" t="s">
        <v>13</v>
      </c>
      <c r="S430" s="234"/>
      <c r="T430" s="234"/>
      <c r="U430" s="247">
        <v>56.94</v>
      </c>
      <c r="V430" s="247">
        <v>24.96</v>
      </c>
      <c r="W430" s="228"/>
      <c r="X430" s="250"/>
      <c r="Y430" s="249"/>
      <c r="Z430" s="228"/>
      <c r="AA430" s="228" t="s">
        <v>2217</v>
      </c>
      <c r="AB430" s="228"/>
      <c r="AC430" s="228"/>
      <c r="AD430" s="228"/>
      <c r="AE430" s="234"/>
      <c r="AF430" s="234"/>
      <c r="AG430" s="240"/>
      <c r="AH430" s="240"/>
      <c r="AI430" s="240"/>
      <c r="AJ430" s="240"/>
      <c r="AK430" s="240"/>
      <c r="AL430" s="240"/>
      <c r="AM430" s="240"/>
      <c r="AN430" s="240"/>
      <c r="AO430" s="240"/>
      <c r="AP430" s="240"/>
      <c r="AQ430" s="240"/>
      <c r="AR430" s="240"/>
      <c r="AS430" s="240"/>
      <c r="AT430" s="240"/>
      <c r="AU430" s="240"/>
      <c r="AV430" s="240"/>
      <c r="AW430" s="240"/>
      <c r="AX430" s="240"/>
      <c r="AY430" s="240"/>
      <c r="AZ430" s="240"/>
      <c r="BA430" s="240"/>
      <c r="BB430" s="240"/>
      <c r="BC430" s="240"/>
      <c r="BD430" s="240"/>
      <c r="BE430" s="240"/>
      <c r="BF430" s="240"/>
      <c r="BG430" s="240"/>
      <c r="BH430" s="240"/>
      <c r="BI430" s="240"/>
      <c r="BJ430" s="240"/>
      <c r="BK430" s="240"/>
      <c r="BL430" s="240"/>
      <c r="BM430" s="240"/>
      <c r="BN430" s="240"/>
      <c r="BO430" s="240"/>
      <c r="BP430" s="240"/>
      <c r="BQ430" s="240"/>
      <c r="BR430" s="240"/>
      <c r="BS430" s="240"/>
      <c r="BT430" s="240"/>
      <c r="BU430" s="240"/>
      <c r="BV430" s="240"/>
      <c r="BW430" s="240"/>
      <c r="BX430" s="240"/>
      <c r="BY430" s="240"/>
      <c r="BZ430" s="240"/>
      <c r="CA430" s="240"/>
      <c r="CB430" s="240"/>
      <c r="CC430" s="240"/>
      <c r="CD430" s="240"/>
      <c r="CE430" s="240"/>
      <c r="CF430" s="240"/>
      <c r="CG430" s="240"/>
      <c r="CH430" s="240"/>
      <c r="CI430" s="240"/>
      <c r="CJ430" s="240"/>
      <c r="CK430" s="240"/>
      <c r="CL430" s="240"/>
      <c r="CM430" s="240"/>
      <c r="CN430" s="240"/>
      <c r="CO430" s="240"/>
      <c r="CP430" s="240"/>
      <c r="CQ430" s="240"/>
      <c r="CR430" s="240"/>
      <c r="CS430" s="240"/>
      <c r="CT430" s="240"/>
      <c r="CU430" s="240"/>
      <c r="CV430" s="240"/>
      <c r="CW430" s="240"/>
      <c r="CX430" s="240"/>
      <c r="CY430" s="240"/>
      <c r="CZ430" s="240"/>
      <c r="DA430" s="240"/>
      <c r="DB430" s="240"/>
      <c r="DC430" s="240"/>
      <c r="DD430" s="240"/>
      <c r="DE430" s="240"/>
      <c r="DF430" s="240"/>
      <c r="DG430" s="240"/>
      <c r="DH430" s="240"/>
      <c r="DI430" s="240"/>
      <c r="DJ430" s="240"/>
      <c r="DK430" s="240"/>
      <c r="DL430" s="240"/>
      <c r="DM430" s="240"/>
      <c r="DN430" s="240"/>
      <c r="DO430" s="240"/>
      <c r="DP430" s="240"/>
      <c r="DQ430" s="240"/>
      <c r="DR430" s="240"/>
      <c r="DS430" s="240"/>
      <c r="DT430" s="240"/>
      <c r="DU430" s="240"/>
      <c r="DV430" s="240"/>
      <c r="DW430" s="240"/>
      <c r="DX430" s="240"/>
      <c r="DY430" s="240"/>
      <c r="DZ430" s="240"/>
    </row>
    <row r="431" spans="1:130" s="91" customFormat="1" ht="34" x14ac:dyDescent="0.2">
      <c r="A431" s="228" t="s">
        <v>2222</v>
      </c>
      <c r="B431" s="228" t="s">
        <v>2156</v>
      </c>
      <c r="C431" s="228"/>
      <c r="D431" s="229" t="s">
        <v>11</v>
      </c>
      <c r="E431" s="229" t="s">
        <v>1529</v>
      </c>
      <c r="F431" s="228">
        <v>31041</v>
      </c>
      <c r="G431" s="234">
        <v>46</v>
      </c>
      <c r="H431" s="228" t="s">
        <v>408</v>
      </c>
      <c r="I431" s="234" t="s">
        <v>393</v>
      </c>
      <c r="J431" s="228" t="s">
        <v>176</v>
      </c>
      <c r="K431" s="231" t="s">
        <v>2215</v>
      </c>
      <c r="L431" s="246"/>
      <c r="M431" s="235"/>
      <c r="N431" s="235"/>
      <c r="O431" s="234"/>
      <c r="P431" s="228" t="s">
        <v>209</v>
      </c>
      <c r="Q431" s="234" t="s">
        <v>167</v>
      </c>
      <c r="R431" s="234" t="s">
        <v>13</v>
      </c>
      <c r="S431" s="234"/>
      <c r="T431" s="234"/>
      <c r="U431" s="247">
        <v>54.44</v>
      </c>
      <c r="V431" s="247">
        <v>20.78</v>
      </c>
      <c r="W431" s="228"/>
      <c r="X431" s="250"/>
      <c r="Y431" s="249"/>
      <c r="Z431" s="228"/>
      <c r="AA431" s="228" t="s">
        <v>2214</v>
      </c>
      <c r="AB431" s="228"/>
      <c r="AC431" s="228"/>
      <c r="AD431" s="228"/>
      <c r="AE431" s="234"/>
      <c r="AF431" s="234"/>
      <c r="AG431" s="240"/>
      <c r="AH431" s="240"/>
      <c r="AI431" s="240"/>
      <c r="AJ431" s="240"/>
      <c r="AK431" s="240"/>
      <c r="AL431" s="240"/>
      <c r="AM431" s="240"/>
      <c r="AN431" s="240"/>
      <c r="AO431" s="240"/>
      <c r="AP431" s="240"/>
      <c r="AQ431" s="240"/>
      <c r="AR431" s="240"/>
      <c r="AS431" s="240"/>
      <c r="AT431" s="240"/>
      <c r="AU431" s="240"/>
      <c r="AV431" s="240"/>
      <c r="AW431" s="240"/>
      <c r="AX431" s="240"/>
      <c r="AY431" s="240"/>
      <c r="AZ431" s="240"/>
      <c r="BA431" s="240"/>
      <c r="BB431" s="240"/>
      <c r="BC431" s="240"/>
      <c r="BD431" s="240"/>
      <c r="BE431" s="240"/>
      <c r="BF431" s="240"/>
      <c r="BG431" s="240"/>
      <c r="BH431" s="240"/>
      <c r="BI431" s="240"/>
      <c r="BJ431" s="240"/>
      <c r="BK431" s="240"/>
      <c r="BL431" s="240"/>
      <c r="BM431" s="240"/>
      <c r="BN431" s="240"/>
      <c r="BO431" s="240"/>
      <c r="BP431" s="240"/>
      <c r="BQ431" s="240"/>
      <c r="BR431" s="240"/>
      <c r="BS431" s="240"/>
      <c r="BT431" s="240"/>
      <c r="BU431" s="240"/>
      <c r="BV431" s="240"/>
      <c r="BW431" s="240"/>
      <c r="BX431" s="240"/>
      <c r="BY431" s="240"/>
      <c r="BZ431" s="240"/>
      <c r="CA431" s="240"/>
      <c r="CB431" s="240"/>
      <c r="CC431" s="240"/>
      <c r="CD431" s="240"/>
      <c r="CE431" s="240"/>
      <c r="CF431" s="240"/>
      <c r="CG431" s="240"/>
      <c r="CH431" s="240"/>
      <c r="CI431" s="240"/>
      <c r="CJ431" s="240"/>
      <c r="CK431" s="240"/>
      <c r="CL431" s="240"/>
      <c r="CM431" s="240"/>
      <c r="CN431" s="240"/>
      <c r="CO431" s="240"/>
      <c r="CP431" s="240"/>
      <c r="CQ431" s="240"/>
      <c r="CR431" s="240"/>
      <c r="CS431" s="240"/>
      <c r="CT431" s="240"/>
      <c r="CU431" s="240"/>
      <c r="CV431" s="240"/>
      <c r="CW431" s="240"/>
      <c r="CX431" s="240"/>
      <c r="CY431" s="240"/>
      <c r="CZ431" s="240"/>
      <c r="DA431" s="240"/>
      <c r="DB431" s="240"/>
      <c r="DC431" s="240"/>
      <c r="DD431" s="240"/>
      <c r="DE431" s="240"/>
      <c r="DF431" s="240"/>
      <c r="DG431" s="240"/>
      <c r="DH431" s="240"/>
      <c r="DI431" s="240"/>
      <c r="DJ431" s="240"/>
      <c r="DK431" s="240"/>
      <c r="DL431" s="240"/>
      <c r="DM431" s="240"/>
      <c r="DN431" s="240"/>
      <c r="DO431" s="240"/>
      <c r="DP431" s="240"/>
      <c r="DQ431" s="240"/>
      <c r="DR431" s="240"/>
      <c r="DS431" s="240"/>
      <c r="DT431" s="240"/>
      <c r="DU431" s="240"/>
      <c r="DV431" s="240"/>
      <c r="DW431" s="240"/>
      <c r="DX431" s="240"/>
      <c r="DY431" s="240"/>
      <c r="DZ431" s="240"/>
    </row>
    <row r="432" spans="1:130" s="91" customFormat="1" ht="34" x14ac:dyDescent="0.2">
      <c r="A432" s="228" t="s">
        <v>2222</v>
      </c>
      <c r="B432" s="228" t="s">
        <v>2156</v>
      </c>
      <c r="C432" s="228"/>
      <c r="D432" s="229" t="s">
        <v>11</v>
      </c>
      <c r="E432" s="229" t="s">
        <v>1529</v>
      </c>
      <c r="F432" s="228">
        <v>31041</v>
      </c>
      <c r="G432" s="234">
        <v>79</v>
      </c>
      <c r="H432" s="228" t="s">
        <v>408</v>
      </c>
      <c r="I432" s="234" t="s">
        <v>393</v>
      </c>
      <c r="J432" s="228" t="s">
        <v>176</v>
      </c>
      <c r="K432" s="231"/>
      <c r="L432" s="246"/>
      <c r="M432" s="235"/>
      <c r="N432" s="235"/>
      <c r="O432" s="234"/>
      <c r="P432" s="228" t="s">
        <v>209</v>
      </c>
      <c r="Q432" s="234" t="s">
        <v>172</v>
      </c>
      <c r="R432" s="234" t="s">
        <v>13</v>
      </c>
      <c r="S432" s="234"/>
      <c r="T432" s="234"/>
      <c r="U432" s="247">
        <v>47.49</v>
      </c>
      <c r="V432" s="247">
        <v>16.47</v>
      </c>
      <c r="W432" s="228"/>
      <c r="X432" s="250"/>
      <c r="Y432" s="249"/>
      <c r="Z432" s="228"/>
      <c r="AA432" s="228" t="s">
        <v>2216</v>
      </c>
      <c r="AB432" s="228"/>
      <c r="AC432" s="228"/>
      <c r="AD432" s="228"/>
      <c r="AE432" s="234"/>
      <c r="AF432" s="234"/>
      <c r="AG432" s="240"/>
      <c r="AH432" s="240"/>
      <c r="AI432" s="240"/>
      <c r="AJ432" s="240"/>
      <c r="AK432" s="240"/>
      <c r="AL432" s="240"/>
      <c r="AM432" s="240"/>
      <c r="AN432" s="240"/>
      <c r="AO432" s="240"/>
      <c r="AP432" s="240"/>
      <c r="AQ432" s="240"/>
      <c r="AR432" s="240"/>
      <c r="AS432" s="240"/>
      <c r="AT432" s="240"/>
      <c r="AU432" s="240"/>
      <c r="AV432" s="240"/>
      <c r="AW432" s="240"/>
      <c r="AX432" s="240"/>
      <c r="AY432" s="240"/>
      <c r="AZ432" s="240"/>
      <c r="BA432" s="240"/>
      <c r="BB432" s="240"/>
      <c r="BC432" s="240"/>
      <c r="BD432" s="240"/>
      <c r="BE432" s="240"/>
      <c r="BF432" s="240"/>
      <c r="BG432" s="240"/>
      <c r="BH432" s="240"/>
      <c r="BI432" s="240"/>
      <c r="BJ432" s="240"/>
      <c r="BK432" s="240"/>
      <c r="BL432" s="240"/>
      <c r="BM432" s="240"/>
      <c r="BN432" s="240"/>
      <c r="BO432" s="240"/>
      <c r="BP432" s="240"/>
      <c r="BQ432" s="240"/>
      <c r="BR432" s="240"/>
      <c r="BS432" s="240"/>
      <c r="BT432" s="240"/>
      <c r="BU432" s="240"/>
      <c r="BV432" s="240"/>
      <c r="BW432" s="240"/>
      <c r="BX432" s="240"/>
      <c r="BY432" s="240"/>
      <c r="BZ432" s="240"/>
      <c r="CA432" s="240"/>
      <c r="CB432" s="240"/>
      <c r="CC432" s="240"/>
      <c r="CD432" s="240"/>
      <c r="CE432" s="240"/>
      <c r="CF432" s="240"/>
      <c r="CG432" s="240"/>
      <c r="CH432" s="240"/>
      <c r="CI432" s="240"/>
      <c r="CJ432" s="240"/>
      <c r="CK432" s="240"/>
      <c r="CL432" s="240"/>
      <c r="CM432" s="240"/>
      <c r="CN432" s="240"/>
      <c r="CO432" s="240"/>
      <c r="CP432" s="240"/>
      <c r="CQ432" s="240"/>
      <c r="CR432" s="240"/>
      <c r="CS432" s="240"/>
      <c r="CT432" s="240"/>
      <c r="CU432" s="240"/>
      <c r="CV432" s="240"/>
      <c r="CW432" s="240"/>
      <c r="CX432" s="240"/>
      <c r="CY432" s="240"/>
      <c r="CZ432" s="240"/>
      <c r="DA432" s="240"/>
      <c r="DB432" s="240"/>
      <c r="DC432" s="240"/>
      <c r="DD432" s="240"/>
      <c r="DE432" s="240"/>
      <c r="DF432" s="240"/>
      <c r="DG432" s="240"/>
      <c r="DH432" s="240"/>
      <c r="DI432" s="240"/>
      <c r="DJ432" s="240"/>
      <c r="DK432" s="240"/>
      <c r="DL432" s="240"/>
      <c r="DM432" s="240"/>
      <c r="DN432" s="240"/>
      <c r="DO432" s="240"/>
      <c r="DP432" s="240"/>
      <c r="DQ432" s="240"/>
      <c r="DR432" s="240"/>
      <c r="DS432" s="240"/>
      <c r="DT432" s="240"/>
      <c r="DU432" s="240"/>
      <c r="DV432" s="240"/>
      <c r="DW432" s="240"/>
      <c r="DX432" s="240"/>
      <c r="DY432" s="240"/>
      <c r="DZ432" s="240"/>
    </row>
    <row r="433" spans="1:130" s="91" customFormat="1" ht="17" x14ac:dyDescent="0.2">
      <c r="A433" s="14" t="s">
        <v>308</v>
      </c>
      <c r="B433" s="13" t="s">
        <v>1579</v>
      </c>
      <c r="C433" s="13"/>
      <c r="D433" s="2" t="s">
        <v>11</v>
      </c>
      <c r="E433" s="2" t="s">
        <v>15</v>
      </c>
      <c r="F433" s="8">
        <v>3</v>
      </c>
      <c r="G433" s="7">
        <v>-999</v>
      </c>
      <c r="H433" s="8" t="s">
        <v>27</v>
      </c>
      <c r="I433" s="7" t="s">
        <v>402</v>
      </c>
      <c r="J433" s="76" t="s">
        <v>176</v>
      </c>
      <c r="K433" s="191"/>
      <c r="L433" s="143"/>
      <c r="M433" s="115"/>
      <c r="N433" s="115"/>
      <c r="O433" s="57"/>
      <c r="P433" s="58" t="s">
        <v>36</v>
      </c>
      <c r="Q433" s="57"/>
      <c r="R433" s="57" t="s">
        <v>13</v>
      </c>
      <c r="S433" s="57"/>
      <c r="T433" s="57"/>
      <c r="U433" s="117">
        <v>43.27</v>
      </c>
      <c r="V433" s="117">
        <v>13.26</v>
      </c>
      <c r="W433" s="58"/>
      <c r="X433" s="195"/>
      <c r="Y433" s="198"/>
      <c r="Z433" s="8"/>
      <c r="AA433" s="8" t="s">
        <v>49</v>
      </c>
      <c r="AB433" s="76"/>
      <c r="AC433" s="76"/>
      <c r="AD433" s="76" t="s">
        <v>1359</v>
      </c>
      <c r="AE433" s="70"/>
      <c r="AF433" s="70"/>
      <c r="AG433" s="83"/>
      <c r="AH433" s="83"/>
      <c r="AI433" s="83"/>
      <c r="AJ433" s="83"/>
      <c r="AK433" s="83"/>
      <c r="AL433" s="83"/>
      <c r="AM433" s="83"/>
      <c r="AN433" s="83"/>
      <c r="AO433" s="83"/>
      <c r="AP433" s="83"/>
      <c r="AQ433" s="83"/>
      <c r="AR433" s="83"/>
      <c r="AS433" s="83"/>
      <c r="AT433" s="83"/>
      <c r="AU433" s="83"/>
      <c r="AV433" s="83"/>
      <c r="AW433" s="83"/>
      <c r="AX433" s="83"/>
      <c r="AY433" s="83"/>
      <c r="AZ433" s="83"/>
      <c r="BA433" s="83"/>
      <c r="BB433" s="83"/>
      <c r="BC433" s="83"/>
      <c r="BD433" s="83"/>
      <c r="BE433" s="83"/>
      <c r="BF433" s="83"/>
      <c r="BG433" s="83"/>
      <c r="BH433" s="83"/>
      <c r="BI433" s="83"/>
      <c r="BJ433" s="83"/>
    </row>
    <row r="434" spans="1:130" s="91" customFormat="1" ht="17" x14ac:dyDescent="0.2">
      <c r="A434" s="14" t="s">
        <v>308</v>
      </c>
      <c r="B434" s="13" t="s">
        <v>1579</v>
      </c>
      <c r="C434" s="13"/>
      <c r="D434" s="2" t="s">
        <v>11</v>
      </c>
      <c r="E434" s="2" t="s">
        <v>15</v>
      </c>
      <c r="F434" s="8">
        <v>3</v>
      </c>
      <c r="G434" s="7">
        <v>2225</v>
      </c>
      <c r="H434" s="8" t="s">
        <v>27</v>
      </c>
      <c r="I434" s="7" t="s">
        <v>402</v>
      </c>
      <c r="J434" s="76" t="s">
        <v>176</v>
      </c>
      <c r="K434" s="191"/>
      <c r="L434" s="143"/>
      <c r="M434" s="115"/>
      <c r="N434" s="115"/>
      <c r="O434" s="57"/>
      <c r="P434" s="58" t="s">
        <v>153</v>
      </c>
      <c r="Q434" s="57" t="s">
        <v>167</v>
      </c>
      <c r="R434" s="57" t="s">
        <v>13</v>
      </c>
      <c r="S434" s="57"/>
      <c r="T434" s="57"/>
      <c r="U434" s="117">
        <v>57.73</v>
      </c>
      <c r="V434" s="117">
        <v>19.34</v>
      </c>
      <c r="W434" s="58"/>
      <c r="X434" s="195"/>
      <c r="Y434" s="198"/>
      <c r="Z434" s="8"/>
      <c r="AA434" s="8"/>
      <c r="AB434" s="76"/>
      <c r="AC434" s="76"/>
      <c r="AD434" s="76"/>
      <c r="AE434" s="70"/>
      <c r="AF434" s="70"/>
      <c r="AG434" s="83"/>
      <c r="AH434" s="83"/>
      <c r="AI434" s="83"/>
      <c r="AJ434" s="83"/>
      <c r="AK434" s="83"/>
      <c r="AL434" s="83"/>
      <c r="AM434" s="83"/>
      <c r="AN434" s="83"/>
      <c r="AO434" s="83"/>
      <c r="AP434" s="83"/>
      <c r="AQ434" s="83"/>
      <c r="AR434" s="83"/>
      <c r="AS434" s="83"/>
      <c r="AT434" s="83"/>
      <c r="AU434" s="83"/>
      <c r="AV434" s="83"/>
      <c r="AW434" s="83"/>
      <c r="AX434" s="83"/>
      <c r="AY434" s="83"/>
      <c r="AZ434" s="83"/>
      <c r="BA434" s="83"/>
      <c r="BB434" s="83"/>
      <c r="BC434" s="83"/>
      <c r="BD434" s="83"/>
      <c r="BE434" s="83"/>
      <c r="BF434" s="83"/>
      <c r="BG434" s="83"/>
      <c r="BH434" s="83"/>
      <c r="BI434" s="83"/>
      <c r="BJ434" s="83"/>
    </row>
    <row r="435" spans="1:130" s="91" customFormat="1" ht="26" x14ac:dyDescent="0.2">
      <c r="A435" s="90"/>
      <c r="B435" s="13" t="s">
        <v>1579</v>
      </c>
      <c r="C435" s="13"/>
      <c r="D435" s="2" t="s">
        <v>11</v>
      </c>
      <c r="E435" s="2" t="s">
        <v>15</v>
      </c>
      <c r="F435" s="14">
        <v>30967</v>
      </c>
      <c r="G435" s="13">
        <v>42</v>
      </c>
      <c r="H435" s="14" t="s">
        <v>251</v>
      </c>
      <c r="I435" s="13" t="s">
        <v>243</v>
      </c>
      <c r="J435" s="76" t="s">
        <v>176</v>
      </c>
      <c r="K435" s="191" t="s">
        <v>400</v>
      </c>
      <c r="L435" s="143">
        <v>30</v>
      </c>
      <c r="M435" s="112"/>
      <c r="N435" s="112"/>
      <c r="O435" s="70"/>
      <c r="P435" s="76" t="s">
        <v>36</v>
      </c>
      <c r="Q435" s="70"/>
      <c r="R435" s="70" t="s">
        <v>13</v>
      </c>
      <c r="S435" s="70"/>
      <c r="T435" s="70"/>
      <c r="U435" s="128">
        <v>51.22</v>
      </c>
      <c r="V435" s="128">
        <v>31.06</v>
      </c>
      <c r="W435" s="76"/>
      <c r="X435" s="195"/>
      <c r="Y435" s="105"/>
      <c r="Z435" s="14"/>
      <c r="AA435" s="14" t="s">
        <v>286</v>
      </c>
      <c r="AB435" s="76"/>
      <c r="AC435" s="76" t="s">
        <v>1342</v>
      </c>
      <c r="AD435" s="76"/>
      <c r="AE435" s="70"/>
      <c r="AF435" s="70"/>
      <c r="AG435" s="83"/>
      <c r="AH435" s="83"/>
      <c r="AI435" s="83"/>
      <c r="AJ435" s="83"/>
      <c r="AK435" s="83"/>
      <c r="AL435" s="83"/>
      <c r="AM435" s="83"/>
      <c r="AN435" s="83"/>
      <c r="AO435" s="83"/>
      <c r="AP435" s="83"/>
      <c r="AQ435" s="83"/>
      <c r="AR435" s="83"/>
      <c r="AS435" s="83"/>
      <c r="AT435" s="83"/>
      <c r="AU435" s="83"/>
      <c r="AV435" s="83"/>
      <c r="AW435" s="83"/>
      <c r="AX435" s="83"/>
      <c r="AY435" s="83"/>
      <c r="AZ435" s="83"/>
      <c r="BA435" s="83"/>
      <c r="BB435" s="83"/>
      <c r="BC435" s="83"/>
      <c r="BD435" s="83"/>
      <c r="BE435" s="83"/>
      <c r="BF435" s="83"/>
      <c r="BG435" s="83"/>
      <c r="BH435" s="83"/>
      <c r="BI435" s="83"/>
      <c r="BJ435" s="83"/>
    </row>
    <row r="436" spans="1:130" s="91" customFormat="1" ht="26" x14ac:dyDescent="0.2">
      <c r="A436" s="14"/>
      <c r="B436" s="13" t="s">
        <v>1579</v>
      </c>
      <c r="C436" s="13"/>
      <c r="D436" s="138" t="s">
        <v>11</v>
      </c>
      <c r="E436" s="138" t="s">
        <v>15</v>
      </c>
      <c r="F436" s="90">
        <v>30967</v>
      </c>
      <c r="G436" s="88">
        <v>387</v>
      </c>
      <c r="H436" s="90" t="s">
        <v>251</v>
      </c>
      <c r="I436" s="88" t="s">
        <v>243</v>
      </c>
      <c r="J436" s="76" t="s">
        <v>176</v>
      </c>
      <c r="K436" s="191" t="s">
        <v>400</v>
      </c>
      <c r="L436" s="143">
        <v>30</v>
      </c>
      <c r="M436" s="112"/>
      <c r="N436" s="112"/>
      <c r="O436" s="70"/>
      <c r="P436" s="76" t="s">
        <v>174</v>
      </c>
      <c r="Q436" s="70"/>
      <c r="R436" s="70" t="s">
        <v>13</v>
      </c>
      <c r="S436" s="70"/>
      <c r="T436" s="70">
        <v>167</v>
      </c>
      <c r="U436" s="128"/>
      <c r="V436" s="128"/>
      <c r="W436" s="76"/>
      <c r="X436" s="195"/>
      <c r="Y436" s="105"/>
      <c r="Z436" s="90"/>
      <c r="AA436" s="90"/>
      <c r="AB436" s="76"/>
      <c r="AC436" s="76" t="s">
        <v>1342</v>
      </c>
      <c r="AD436" s="76"/>
      <c r="AE436" s="70"/>
      <c r="AF436" s="70"/>
      <c r="AG436" s="83"/>
      <c r="AH436" s="83"/>
      <c r="AI436" s="83"/>
      <c r="AJ436" s="83"/>
      <c r="AK436" s="83"/>
      <c r="AL436" s="83"/>
      <c r="AM436" s="83"/>
      <c r="AN436" s="83"/>
      <c r="AO436" s="83"/>
      <c r="AP436" s="83"/>
      <c r="AQ436" s="83"/>
      <c r="AR436" s="83"/>
      <c r="AS436" s="83"/>
      <c r="AT436" s="83"/>
      <c r="AU436" s="83"/>
      <c r="AV436" s="83"/>
      <c r="AW436" s="83"/>
      <c r="AX436" s="83"/>
      <c r="AY436" s="83"/>
      <c r="AZ436" s="83"/>
      <c r="BA436" s="83"/>
      <c r="BB436" s="83"/>
      <c r="BC436" s="83"/>
      <c r="BD436" s="83"/>
      <c r="BE436" s="83"/>
      <c r="BF436" s="83"/>
      <c r="BG436" s="83"/>
      <c r="BH436" s="83"/>
      <c r="BI436" s="83"/>
      <c r="BJ436" s="83"/>
    </row>
    <row r="437" spans="1:130" s="91" customFormat="1" ht="26" x14ac:dyDescent="0.2">
      <c r="A437" s="14"/>
      <c r="B437" s="13" t="s">
        <v>1579</v>
      </c>
      <c r="C437" s="13"/>
      <c r="D437" s="2" t="s">
        <v>11</v>
      </c>
      <c r="E437" s="2" t="s">
        <v>15</v>
      </c>
      <c r="F437" s="14">
        <v>30967</v>
      </c>
      <c r="G437" s="13">
        <v>915</v>
      </c>
      <c r="H437" s="14" t="s">
        <v>251</v>
      </c>
      <c r="I437" s="13" t="s">
        <v>243</v>
      </c>
      <c r="J437" s="76" t="s">
        <v>176</v>
      </c>
      <c r="K437" s="191" t="s">
        <v>400</v>
      </c>
      <c r="L437" s="143">
        <v>30</v>
      </c>
      <c r="M437" s="112"/>
      <c r="N437" s="112"/>
      <c r="O437" s="70"/>
      <c r="P437" s="76" t="s">
        <v>130</v>
      </c>
      <c r="Q437" s="70" t="s">
        <v>167</v>
      </c>
      <c r="R437" s="70" t="s">
        <v>13</v>
      </c>
      <c r="S437" s="70"/>
      <c r="T437" s="70"/>
      <c r="U437" s="128">
        <v>36.840000000000003</v>
      </c>
      <c r="V437" s="128">
        <v>33.299999999999997</v>
      </c>
      <c r="W437" s="76"/>
      <c r="X437" s="195"/>
      <c r="Y437" s="105"/>
      <c r="Z437" s="14"/>
      <c r="AA437" s="14" t="s">
        <v>463</v>
      </c>
      <c r="AB437" s="76"/>
      <c r="AC437" s="76"/>
      <c r="AD437" s="76" t="s">
        <v>1350</v>
      </c>
      <c r="AE437" s="70"/>
      <c r="AF437" s="70"/>
      <c r="AG437" s="83"/>
      <c r="AH437" s="83"/>
      <c r="AI437" s="83"/>
      <c r="AJ437" s="83"/>
      <c r="AK437" s="83"/>
      <c r="AL437" s="83"/>
      <c r="AM437" s="83"/>
      <c r="AN437" s="83"/>
      <c r="AO437" s="83"/>
      <c r="AP437" s="83"/>
      <c r="AQ437" s="83"/>
      <c r="AR437" s="83"/>
      <c r="AS437" s="83"/>
      <c r="AT437" s="83"/>
      <c r="AU437" s="83"/>
      <c r="AV437" s="83"/>
      <c r="AW437" s="83"/>
      <c r="AX437" s="83"/>
      <c r="AY437" s="83"/>
      <c r="AZ437" s="83"/>
      <c r="BA437" s="83"/>
      <c r="BB437" s="83"/>
      <c r="BC437" s="83"/>
      <c r="BD437" s="83"/>
      <c r="BE437" s="83"/>
      <c r="BF437" s="83"/>
      <c r="BG437" s="83"/>
      <c r="BH437" s="83"/>
      <c r="BI437" s="83"/>
      <c r="BJ437" s="83"/>
    </row>
    <row r="438" spans="1:130" s="91" customFormat="1" ht="34" x14ac:dyDescent="0.2">
      <c r="A438" s="14"/>
      <c r="B438" s="13" t="s">
        <v>1579</v>
      </c>
      <c r="C438" s="13"/>
      <c r="D438" s="2" t="s">
        <v>11</v>
      </c>
      <c r="E438" s="2" t="s">
        <v>15</v>
      </c>
      <c r="F438" s="14">
        <v>30967</v>
      </c>
      <c r="G438" s="13">
        <v>1122</v>
      </c>
      <c r="H438" s="14" t="s">
        <v>251</v>
      </c>
      <c r="I438" s="13" t="s">
        <v>243</v>
      </c>
      <c r="J438" s="76" t="s">
        <v>176</v>
      </c>
      <c r="K438" s="191" t="s">
        <v>400</v>
      </c>
      <c r="L438" s="143">
        <v>30</v>
      </c>
      <c r="M438" s="112"/>
      <c r="N438" s="112"/>
      <c r="O438" s="70"/>
      <c r="P438" s="76" t="s">
        <v>16</v>
      </c>
      <c r="Q438" s="70" t="s">
        <v>172</v>
      </c>
      <c r="R438" s="70" t="s">
        <v>13</v>
      </c>
      <c r="S438" s="70"/>
      <c r="T438" s="70"/>
      <c r="U438" s="128">
        <v>29.17</v>
      </c>
      <c r="V438" s="128">
        <v>19.13</v>
      </c>
      <c r="W438" s="76"/>
      <c r="X438" s="195"/>
      <c r="Y438" s="105"/>
      <c r="Z438" s="14"/>
      <c r="AA438" s="14" t="s">
        <v>285</v>
      </c>
      <c r="AB438" s="76"/>
      <c r="AC438" s="76"/>
      <c r="AD438" s="76"/>
      <c r="AE438" s="70"/>
      <c r="AF438" s="70"/>
      <c r="AG438" s="83"/>
      <c r="AH438" s="83"/>
      <c r="AI438" s="83"/>
      <c r="AJ438" s="83"/>
      <c r="AK438" s="83"/>
      <c r="AL438" s="83"/>
      <c r="AM438" s="83"/>
      <c r="AN438" s="83"/>
      <c r="AO438" s="83"/>
      <c r="AP438" s="83"/>
      <c r="AQ438" s="83"/>
      <c r="AR438" s="83"/>
      <c r="AS438" s="83"/>
      <c r="AT438" s="83"/>
      <c r="AU438" s="83"/>
      <c r="AV438" s="83"/>
      <c r="AW438" s="83"/>
      <c r="AX438" s="83"/>
      <c r="AY438" s="83"/>
      <c r="AZ438" s="83"/>
      <c r="BA438" s="83"/>
      <c r="BB438" s="83"/>
      <c r="BC438" s="83"/>
      <c r="BD438" s="83"/>
      <c r="BE438" s="83"/>
      <c r="BF438" s="83"/>
      <c r="BG438" s="83"/>
      <c r="BH438" s="83"/>
      <c r="BI438" s="83"/>
      <c r="BJ438" s="83"/>
    </row>
    <row r="439" spans="1:130" s="91" customFormat="1" ht="26" x14ac:dyDescent="0.2">
      <c r="A439" s="14"/>
      <c r="B439" s="13" t="s">
        <v>1579</v>
      </c>
      <c r="C439" s="13"/>
      <c r="D439" s="2" t="s">
        <v>11</v>
      </c>
      <c r="E439" s="2" t="s">
        <v>15</v>
      </c>
      <c r="F439" s="14">
        <v>30967</v>
      </c>
      <c r="G439" s="13">
        <v>1240</v>
      </c>
      <c r="H439" s="14" t="s">
        <v>251</v>
      </c>
      <c r="I439" s="13" t="s">
        <v>243</v>
      </c>
      <c r="J439" s="76" t="s">
        <v>176</v>
      </c>
      <c r="K439" s="191" t="s">
        <v>400</v>
      </c>
      <c r="L439" s="143">
        <v>30</v>
      </c>
      <c r="M439" s="112"/>
      <c r="N439" s="112"/>
      <c r="O439" s="70"/>
      <c r="P439" s="76" t="s">
        <v>31</v>
      </c>
      <c r="Q439" s="70" t="s">
        <v>167</v>
      </c>
      <c r="R439" s="70" t="s">
        <v>13</v>
      </c>
      <c r="S439" s="70"/>
      <c r="T439" s="70"/>
      <c r="U439" s="128">
        <v>37.700000000000003</v>
      </c>
      <c r="V439" s="128">
        <v>22.55</v>
      </c>
      <c r="W439" s="76"/>
      <c r="X439" s="195"/>
      <c r="Y439" s="105"/>
      <c r="Z439" s="14"/>
      <c r="AA439" s="14" t="s">
        <v>44</v>
      </c>
      <c r="AB439" s="76"/>
      <c r="AC439" s="76"/>
      <c r="AD439" s="76"/>
      <c r="AE439" s="70"/>
      <c r="AF439" s="70"/>
      <c r="AG439" s="83"/>
      <c r="AH439" s="83"/>
      <c r="AI439" s="83"/>
      <c r="AJ439" s="83"/>
      <c r="AK439" s="83"/>
      <c r="AL439" s="83"/>
      <c r="AM439" s="83"/>
      <c r="AN439" s="83"/>
      <c r="AO439" s="83"/>
      <c r="AP439" s="83"/>
      <c r="AQ439" s="83"/>
      <c r="AR439" s="83"/>
      <c r="AS439" s="83"/>
      <c r="AT439" s="83"/>
      <c r="AU439" s="83"/>
      <c r="AV439" s="83"/>
      <c r="AW439" s="83"/>
      <c r="AX439" s="83"/>
      <c r="AY439" s="83"/>
      <c r="AZ439" s="83"/>
      <c r="BA439" s="83"/>
      <c r="BB439" s="83"/>
      <c r="BC439" s="83"/>
      <c r="BD439" s="83"/>
      <c r="BE439" s="83"/>
      <c r="BF439" s="83"/>
      <c r="BG439" s="83"/>
      <c r="BH439" s="83"/>
      <c r="BI439" s="83"/>
      <c r="BJ439" s="83"/>
    </row>
    <row r="440" spans="1:130" s="91" customFormat="1" ht="26" x14ac:dyDescent="0.2">
      <c r="A440" s="14"/>
      <c r="B440" s="13" t="s">
        <v>1579</v>
      </c>
      <c r="C440" s="13"/>
      <c r="D440" s="2" t="s">
        <v>11</v>
      </c>
      <c r="E440" s="2" t="s">
        <v>15</v>
      </c>
      <c r="F440" s="14">
        <v>30967</v>
      </c>
      <c r="G440" s="13">
        <v>1599</v>
      </c>
      <c r="H440" s="14" t="s">
        <v>251</v>
      </c>
      <c r="I440" s="13" t="s">
        <v>243</v>
      </c>
      <c r="J440" s="76" t="s">
        <v>176</v>
      </c>
      <c r="K440" s="191" t="s">
        <v>400</v>
      </c>
      <c r="L440" s="143">
        <v>30</v>
      </c>
      <c r="M440" s="112"/>
      <c r="N440" s="112"/>
      <c r="O440" s="70"/>
      <c r="P440" s="76" t="s">
        <v>16</v>
      </c>
      <c r="Q440" s="70" t="s">
        <v>167</v>
      </c>
      <c r="R440" s="70" t="s">
        <v>13</v>
      </c>
      <c r="S440" s="70"/>
      <c r="T440" s="70"/>
      <c r="U440" s="128">
        <v>32.659999999999997</v>
      </c>
      <c r="V440" s="128">
        <v>27.7</v>
      </c>
      <c r="W440" s="76"/>
      <c r="X440" s="195"/>
      <c r="Y440" s="105"/>
      <c r="Z440" s="14"/>
      <c r="AA440" s="14" t="s">
        <v>259</v>
      </c>
      <c r="AB440" s="76"/>
      <c r="AC440" s="76"/>
      <c r="AD440" s="76"/>
      <c r="AE440" s="70"/>
      <c r="AF440" s="70"/>
      <c r="AG440" s="83"/>
      <c r="AH440" s="83"/>
      <c r="AI440" s="83"/>
      <c r="AJ440" s="83"/>
      <c r="AK440" s="83"/>
      <c r="AL440" s="83"/>
      <c r="AM440" s="83"/>
      <c r="AN440" s="83"/>
      <c r="AO440" s="83"/>
      <c r="AP440" s="83"/>
      <c r="AQ440" s="83"/>
      <c r="AR440" s="83"/>
      <c r="AS440" s="83"/>
      <c r="AT440" s="83"/>
      <c r="AU440" s="83"/>
      <c r="AV440" s="83"/>
      <c r="AW440" s="83"/>
      <c r="AX440" s="83"/>
      <c r="AY440" s="83"/>
      <c r="AZ440" s="83"/>
      <c r="BA440" s="83"/>
      <c r="BB440" s="83"/>
      <c r="BC440" s="83"/>
      <c r="BD440" s="83"/>
      <c r="BE440" s="83"/>
      <c r="BF440" s="83"/>
      <c r="BG440" s="83"/>
      <c r="BH440" s="83"/>
      <c r="BI440" s="83"/>
      <c r="BJ440" s="83"/>
    </row>
    <row r="441" spans="1:130" s="91" customFormat="1" ht="26" x14ac:dyDescent="0.2">
      <c r="A441" s="14"/>
      <c r="B441" s="13" t="s">
        <v>1579</v>
      </c>
      <c r="C441" s="13"/>
      <c r="D441" s="2" t="s">
        <v>11</v>
      </c>
      <c r="E441" s="2" t="s">
        <v>15</v>
      </c>
      <c r="F441" s="14">
        <v>30967</v>
      </c>
      <c r="G441" s="13">
        <v>1599</v>
      </c>
      <c r="H441" s="14" t="s">
        <v>251</v>
      </c>
      <c r="I441" s="13" t="s">
        <v>243</v>
      </c>
      <c r="J441" s="76" t="s">
        <v>176</v>
      </c>
      <c r="K441" s="191" t="s">
        <v>400</v>
      </c>
      <c r="L441" s="143">
        <v>30</v>
      </c>
      <c r="M441" s="112"/>
      <c r="N441" s="112"/>
      <c r="O441" s="70"/>
      <c r="P441" s="76" t="s">
        <v>16</v>
      </c>
      <c r="Q441" s="70" t="s">
        <v>172</v>
      </c>
      <c r="R441" s="70" t="s">
        <v>13</v>
      </c>
      <c r="S441" s="70"/>
      <c r="T441" s="70"/>
      <c r="U441" s="128">
        <v>30.43</v>
      </c>
      <c r="V441" s="128">
        <v>28.83</v>
      </c>
      <c r="W441" s="76"/>
      <c r="X441" s="195"/>
      <c r="Y441" s="105"/>
      <c r="Z441" s="14"/>
      <c r="AA441" s="14"/>
      <c r="AB441" s="76"/>
      <c r="AC441" s="76"/>
      <c r="AD441" s="76"/>
      <c r="AE441" s="70"/>
      <c r="AF441" s="70"/>
      <c r="AG441" s="83"/>
      <c r="AH441" s="83"/>
      <c r="AI441" s="83"/>
      <c r="AJ441" s="83"/>
      <c r="AK441" s="83"/>
      <c r="AL441" s="83"/>
      <c r="AM441" s="83"/>
      <c r="AN441" s="83"/>
      <c r="AO441" s="83"/>
      <c r="AP441" s="83"/>
      <c r="AQ441" s="83"/>
      <c r="AR441" s="83"/>
      <c r="AS441" s="83"/>
      <c r="AT441" s="83"/>
      <c r="AU441" s="83"/>
      <c r="AV441" s="83"/>
      <c r="AW441" s="83"/>
      <c r="AX441" s="83"/>
      <c r="AY441" s="83"/>
      <c r="AZ441" s="83"/>
      <c r="BA441" s="83"/>
      <c r="BB441" s="83"/>
      <c r="BC441" s="83"/>
      <c r="BD441" s="83"/>
      <c r="BE441" s="83"/>
      <c r="BF441" s="83"/>
      <c r="BG441" s="83"/>
      <c r="BH441" s="83"/>
      <c r="BI441" s="83"/>
      <c r="BJ441" s="83"/>
    </row>
    <row r="442" spans="1:130" s="91" customFormat="1" ht="26" x14ac:dyDescent="0.2">
      <c r="A442" s="14"/>
      <c r="B442" s="13" t="s">
        <v>1579</v>
      </c>
      <c r="C442" s="13"/>
      <c r="D442" s="2" t="s">
        <v>11</v>
      </c>
      <c r="E442" s="2" t="s">
        <v>15</v>
      </c>
      <c r="F442" s="14">
        <v>30967</v>
      </c>
      <c r="G442" s="13">
        <v>1599</v>
      </c>
      <c r="H442" s="14" t="s">
        <v>251</v>
      </c>
      <c r="I442" s="13" t="s">
        <v>243</v>
      </c>
      <c r="J442" s="76" t="s">
        <v>176</v>
      </c>
      <c r="K442" s="191" t="s">
        <v>400</v>
      </c>
      <c r="L442" s="143">
        <v>30</v>
      </c>
      <c r="M442" s="112"/>
      <c r="N442" s="112"/>
      <c r="O442" s="70"/>
      <c r="P442" s="76" t="s">
        <v>31</v>
      </c>
      <c r="Q442" s="70" t="s">
        <v>167</v>
      </c>
      <c r="R442" s="70" t="s">
        <v>13</v>
      </c>
      <c r="S442" s="70"/>
      <c r="T442" s="70"/>
      <c r="U442" s="128">
        <v>36.39</v>
      </c>
      <c r="V442" s="128">
        <v>25.7</v>
      </c>
      <c r="W442" s="76"/>
      <c r="X442" s="195"/>
      <c r="Y442" s="105"/>
      <c r="Z442" s="14"/>
      <c r="AA442" s="14"/>
      <c r="AB442" s="76"/>
      <c r="AC442" s="76"/>
      <c r="AD442" s="76"/>
      <c r="AE442" s="70"/>
      <c r="AF442" s="70"/>
      <c r="AG442" s="83"/>
      <c r="AH442" s="83"/>
      <c r="AI442" s="83"/>
      <c r="AJ442" s="83"/>
      <c r="AK442" s="83"/>
      <c r="AL442" s="83"/>
      <c r="AM442" s="83"/>
      <c r="AN442" s="83"/>
      <c r="AO442" s="83"/>
      <c r="AP442" s="83"/>
      <c r="AQ442" s="83"/>
      <c r="AR442" s="83"/>
      <c r="AS442" s="83"/>
      <c r="AT442" s="83"/>
      <c r="AU442" s="83"/>
      <c r="AV442" s="83"/>
      <c r="AW442" s="83"/>
      <c r="AX442" s="83"/>
      <c r="AY442" s="83"/>
      <c r="AZ442" s="83"/>
      <c r="BA442" s="83"/>
      <c r="BB442" s="83"/>
      <c r="BC442" s="83"/>
      <c r="BD442" s="83"/>
      <c r="BE442" s="83"/>
      <c r="BF442" s="83"/>
      <c r="BG442" s="83"/>
      <c r="BH442" s="83"/>
      <c r="BI442" s="83"/>
      <c r="BJ442" s="83"/>
    </row>
    <row r="443" spans="1:130" s="91" customFormat="1" ht="26" x14ac:dyDescent="0.2">
      <c r="A443" s="14"/>
      <c r="B443" s="13" t="s">
        <v>1579</v>
      </c>
      <c r="C443" s="13"/>
      <c r="D443" s="2" t="s">
        <v>11</v>
      </c>
      <c r="E443" s="2" t="s">
        <v>15</v>
      </c>
      <c r="F443" s="14">
        <v>30967</v>
      </c>
      <c r="G443" s="13">
        <v>1599</v>
      </c>
      <c r="H443" s="14" t="s">
        <v>251</v>
      </c>
      <c r="I443" s="13" t="s">
        <v>243</v>
      </c>
      <c r="J443" s="76" t="s">
        <v>176</v>
      </c>
      <c r="K443" s="191" t="s">
        <v>400</v>
      </c>
      <c r="L443" s="143">
        <v>30</v>
      </c>
      <c r="M443" s="112"/>
      <c r="N443" s="112"/>
      <c r="O443" s="70"/>
      <c r="P443" s="76" t="s">
        <v>31</v>
      </c>
      <c r="Q443" s="70" t="s">
        <v>172</v>
      </c>
      <c r="R443" s="70" t="s">
        <v>13</v>
      </c>
      <c r="S443" s="70"/>
      <c r="T443" s="70"/>
      <c r="U443" s="128">
        <v>36.299999999999997</v>
      </c>
      <c r="V443" s="128">
        <v>26.9</v>
      </c>
      <c r="W443" s="76"/>
      <c r="X443" s="195"/>
      <c r="Y443" s="105"/>
      <c r="Z443" s="14"/>
      <c r="AA443" s="14"/>
      <c r="AB443" s="76"/>
      <c r="AC443" s="76"/>
      <c r="AD443" s="76"/>
      <c r="AE443" s="70"/>
      <c r="AF443" s="70"/>
      <c r="AG443" s="83"/>
      <c r="AH443" s="83"/>
      <c r="AI443" s="83"/>
      <c r="AJ443" s="83"/>
      <c r="AK443" s="83"/>
      <c r="AL443" s="83"/>
      <c r="AM443" s="83"/>
      <c r="AN443" s="83"/>
      <c r="AO443" s="83"/>
      <c r="AP443" s="83"/>
      <c r="AQ443" s="83"/>
      <c r="AR443" s="83"/>
      <c r="AS443" s="83"/>
      <c r="AT443" s="83"/>
      <c r="AU443" s="83"/>
      <c r="AV443" s="83"/>
      <c r="AW443" s="83"/>
      <c r="AX443" s="83"/>
      <c r="AY443" s="83"/>
      <c r="AZ443" s="83"/>
      <c r="BA443" s="83"/>
      <c r="BB443" s="83"/>
      <c r="BC443" s="83"/>
      <c r="BD443" s="83"/>
      <c r="BE443" s="83"/>
      <c r="BF443" s="83"/>
      <c r="BG443" s="83"/>
      <c r="BH443" s="83"/>
      <c r="BI443" s="83"/>
      <c r="BJ443" s="83"/>
    </row>
    <row r="444" spans="1:130" s="91" customFormat="1" ht="39" x14ac:dyDescent="0.2">
      <c r="A444" s="14"/>
      <c r="B444" s="13" t="s">
        <v>1579</v>
      </c>
      <c r="C444" s="13"/>
      <c r="D444" s="2" t="s">
        <v>11</v>
      </c>
      <c r="E444" s="2" t="s">
        <v>15</v>
      </c>
      <c r="F444" s="8">
        <v>31205</v>
      </c>
      <c r="G444" s="7">
        <v>3</v>
      </c>
      <c r="H444" s="8" t="s">
        <v>470</v>
      </c>
      <c r="I444" s="7" t="s">
        <v>389</v>
      </c>
      <c r="J444" s="76" t="s">
        <v>176</v>
      </c>
      <c r="K444" s="191" t="s">
        <v>469</v>
      </c>
      <c r="L444" s="106"/>
      <c r="M444" s="115"/>
      <c r="N444" s="115"/>
      <c r="O444" s="57"/>
      <c r="P444" s="58" t="s">
        <v>16</v>
      </c>
      <c r="Q444" s="57" t="s">
        <v>172</v>
      </c>
      <c r="R444" s="57" t="s">
        <v>13</v>
      </c>
      <c r="S444" s="57"/>
      <c r="T444" s="57"/>
      <c r="U444" s="117">
        <v>32.01</v>
      </c>
      <c r="V444" s="117">
        <v>19.600000000000001</v>
      </c>
      <c r="W444" s="58"/>
      <c r="X444" s="195"/>
      <c r="Y444" s="198"/>
      <c r="Z444" s="8"/>
      <c r="AA444" s="8" t="s">
        <v>270</v>
      </c>
      <c r="AB444" s="76"/>
      <c r="AC444" s="76"/>
      <c r="AD444" s="76"/>
      <c r="AE444" s="70"/>
      <c r="AF444" s="70"/>
      <c r="AG444" s="83"/>
      <c r="AH444" s="83"/>
      <c r="AI444" s="83"/>
      <c r="AJ444" s="83"/>
      <c r="AK444" s="83"/>
      <c r="AL444" s="83"/>
      <c r="AM444" s="83"/>
      <c r="AN444" s="83"/>
      <c r="AO444" s="83"/>
      <c r="AP444" s="83"/>
      <c r="AQ444" s="83"/>
      <c r="AR444" s="83"/>
      <c r="AS444" s="83"/>
      <c r="AT444" s="83"/>
      <c r="AU444" s="83"/>
      <c r="AV444" s="83"/>
      <c r="AW444" s="83"/>
      <c r="AX444" s="83"/>
      <c r="AY444" s="83"/>
      <c r="AZ444" s="83"/>
      <c r="BA444" s="83"/>
      <c r="BB444" s="83"/>
      <c r="BC444" s="83"/>
      <c r="BD444" s="83"/>
      <c r="BE444" s="83"/>
      <c r="BF444" s="83"/>
      <c r="BG444" s="83"/>
      <c r="BH444" s="83"/>
      <c r="BI444" s="83"/>
      <c r="BJ444" s="83"/>
    </row>
    <row r="445" spans="1:130" s="91" customFormat="1" ht="39" x14ac:dyDescent="0.2">
      <c r="A445" s="14"/>
      <c r="B445" s="13" t="s">
        <v>1579</v>
      </c>
      <c r="C445" s="13"/>
      <c r="D445" s="2" t="s">
        <v>11</v>
      </c>
      <c r="E445" s="2" t="s">
        <v>15</v>
      </c>
      <c r="F445" s="8">
        <v>31205</v>
      </c>
      <c r="G445" s="7">
        <v>3</v>
      </c>
      <c r="H445" s="8" t="s">
        <v>470</v>
      </c>
      <c r="I445" s="7" t="s">
        <v>389</v>
      </c>
      <c r="J445" s="76" t="s">
        <v>176</v>
      </c>
      <c r="K445" s="191" t="s">
        <v>469</v>
      </c>
      <c r="L445" s="106"/>
      <c r="M445" s="115"/>
      <c r="N445" s="115"/>
      <c r="O445" s="57"/>
      <c r="P445" s="58" t="s">
        <v>31</v>
      </c>
      <c r="Q445" s="57" t="s">
        <v>172</v>
      </c>
      <c r="R445" s="57" t="s">
        <v>13</v>
      </c>
      <c r="S445" s="57"/>
      <c r="T445" s="57"/>
      <c r="U445" s="117">
        <v>41.72</v>
      </c>
      <c r="V445" s="117">
        <v>22.1</v>
      </c>
      <c r="W445" s="58"/>
      <c r="X445" s="195"/>
      <c r="Y445" s="198"/>
      <c r="Z445" s="8"/>
      <c r="AA445" s="8"/>
      <c r="AB445" s="76"/>
      <c r="AC445" s="76"/>
      <c r="AD445" s="76"/>
      <c r="AE445" s="70"/>
      <c r="AF445" s="70"/>
      <c r="AG445" s="83"/>
      <c r="AH445" s="83"/>
      <c r="AI445" s="83"/>
      <c r="AJ445" s="83"/>
      <c r="AK445" s="83"/>
      <c r="AL445" s="83"/>
      <c r="AM445" s="83"/>
      <c r="AN445" s="83"/>
      <c r="AO445" s="83"/>
      <c r="AP445" s="83"/>
      <c r="AQ445" s="83"/>
      <c r="AR445" s="83"/>
      <c r="AS445" s="83"/>
      <c r="AT445" s="83"/>
      <c r="AU445" s="83"/>
      <c r="AV445" s="83"/>
      <c r="AW445" s="83"/>
      <c r="AX445" s="83"/>
      <c r="AY445" s="83"/>
      <c r="AZ445" s="83"/>
      <c r="BA445" s="83"/>
      <c r="BB445" s="83"/>
      <c r="BC445" s="83"/>
      <c r="BD445" s="83"/>
      <c r="BE445" s="83"/>
      <c r="BF445" s="83"/>
      <c r="BG445" s="83"/>
      <c r="BH445" s="83"/>
      <c r="BI445" s="83"/>
      <c r="BJ445" s="83"/>
    </row>
    <row r="446" spans="1:130" s="91" customFormat="1" ht="39" x14ac:dyDescent="0.2">
      <c r="A446" s="90"/>
      <c r="B446" s="13" t="s">
        <v>1579</v>
      </c>
      <c r="C446" s="13"/>
      <c r="D446" s="2" t="s">
        <v>11</v>
      </c>
      <c r="E446" s="2" t="s">
        <v>15</v>
      </c>
      <c r="F446" s="8">
        <v>31205</v>
      </c>
      <c r="G446" s="7">
        <v>3</v>
      </c>
      <c r="H446" s="8" t="s">
        <v>470</v>
      </c>
      <c r="I446" s="7" t="s">
        <v>389</v>
      </c>
      <c r="J446" s="76" t="s">
        <v>176</v>
      </c>
      <c r="K446" s="191" t="s">
        <v>469</v>
      </c>
      <c r="L446" s="106"/>
      <c r="M446" s="115"/>
      <c r="N446" s="115"/>
      <c r="O446" s="57"/>
      <c r="P446" s="58" t="s">
        <v>24</v>
      </c>
      <c r="Q446" s="57" t="s">
        <v>172</v>
      </c>
      <c r="R446" s="70" t="s">
        <v>13</v>
      </c>
      <c r="S446" s="70"/>
      <c r="T446" s="57"/>
      <c r="U446" s="117">
        <v>52.82</v>
      </c>
      <c r="V446" s="117">
        <v>17.260000000000002</v>
      </c>
      <c r="W446" s="58"/>
      <c r="X446" s="195"/>
      <c r="Y446" s="198"/>
      <c r="Z446" s="8"/>
      <c r="AA446" s="8"/>
      <c r="AB446" s="76"/>
      <c r="AC446" s="76"/>
      <c r="AD446" s="76"/>
      <c r="AE446" s="70"/>
      <c r="AF446" s="70"/>
      <c r="AG446" s="83"/>
      <c r="AH446" s="83"/>
      <c r="AI446" s="83"/>
      <c r="AJ446" s="83"/>
      <c r="AK446" s="83"/>
      <c r="AL446" s="83"/>
      <c r="AM446" s="83"/>
      <c r="AN446" s="83"/>
      <c r="AO446" s="83"/>
      <c r="AP446" s="83"/>
      <c r="AQ446" s="83"/>
      <c r="AR446" s="83"/>
      <c r="AS446" s="83"/>
      <c r="AT446" s="83"/>
      <c r="AU446" s="83"/>
      <c r="AV446" s="83"/>
      <c r="AW446" s="83"/>
      <c r="AX446" s="83"/>
      <c r="AY446" s="83"/>
      <c r="AZ446" s="83"/>
      <c r="BA446" s="83"/>
      <c r="BB446" s="83"/>
      <c r="BC446" s="83"/>
      <c r="BD446" s="83"/>
      <c r="BE446" s="83"/>
      <c r="BF446" s="83"/>
      <c r="BG446" s="83"/>
      <c r="BH446" s="83"/>
      <c r="BI446" s="83"/>
      <c r="BJ446" s="83"/>
    </row>
    <row r="447" spans="1:130" s="91" customFormat="1" ht="17" x14ac:dyDescent="0.2">
      <c r="A447" s="14"/>
      <c r="B447" s="13" t="s">
        <v>1579</v>
      </c>
      <c r="C447" s="13"/>
      <c r="D447" s="2" t="s">
        <v>11</v>
      </c>
      <c r="E447" s="2" t="s">
        <v>179</v>
      </c>
      <c r="F447" s="14">
        <v>933</v>
      </c>
      <c r="G447" s="13">
        <v>1922</v>
      </c>
      <c r="H447" s="14" t="s">
        <v>416</v>
      </c>
      <c r="I447" s="13" t="s">
        <v>417</v>
      </c>
      <c r="J447" s="76" t="s">
        <v>176</v>
      </c>
      <c r="K447" s="191" t="s">
        <v>1872</v>
      </c>
      <c r="L447" s="143">
        <f>(20.176+22.63)/2</f>
        <v>21.402999999999999</v>
      </c>
      <c r="M447" s="68">
        <v>29.62</v>
      </c>
      <c r="N447" s="68">
        <v>-98.37</v>
      </c>
      <c r="O447" s="106">
        <v>126.402078446346</v>
      </c>
      <c r="P447" s="76" t="s">
        <v>24</v>
      </c>
      <c r="Q447" s="70" t="s">
        <v>167</v>
      </c>
      <c r="R447" s="70" t="s">
        <v>13</v>
      </c>
      <c r="S447" s="70"/>
      <c r="T447" s="70"/>
      <c r="U447" s="128">
        <v>60.58</v>
      </c>
      <c r="V447" s="128">
        <v>20.079999999999998</v>
      </c>
      <c r="W447" s="76"/>
      <c r="X447" s="195"/>
      <c r="Y447" s="105"/>
      <c r="Z447" s="14"/>
      <c r="AA447" s="14"/>
      <c r="AB447" s="54"/>
      <c r="AC447" s="76"/>
      <c r="AD447" s="76"/>
      <c r="AE447" s="70"/>
      <c r="AF447" s="70"/>
      <c r="AG447" s="83"/>
      <c r="AH447" s="83"/>
      <c r="AI447" s="83"/>
      <c r="AJ447" s="83"/>
      <c r="AK447" s="83"/>
      <c r="AL447" s="83"/>
      <c r="AM447" s="83"/>
      <c r="AN447" s="83"/>
      <c r="AO447" s="83"/>
      <c r="AP447" s="83"/>
      <c r="AQ447" s="83"/>
      <c r="AR447" s="83"/>
      <c r="AS447" s="83"/>
      <c r="AT447" s="83"/>
      <c r="AU447" s="83"/>
      <c r="AV447" s="83"/>
      <c r="AW447" s="83"/>
      <c r="AX447" s="83"/>
      <c r="AY447" s="83"/>
      <c r="AZ447" s="83"/>
      <c r="BA447" s="83"/>
      <c r="BB447" s="83"/>
      <c r="BC447" s="83"/>
      <c r="BD447" s="83"/>
      <c r="BE447" s="83"/>
      <c r="BF447" s="83"/>
      <c r="BG447" s="83"/>
      <c r="BH447" s="83"/>
      <c r="BI447" s="83"/>
      <c r="BJ447" s="83"/>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row>
    <row r="448" spans="1:130" s="91" customFormat="1" ht="17" x14ac:dyDescent="0.2">
      <c r="A448" s="14" t="s">
        <v>1988</v>
      </c>
      <c r="B448" s="13" t="s">
        <v>1579</v>
      </c>
      <c r="C448" s="13"/>
      <c r="D448" s="2" t="s">
        <v>11</v>
      </c>
      <c r="E448" s="2" t="s">
        <v>179</v>
      </c>
      <c r="F448" s="14">
        <v>31141</v>
      </c>
      <c r="G448" s="13">
        <v>95</v>
      </c>
      <c r="H448" s="14" t="s">
        <v>242</v>
      </c>
      <c r="I448" s="13" t="s">
        <v>243</v>
      </c>
      <c r="J448" s="76" t="s">
        <v>176</v>
      </c>
      <c r="K448" s="191" t="s">
        <v>476</v>
      </c>
      <c r="L448" s="143"/>
      <c r="M448" s="112"/>
      <c r="N448" s="112"/>
      <c r="O448" s="70"/>
      <c r="P448" s="76" t="s">
        <v>155</v>
      </c>
      <c r="Q448" s="70" t="s">
        <v>167</v>
      </c>
      <c r="R448" s="70" t="s">
        <v>13</v>
      </c>
      <c r="S448" s="70"/>
      <c r="T448" s="70"/>
      <c r="U448" s="128">
        <v>51.87</v>
      </c>
      <c r="V448" s="128">
        <v>28.43</v>
      </c>
      <c r="W448" s="76"/>
      <c r="X448" s="195"/>
      <c r="Y448" s="105"/>
      <c r="Z448" s="14"/>
      <c r="AA448" s="14" t="s">
        <v>1808</v>
      </c>
      <c r="AB448" s="54"/>
      <c r="AC448" s="76"/>
      <c r="AD448" s="76"/>
      <c r="AE448" s="70"/>
      <c r="AF448" s="70"/>
      <c r="AG448" s="83"/>
      <c r="AH448" s="83"/>
      <c r="AI448" s="83"/>
      <c r="AJ448" s="83"/>
      <c r="AK448" s="83"/>
      <c r="AL448" s="83"/>
      <c r="AM448" s="83"/>
      <c r="AN448" s="83"/>
      <c r="AO448" s="83"/>
      <c r="AP448" s="83"/>
      <c r="AQ448" s="83"/>
      <c r="AR448" s="83"/>
      <c r="AS448" s="83"/>
      <c r="AT448" s="83"/>
      <c r="AU448" s="83"/>
      <c r="AV448" s="83"/>
      <c r="AW448" s="83"/>
      <c r="AX448" s="83"/>
      <c r="AY448" s="83"/>
      <c r="AZ448" s="83"/>
      <c r="BA448" s="83"/>
      <c r="BB448" s="83"/>
      <c r="BC448" s="83"/>
      <c r="BD448" s="83"/>
      <c r="BE448" s="83"/>
      <c r="BF448" s="83"/>
      <c r="BG448" s="83"/>
      <c r="BH448" s="83"/>
      <c r="BI448" s="83"/>
      <c r="BJ448" s="83"/>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row>
    <row r="449" spans="1:130" s="91" customFormat="1" ht="34" x14ac:dyDescent="0.2">
      <c r="A449" s="14"/>
      <c r="B449" s="13" t="s">
        <v>1579</v>
      </c>
      <c r="C449" s="13"/>
      <c r="D449" s="2" t="s">
        <v>11</v>
      </c>
      <c r="E449" s="2" t="s">
        <v>179</v>
      </c>
      <c r="F449" s="8">
        <v>42263</v>
      </c>
      <c r="G449" s="7">
        <v>1</v>
      </c>
      <c r="H449" s="8"/>
      <c r="I449" s="7"/>
      <c r="J449" s="76" t="s">
        <v>176</v>
      </c>
      <c r="K449" s="191" t="s">
        <v>181</v>
      </c>
      <c r="L449" s="106"/>
      <c r="M449" s="115"/>
      <c r="N449" s="115"/>
      <c r="O449" s="57"/>
      <c r="P449" s="58" t="s">
        <v>16</v>
      </c>
      <c r="Q449" s="57" t="s">
        <v>172</v>
      </c>
      <c r="R449" s="57" t="s">
        <v>13</v>
      </c>
      <c r="S449" s="57"/>
      <c r="T449" s="57"/>
      <c r="U449" s="117">
        <v>45.29</v>
      </c>
      <c r="V449" s="117">
        <v>28.72</v>
      </c>
      <c r="W449" s="58"/>
      <c r="X449" s="195"/>
      <c r="Y449" s="198"/>
      <c r="Z449" s="8"/>
      <c r="AA449" s="8" t="s">
        <v>479</v>
      </c>
      <c r="AB449" s="76"/>
      <c r="AC449" s="76"/>
      <c r="AD449" s="76"/>
      <c r="AE449" s="70"/>
      <c r="AF449" s="70"/>
      <c r="AG449" s="83"/>
      <c r="AH449" s="83"/>
      <c r="AI449" s="83"/>
      <c r="AJ449" s="83"/>
      <c r="AK449" s="83"/>
      <c r="AL449" s="83"/>
      <c r="AM449" s="83"/>
      <c r="AN449" s="83"/>
      <c r="AO449" s="83"/>
      <c r="AP449" s="83"/>
      <c r="AQ449" s="83"/>
      <c r="AR449" s="83"/>
      <c r="AS449" s="83"/>
      <c r="AT449" s="83"/>
      <c r="AU449" s="83"/>
      <c r="AV449" s="83"/>
      <c r="AW449" s="83"/>
      <c r="AX449" s="83"/>
      <c r="AY449" s="83"/>
      <c r="AZ449" s="83"/>
      <c r="BA449" s="83"/>
      <c r="BB449" s="83"/>
      <c r="BC449" s="83"/>
      <c r="BD449" s="83"/>
      <c r="BE449" s="83"/>
      <c r="BF449" s="83"/>
      <c r="BG449" s="83"/>
      <c r="BH449" s="83"/>
      <c r="BI449" s="83"/>
      <c r="BJ449" s="83"/>
    </row>
    <row r="450" spans="1:130" s="91" customFormat="1" ht="34" x14ac:dyDescent="0.2">
      <c r="A450" s="90"/>
      <c r="B450" s="13" t="s">
        <v>1579</v>
      </c>
      <c r="C450" s="13"/>
      <c r="D450" s="2" t="s">
        <v>11</v>
      </c>
      <c r="E450" s="2" t="s">
        <v>179</v>
      </c>
      <c r="F450" s="8">
        <v>42263</v>
      </c>
      <c r="G450" s="7">
        <v>1</v>
      </c>
      <c r="H450" s="8"/>
      <c r="I450" s="7"/>
      <c r="J450" s="76" t="s">
        <v>176</v>
      </c>
      <c r="K450" s="191" t="s">
        <v>181</v>
      </c>
      <c r="L450" s="106"/>
      <c r="M450" s="115"/>
      <c r="N450" s="115"/>
      <c r="O450" s="57"/>
      <c r="P450" s="58" t="s">
        <v>16</v>
      </c>
      <c r="Q450" s="57" t="s">
        <v>167</v>
      </c>
      <c r="R450" s="57" t="s">
        <v>13</v>
      </c>
      <c r="S450" s="57"/>
      <c r="T450" s="57"/>
      <c r="U450" s="117">
        <v>47.32</v>
      </c>
      <c r="V450" s="117">
        <v>28.98</v>
      </c>
      <c r="W450" s="58"/>
      <c r="X450" s="195"/>
      <c r="Y450" s="198"/>
      <c r="Z450" s="8"/>
      <c r="AA450" s="8" t="s">
        <v>479</v>
      </c>
      <c r="AB450" s="76"/>
      <c r="AC450" s="76"/>
      <c r="AD450" s="76"/>
      <c r="AE450" s="70"/>
      <c r="AF450" s="70"/>
      <c r="AG450" s="83"/>
      <c r="AH450" s="83"/>
      <c r="AI450" s="83"/>
      <c r="AJ450" s="83"/>
      <c r="AK450" s="83"/>
      <c r="AL450" s="83"/>
      <c r="AM450" s="83"/>
      <c r="AN450" s="83"/>
      <c r="AO450" s="83"/>
      <c r="AP450" s="83"/>
      <c r="AQ450" s="83"/>
      <c r="AR450" s="83"/>
      <c r="AS450" s="83"/>
      <c r="AT450" s="83"/>
      <c r="AU450" s="83"/>
      <c r="AV450" s="83"/>
      <c r="AW450" s="83"/>
      <c r="AX450" s="83"/>
      <c r="AY450" s="83"/>
      <c r="AZ450" s="83"/>
      <c r="BA450" s="83"/>
      <c r="BB450" s="83"/>
      <c r="BC450" s="83"/>
      <c r="BD450" s="83"/>
      <c r="BE450" s="83"/>
      <c r="BF450" s="83"/>
      <c r="BG450" s="83"/>
      <c r="BH450" s="83"/>
      <c r="BI450" s="83"/>
      <c r="BJ450" s="83"/>
    </row>
    <row r="451" spans="1:130" s="91" customFormat="1" ht="34" x14ac:dyDescent="0.2">
      <c r="A451" s="14"/>
      <c r="B451" s="13" t="s">
        <v>1579</v>
      </c>
      <c r="C451" s="13"/>
      <c r="D451" s="2" t="s">
        <v>11</v>
      </c>
      <c r="E451" s="2" t="s">
        <v>179</v>
      </c>
      <c r="F451" s="8">
        <v>42263</v>
      </c>
      <c r="G451" s="7">
        <v>1</v>
      </c>
      <c r="H451" s="8"/>
      <c r="I451" s="7"/>
      <c r="J451" s="76" t="s">
        <v>176</v>
      </c>
      <c r="K451" s="191" t="s">
        <v>181</v>
      </c>
      <c r="L451" s="106"/>
      <c r="M451" s="115"/>
      <c r="N451" s="115"/>
      <c r="O451" s="57"/>
      <c r="P451" s="58" t="s">
        <v>31</v>
      </c>
      <c r="Q451" s="57" t="s">
        <v>172</v>
      </c>
      <c r="R451" s="57" t="s">
        <v>13</v>
      </c>
      <c r="S451" s="57"/>
      <c r="T451" s="57"/>
      <c r="U451" s="117">
        <v>48.46</v>
      </c>
      <c r="V451" s="117">
        <v>25.75</v>
      </c>
      <c r="W451" s="58"/>
      <c r="X451" s="195"/>
      <c r="Y451" s="198"/>
      <c r="Z451" s="8"/>
      <c r="AA451" s="8" t="s">
        <v>479</v>
      </c>
      <c r="AB451" s="76"/>
      <c r="AC451" s="76"/>
      <c r="AD451" s="76"/>
      <c r="AE451" s="70"/>
      <c r="AF451" s="70"/>
      <c r="AG451" s="83"/>
      <c r="AH451" s="83"/>
      <c r="AI451" s="83"/>
      <c r="AJ451" s="83"/>
      <c r="AK451" s="83"/>
      <c r="AL451" s="83"/>
      <c r="AM451" s="83"/>
      <c r="AN451" s="83"/>
      <c r="AO451" s="83"/>
      <c r="AP451" s="83"/>
      <c r="AQ451" s="83"/>
      <c r="AR451" s="83"/>
      <c r="AS451" s="83"/>
      <c r="AT451" s="83"/>
      <c r="AU451" s="83"/>
      <c r="AV451" s="83"/>
      <c r="AW451" s="83"/>
      <c r="AX451" s="83"/>
      <c r="AY451" s="83"/>
      <c r="AZ451" s="83"/>
      <c r="BA451" s="83"/>
      <c r="BB451" s="83"/>
      <c r="BC451" s="83"/>
      <c r="BD451" s="83"/>
      <c r="BE451" s="83"/>
      <c r="BF451" s="83"/>
      <c r="BG451" s="83"/>
      <c r="BH451" s="83"/>
      <c r="BI451" s="83"/>
      <c r="BJ451" s="83"/>
    </row>
    <row r="452" spans="1:130" s="91" customFormat="1" ht="34" x14ac:dyDescent="0.2">
      <c r="A452" s="14"/>
      <c r="B452" s="13" t="s">
        <v>1579</v>
      </c>
      <c r="C452" s="13"/>
      <c r="D452" s="2" t="s">
        <v>11</v>
      </c>
      <c r="E452" s="2" t="s">
        <v>179</v>
      </c>
      <c r="F452" s="8">
        <v>42263</v>
      </c>
      <c r="G452" s="7">
        <v>1</v>
      </c>
      <c r="H452" s="8"/>
      <c r="I452" s="7"/>
      <c r="J452" s="76" t="s">
        <v>176</v>
      </c>
      <c r="K452" s="191" t="s">
        <v>181</v>
      </c>
      <c r="L452" s="106"/>
      <c r="M452" s="115"/>
      <c r="N452" s="115"/>
      <c r="O452" s="57"/>
      <c r="P452" s="58" t="s">
        <v>31</v>
      </c>
      <c r="Q452" s="57" t="s">
        <v>167</v>
      </c>
      <c r="R452" s="57" t="s">
        <v>13</v>
      </c>
      <c r="S452" s="57"/>
      <c r="T452" s="57"/>
      <c r="U452" s="117">
        <v>52.4</v>
      </c>
      <c r="V452" s="117">
        <v>25.36</v>
      </c>
      <c r="W452" s="58"/>
      <c r="X452" s="195"/>
      <c r="Y452" s="198"/>
      <c r="Z452" s="8"/>
      <c r="AA452" s="8" t="s">
        <v>479</v>
      </c>
      <c r="AB452" s="76"/>
      <c r="AC452" s="76"/>
      <c r="AD452" s="76"/>
      <c r="AE452" s="70"/>
      <c r="AF452" s="70"/>
      <c r="AG452" s="83"/>
      <c r="AH452" s="83"/>
      <c r="AI452" s="83"/>
      <c r="AJ452" s="83"/>
      <c r="AK452" s="83"/>
      <c r="AL452" s="83"/>
      <c r="AM452" s="83"/>
      <c r="AN452" s="83"/>
      <c r="AO452" s="83"/>
      <c r="AP452" s="83"/>
      <c r="AQ452" s="83"/>
      <c r="AR452" s="83"/>
      <c r="AS452" s="83"/>
      <c r="AT452" s="83"/>
      <c r="AU452" s="83"/>
      <c r="AV452" s="83"/>
      <c r="AW452" s="83"/>
      <c r="AX452" s="83"/>
      <c r="AY452" s="83"/>
      <c r="AZ452" s="83"/>
      <c r="BA452" s="83"/>
      <c r="BB452" s="83"/>
      <c r="BC452" s="83"/>
      <c r="BD452" s="83"/>
      <c r="BE452" s="83"/>
      <c r="BF452" s="83"/>
      <c r="BG452" s="83"/>
      <c r="BH452" s="83"/>
      <c r="BI452" s="83"/>
      <c r="BJ452" s="83"/>
    </row>
    <row r="453" spans="1:130" s="91" customFormat="1" ht="17" x14ac:dyDescent="0.2">
      <c r="A453" s="90"/>
      <c r="B453" s="13" t="s">
        <v>1579</v>
      </c>
      <c r="C453" s="13"/>
      <c r="D453" s="138" t="s">
        <v>11</v>
      </c>
      <c r="E453" s="138"/>
      <c r="F453" s="10">
        <v>998</v>
      </c>
      <c r="G453" s="9">
        <v>28</v>
      </c>
      <c r="H453" s="10" t="s">
        <v>326</v>
      </c>
      <c r="I453" s="9" t="s">
        <v>327</v>
      </c>
      <c r="J453" s="76" t="s">
        <v>176</v>
      </c>
      <c r="K453" s="191"/>
      <c r="L453" s="143"/>
      <c r="M453" s="115"/>
      <c r="N453" s="115"/>
      <c r="O453" s="57"/>
      <c r="P453" s="58" t="s">
        <v>112</v>
      </c>
      <c r="Q453" s="57" t="s">
        <v>172</v>
      </c>
      <c r="R453" s="57" t="s">
        <v>13</v>
      </c>
      <c r="S453" s="57"/>
      <c r="T453" s="57"/>
      <c r="U453" s="117">
        <v>81.8</v>
      </c>
      <c r="V453" s="117">
        <v>44.3</v>
      </c>
      <c r="W453" s="58"/>
      <c r="X453" s="195"/>
      <c r="Y453" s="198"/>
      <c r="Z453" s="10"/>
      <c r="AA453" s="10" t="s">
        <v>328</v>
      </c>
      <c r="AB453" s="76"/>
      <c r="AC453" s="76"/>
      <c r="AD453" s="76"/>
      <c r="AE453" s="70"/>
      <c r="AF453" s="70"/>
      <c r="AG453" s="83"/>
      <c r="AH453" s="83"/>
      <c r="AI453" s="83"/>
      <c r="AJ453" s="83"/>
      <c r="AK453" s="83"/>
      <c r="AL453" s="83"/>
      <c r="AM453" s="83"/>
      <c r="AN453" s="83"/>
      <c r="AO453" s="83"/>
      <c r="AP453" s="83"/>
      <c r="AQ453" s="83"/>
      <c r="AR453" s="83"/>
      <c r="AS453" s="83"/>
      <c r="AT453" s="83"/>
      <c r="AU453" s="83"/>
      <c r="AV453" s="83"/>
      <c r="AW453" s="83"/>
      <c r="AX453" s="83"/>
      <c r="AY453" s="83"/>
      <c r="AZ453" s="83"/>
      <c r="BA453" s="83"/>
      <c r="BB453" s="83"/>
      <c r="BC453" s="83"/>
      <c r="BD453" s="83"/>
      <c r="BE453" s="83"/>
      <c r="BF453" s="83"/>
      <c r="BG453" s="83"/>
      <c r="BH453" s="83"/>
      <c r="BI453" s="83"/>
      <c r="BJ453" s="83"/>
    </row>
    <row r="454" spans="1:130" s="91" customFormat="1" ht="17" x14ac:dyDescent="0.2">
      <c r="A454" s="228" t="s">
        <v>2114</v>
      </c>
      <c r="B454" s="234" t="s">
        <v>1579</v>
      </c>
      <c r="C454" s="234"/>
      <c r="D454" s="242" t="s">
        <v>11</v>
      </c>
      <c r="E454" s="242"/>
      <c r="F454" s="234">
        <v>30839</v>
      </c>
      <c r="G454" s="234">
        <v>16</v>
      </c>
      <c r="H454" s="234" t="s">
        <v>2115</v>
      </c>
      <c r="I454" s="234" t="s">
        <v>405</v>
      </c>
      <c r="J454" s="234" t="s">
        <v>176</v>
      </c>
      <c r="K454" s="231"/>
      <c r="L454" s="234"/>
      <c r="M454" s="234"/>
      <c r="N454" s="234"/>
      <c r="O454" s="234"/>
      <c r="P454" s="234" t="s">
        <v>1998</v>
      </c>
      <c r="Q454" s="234" t="s">
        <v>167</v>
      </c>
      <c r="R454" s="234" t="s">
        <v>13</v>
      </c>
      <c r="S454" s="234"/>
      <c r="T454" s="234"/>
      <c r="U454" s="234">
        <v>69.7</v>
      </c>
      <c r="V454" s="234">
        <v>43.2</v>
      </c>
      <c r="W454" s="234"/>
      <c r="X454" s="245"/>
      <c r="Y454" s="236"/>
      <c r="Z454" s="234"/>
      <c r="AA454" s="228" t="s">
        <v>2126</v>
      </c>
      <c r="AB454" s="228"/>
      <c r="AC454" s="228"/>
      <c r="AD454" s="228"/>
      <c r="AE454" s="234"/>
      <c r="AF454" s="234"/>
      <c r="AG454" s="240"/>
      <c r="AH454" s="240"/>
      <c r="AI454" s="240"/>
      <c r="AJ454" s="240"/>
      <c r="AK454" s="240"/>
      <c r="AL454" s="240"/>
      <c r="AM454" s="240"/>
      <c r="AN454" s="240"/>
      <c r="AO454" s="240"/>
      <c r="AP454" s="240"/>
      <c r="AQ454" s="240"/>
      <c r="AR454" s="240"/>
      <c r="AS454" s="240"/>
      <c r="AT454" s="240"/>
      <c r="AU454" s="240"/>
      <c r="AV454" s="240"/>
      <c r="AW454" s="240"/>
      <c r="AX454" s="240"/>
      <c r="AY454" s="240"/>
      <c r="AZ454" s="240"/>
      <c r="BA454" s="240"/>
      <c r="BB454" s="240"/>
      <c r="BC454" s="240"/>
      <c r="BD454" s="240"/>
      <c r="BE454" s="240"/>
      <c r="BF454" s="240"/>
      <c r="BG454" s="240"/>
      <c r="BH454" s="240"/>
      <c r="BI454" s="240"/>
      <c r="BJ454" s="240"/>
      <c r="BK454" s="240"/>
      <c r="BL454" s="240"/>
      <c r="BM454" s="240"/>
      <c r="BN454" s="240"/>
      <c r="BO454" s="240"/>
      <c r="BP454" s="240"/>
      <c r="BQ454" s="240"/>
      <c r="BR454" s="240"/>
      <c r="BS454" s="240"/>
      <c r="BT454" s="240"/>
      <c r="BU454" s="240"/>
      <c r="BV454" s="240"/>
      <c r="BW454" s="240"/>
      <c r="BX454" s="240"/>
      <c r="BY454" s="240"/>
      <c r="BZ454" s="240"/>
      <c r="CA454" s="240"/>
      <c r="CB454" s="240"/>
      <c r="CC454" s="240"/>
      <c r="CD454" s="240"/>
      <c r="CE454" s="240"/>
      <c r="CF454" s="240"/>
      <c r="CG454" s="240"/>
      <c r="CH454" s="240"/>
      <c r="CI454" s="240"/>
      <c r="CJ454" s="240"/>
      <c r="CK454" s="240"/>
      <c r="CL454" s="240"/>
      <c r="CM454" s="240"/>
      <c r="CN454" s="240"/>
      <c r="CO454" s="240"/>
      <c r="CP454" s="240"/>
      <c r="CQ454" s="240"/>
      <c r="CR454" s="240"/>
      <c r="CS454" s="240"/>
      <c r="CT454" s="240"/>
      <c r="CU454" s="240"/>
      <c r="CV454" s="240"/>
      <c r="CW454" s="240"/>
      <c r="CX454" s="240"/>
      <c r="CY454" s="240"/>
      <c r="CZ454" s="240"/>
      <c r="DA454" s="240"/>
      <c r="DB454" s="240"/>
      <c r="DC454" s="240"/>
      <c r="DD454" s="240"/>
      <c r="DE454" s="240"/>
      <c r="DF454" s="240"/>
      <c r="DG454" s="240"/>
      <c r="DH454" s="240"/>
      <c r="DI454" s="240"/>
      <c r="DJ454" s="240"/>
      <c r="DK454" s="240"/>
      <c r="DL454" s="240"/>
      <c r="DM454" s="240"/>
      <c r="DN454" s="240"/>
      <c r="DO454" s="240"/>
      <c r="DP454" s="240"/>
      <c r="DQ454" s="240"/>
      <c r="DR454" s="240"/>
      <c r="DS454" s="240"/>
      <c r="DT454" s="240"/>
      <c r="DU454" s="240"/>
      <c r="DV454" s="240"/>
      <c r="DW454" s="240"/>
      <c r="DX454" s="240"/>
      <c r="DY454" s="240"/>
      <c r="DZ454" s="240"/>
    </row>
    <row r="455" spans="1:130" s="91" customFormat="1" ht="34" x14ac:dyDescent="0.2">
      <c r="A455" s="228" t="s">
        <v>2114</v>
      </c>
      <c r="B455" s="234" t="s">
        <v>1579</v>
      </c>
      <c r="C455" s="234"/>
      <c r="D455" s="242" t="s">
        <v>11</v>
      </c>
      <c r="E455" s="242"/>
      <c r="F455" s="234">
        <v>30839</v>
      </c>
      <c r="G455" s="234">
        <v>51</v>
      </c>
      <c r="H455" s="234" t="s">
        <v>2115</v>
      </c>
      <c r="I455" s="234" t="s">
        <v>405</v>
      </c>
      <c r="J455" s="234" t="s">
        <v>176</v>
      </c>
      <c r="K455" s="231"/>
      <c r="L455" s="234"/>
      <c r="M455" s="234"/>
      <c r="N455" s="234"/>
      <c r="O455" s="234"/>
      <c r="P455" s="234" t="s">
        <v>2071</v>
      </c>
      <c r="Q455" s="234" t="s">
        <v>172</v>
      </c>
      <c r="R455" s="234" t="s">
        <v>13</v>
      </c>
      <c r="S455" s="234"/>
      <c r="T455" s="234"/>
      <c r="U455" s="234">
        <v>144</v>
      </c>
      <c r="V455" s="234"/>
      <c r="W455" s="234"/>
      <c r="X455" s="245"/>
      <c r="Y455" s="236"/>
      <c r="Z455" s="234"/>
      <c r="AA455" s="228" t="s">
        <v>2121</v>
      </c>
      <c r="AB455" s="228"/>
      <c r="AC455" s="228"/>
      <c r="AD455" s="228"/>
      <c r="AE455" s="234"/>
      <c r="AF455" s="234"/>
      <c r="AG455" s="240"/>
      <c r="AH455" s="240"/>
      <c r="AI455" s="240"/>
      <c r="AJ455" s="240"/>
      <c r="AK455" s="240"/>
      <c r="AL455" s="240"/>
      <c r="AM455" s="240"/>
      <c r="AN455" s="240"/>
      <c r="AO455" s="240"/>
      <c r="AP455" s="240"/>
      <c r="AQ455" s="240"/>
      <c r="AR455" s="240"/>
      <c r="AS455" s="240"/>
      <c r="AT455" s="240"/>
      <c r="AU455" s="240"/>
      <c r="AV455" s="240"/>
      <c r="AW455" s="240"/>
      <c r="AX455" s="240"/>
      <c r="AY455" s="240"/>
      <c r="AZ455" s="240"/>
      <c r="BA455" s="240"/>
      <c r="BB455" s="240"/>
      <c r="BC455" s="240"/>
      <c r="BD455" s="240"/>
      <c r="BE455" s="240"/>
      <c r="BF455" s="240"/>
      <c r="BG455" s="240"/>
      <c r="BH455" s="240"/>
      <c r="BI455" s="240"/>
      <c r="BJ455" s="240"/>
      <c r="BK455" s="240"/>
      <c r="BL455" s="240"/>
      <c r="BM455" s="240"/>
      <c r="BN455" s="240"/>
      <c r="BO455" s="240"/>
      <c r="BP455" s="240"/>
      <c r="BQ455" s="240"/>
      <c r="BR455" s="240"/>
      <c r="BS455" s="240"/>
      <c r="BT455" s="240"/>
      <c r="BU455" s="240"/>
      <c r="BV455" s="240"/>
      <c r="BW455" s="240"/>
      <c r="BX455" s="240"/>
      <c r="BY455" s="240"/>
      <c r="BZ455" s="240"/>
      <c r="CA455" s="240"/>
      <c r="CB455" s="240"/>
      <c r="CC455" s="240"/>
      <c r="CD455" s="240"/>
      <c r="CE455" s="240"/>
      <c r="CF455" s="240"/>
      <c r="CG455" s="240"/>
      <c r="CH455" s="240"/>
      <c r="CI455" s="240"/>
      <c r="CJ455" s="240"/>
      <c r="CK455" s="240"/>
      <c r="CL455" s="240"/>
      <c r="CM455" s="240"/>
      <c r="CN455" s="240"/>
      <c r="CO455" s="240"/>
      <c r="CP455" s="240"/>
      <c r="CQ455" s="240"/>
      <c r="CR455" s="240"/>
      <c r="CS455" s="240"/>
      <c r="CT455" s="240"/>
      <c r="CU455" s="240"/>
      <c r="CV455" s="240"/>
      <c r="CW455" s="240"/>
      <c r="CX455" s="240"/>
      <c r="CY455" s="240"/>
      <c r="CZ455" s="240"/>
      <c r="DA455" s="240"/>
      <c r="DB455" s="240"/>
      <c r="DC455" s="240"/>
      <c r="DD455" s="240"/>
      <c r="DE455" s="240"/>
      <c r="DF455" s="240"/>
      <c r="DG455" s="240"/>
      <c r="DH455" s="240"/>
      <c r="DI455" s="240"/>
      <c r="DJ455" s="240"/>
      <c r="DK455" s="240"/>
      <c r="DL455" s="240"/>
      <c r="DM455" s="240"/>
      <c r="DN455" s="240"/>
      <c r="DO455" s="240"/>
      <c r="DP455" s="240"/>
      <c r="DQ455" s="240"/>
      <c r="DR455" s="240"/>
      <c r="DS455" s="240"/>
      <c r="DT455" s="240"/>
      <c r="DU455" s="240"/>
      <c r="DV455" s="240"/>
      <c r="DW455" s="240"/>
      <c r="DX455" s="240"/>
      <c r="DY455" s="240"/>
      <c r="DZ455" s="240"/>
    </row>
    <row r="456" spans="1:130" s="91" customFormat="1" ht="17" x14ac:dyDescent="0.2">
      <c r="A456" s="228" t="s">
        <v>2155</v>
      </c>
      <c r="B456" s="234" t="s">
        <v>2156</v>
      </c>
      <c r="C456" s="234"/>
      <c r="D456" s="242" t="s">
        <v>11</v>
      </c>
      <c r="E456" s="242"/>
      <c r="F456" s="234">
        <v>31034</v>
      </c>
      <c r="G456" s="234">
        <v>1</v>
      </c>
      <c r="H456" s="234" t="s">
        <v>436</v>
      </c>
      <c r="I456" s="234" t="s">
        <v>222</v>
      </c>
      <c r="J456" s="234" t="s">
        <v>176</v>
      </c>
      <c r="K456" s="231"/>
      <c r="L456" s="234"/>
      <c r="M456" s="234"/>
      <c r="N456" s="234"/>
      <c r="O456" s="234"/>
      <c r="P456" s="234" t="s">
        <v>130</v>
      </c>
      <c r="Q456" s="234" t="s">
        <v>167</v>
      </c>
      <c r="R456" s="234" t="s">
        <v>13</v>
      </c>
      <c r="S456" s="234"/>
      <c r="T456" s="234"/>
      <c r="U456" s="234">
        <v>46.7</v>
      </c>
      <c r="V456" s="234">
        <v>17.22</v>
      </c>
      <c r="W456" s="234"/>
      <c r="X456" s="245"/>
      <c r="Y456" s="236"/>
      <c r="Z456" s="234"/>
      <c r="AA456" s="228" t="s">
        <v>2158</v>
      </c>
      <c r="AB456" s="228"/>
      <c r="AC456" s="228"/>
      <c r="AD456" s="228"/>
      <c r="AE456" s="234"/>
      <c r="AF456" s="234"/>
      <c r="AG456" s="240"/>
      <c r="AH456" s="240"/>
      <c r="AI456" s="240"/>
      <c r="AJ456" s="240"/>
      <c r="AK456" s="240"/>
      <c r="AL456" s="240"/>
      <c r="AM456" s="240"/>
      <c r="AN456" s="240"/>
      <c r="AO456" s="240"/>
      <c r="AP456" s="240"/>
      <c r="AQ456" s="240"/>
      <c r="AR456" s="240"/>
      <c r="AS456" s="240"/>
      <c r="AT456" s="240"/>
      <c r="AU456" s="240"/>
      <c r="AV456" s="240"/>
      <c r="AW456" s="240"/>
      <c r="AX456" s="240"/>
      <c r="AY456" s="240"/>
      <c r="AZ456" s="240"/>
      <c r="BA456" s="240"/>
      <c r="BB456" s="240"/>
      <c r="BC456" s="240"/>
      <c r="BD456" s="240"/>
      <c r="BE456" s="240"/>
      <c r="BF456" s="240"/>
      <c r="BG456" s="240"/>
      <c r="BH456" s="240"/>
      <c r="BI456" s="240"/>
      <c r="BJ456" s="240"/>
      <c r="BK456" s="240"/>
      <c r="BL456" s="240"/>
      <c r="BM456" s="240"/>
      <c r="BN456" s="240"/>
      <c r="BO456" s="240"/>
      <c r="BP456" s="240"/>
      <c r="BQ456" s="240"/>
      <c r="BR456" s="240"/>
      <c r="BS456" s="240"/>
      <c r="BT456" s="240"/>
      <c r="BU456" s="240"/>
      <c r="BV456" s="240"/>
      <c r="BW456" s="240"/>
      <c r="BX456" s="240"/>
      <c r="BY456" s="240"/>
      <c r="BZ456" s="240"/>
      <c r="CA456" s="240"/>
      <c r="CB456" s="240"/>
      <c r="CC456" s="240"/>
      <c r="CD456" s="240"/>
      <c r="CE456" s="240"/>
      <c r="CF456" s="240"/>
      <c r="CG456" s="240"/>
      <c r="CH456" s="240"/>
      <c r="CI456" s="240"/>
      <c r="CJ456" s="240"/>
      <c r="CK456" s="240"/>
      <c r="CL456" s="240"/>
      <c r="CM456" s="240"/>
      <c r="CN456" s="240"/>
      <c r="CO456" s="240"/>
      <c r="CP456" s="240"/>
      <c r="CQ456" s="240"/>
      <c r="CR456" s="240"/>
      <c r="CS456" s="240"/>
      <c r="CT456" s="240"/>
      <c r="CU456" s="240"/>
      <c r="CV456" s="240"/>
      <c r="CW456" s="240"/>
      <c r="CX456" s="240"/>
      <c r="CY456" s="240"/>
      <c r="CZ456" s="240"/>
      <c r="DA456" s="240"/>
      <c r="DB456" s="240"/>
      <c r="DC456" s="240"/>
      <c r="DD456" s="240"/>
      <c r="DE456" s="240"/>
      <c r="DF456" s="240"/>
      <c r="DG456" s="240"/>
      <c r="DH456" s="240"/>
      <c r="DI456" s="240"/>
      <c r="DJ456" s="240"/>
      <c r="DK456" s="240"/>
      <c r="DL456" s="240"/>
      <c r="DM456" s="240"/>
      <c r="DN456" s="240"/>
      <c r="DO456" s="240"/>
      <c r="DP456" s="240"/>
      <c r="DQ456" s="240"/>
      <c r="DR456" s="240"/>
      <c r="DS456" s="240"/>
      <c r="DT456" s="240"/>
      <c r="DU456" s="240"/>
      <c r="DV456" s="240"/>
      <c r="DW456" s="240"/>
      <c r="DX456" s="240"/>
      <c r="DY456" s="240"/>
      <c r="DZ456" s="240"/>
    </row>
    <row r="457" spans="1:130" s="91" customFormat="1" ht="17" x14ac:dyDescent="0.2">
      <c r="A457" s="228" t="s">
        <v>2155</v>
      </c>
      <c r="B457" s="234" t="s">
        <v>2156</v>
      </c>
      <c r="C457" s="234"/>
      <c r="D457" s="242" t="s">
        <v>11</v>
      </c>
      <c r="E457" s="242"/>
      <c r="F457" s="234">
        <v>31034</v>
      </c>
      <c r="G457" s="234">
        <v>1</v>
      </c>
      <c r="H457" s="234" t="s">
        <v>436</v>
      </c>
      <c r="I457" s="234" t="s">
        <v>222</v>
      </c>
      <c r="J457" s="234" t="s">
        <v>176</v>
      </c>
      <c r="K457" s="231"/>
      <c r="L457" s="234"/>
      <c r="M457" s="234"/>
      <c r="N457" s="234"/>
      <c r="O457" s="234"/>
      <c r="P457" s="234" t="s">
        <v>153</v>
      </c>
      <c r="Q457" s="234" t="s">
        <v>167</v>
      </c>
      <c r="R457" s="234" t="s">
        <v>13</v>
      </c>
      <c r="S457" s="234"/>
      <c r="T457" s="234"/>
      <c r="U457" s="234">
        <v>41.88</v>
      </c>
      <c r="V457" s="234">
        <v>20.77</v>
      </c>
      <c r="W457" s="234"/>
      <c r="X457" s="245"/>
      <c r="Y457" s="236"/>
      <c r="Z457" s="234"/>
      <c r="AA457" s="228" t="s">
        <v>2158</v>
      </c>
      <c r="AB457" s="228"/>
      <c r="AC457" s="228"/>
      <c r="AD457" s="228"/>
      <c r="AE457" s="234"/>
      <c r="AF457" s="234"/>
      <c r="AG457" s="240"/>
      <c r="AH457" s="240"/>
      <c r="AI457" s="240"/>
      <c r="AJ457" s="240"/>
      <c r="AK457" s="240"/>
      <c r="AL457" s="240"/>
      <c r="AM457" s="240"/>
      <c r="AN457" s="240"/>
      <c r="AO457" s="240"/>
      <c r="AP457" s="240"/>
      <c r="AQ457" s="240"/>
      <c r="AR457" s="240"/>
      <c r="AS457" s="240"/>
      <c r="AT457" s="240"/>
      <c r="AU457" s="240"/>
      <c r="AV457" s="240"/>
      <c r="AW457" s="240"/>
      <c r="AX457" s="240"/>
      <c r="AY457" s="240"/>
      <c r="AZ457" s="240"/>
      <c r="BA457" s="240"/>
      <c r="BB457" s="240"/>
      <c r="BC457" s="240"/>
      <c r="BD457" s="240"/>
      <c r="BE457" s="240"/>
      <c r="BF457" s="240"/>
      <c r="BG457" s="240"/>
      <c r="BH457" s="240"/>
      <c r="BI457" s="240"/>
      <c r="BJ457" s="240"/>
      <c r="BK457" s="240"/>
      <c r="BL457" s="240"/>
      <c r="BM457" s="240"/>
      <c r="BN457" s="240"/>
      <c r="BO457" s="240"/>
      <c r="BP457" s="240"/>
      <c r="BQ457" s="240"/>
      <c r="BR457" s="240"/>
      <c r="BS457" s="240"/>
      <c r="BT457" s="240"/>
      <c r="BU457" s="240"/>
      <c r="BV457" s="240"/>
      <c r="BW457" s="240"/>
      <c r="BX457" s="240"/>
      <c r="BY457" s="240"/>
      <c r="BZ457" s="240"/>
      <c r="CA457" s="240"/>
      <c r="CB457" s="240"/>
      <c r="CC457" s="240"/>
      <c r="CD457" s="240"/>
      <c r="CE457" s="240"/>
      <c r="CF457" s="240"/>
      <c r="CG457" s="240"/>
      <c r="CH457" s="240"/>
      <c r="CI457" s="240"/>
      <c r="CJ457" s="240"/>
      <c r="CK457" s="240"/>
      <c r="CL457" s="240"/>
      <c r="CM457" s="240"/>
      <c r="CN457" s="240"/>
      <c r="CO457" s="240"/>
      <c r="CP457" s="240"/>
      <c r="CQ457" s="240"/>
      <c r="CR457" s="240"/>
      <c r="CS457" s="240"/>
      <c r="CT457" s="240"/>
      <c r="CU457" s="240"/>
      <c r="CV457" s="240"/>
      <c r="CW457" s="240"/>
      <c r="CX457" s="240"/>
      <c r="CY457" s="240"/>
      <c r="CZ457" s="240"/>
      <c r="DA457" s="240"/>
      <c r="DB457" s="240"/>
      <c r="DC457" s="240"/>
      <c r="DD457" s="240"/>
      <c r="DE457" s="240"/>
      <c r="DF457" s="240"/>
      <c r="DG457" s="240"/>
      <c r="DH457" s="240"/>
      <c r="DI457" s="240"/>
      <c r="DJ457" s="240"/>
      <c r="DK457" s="240"/>
      <c r="DL457" s="240"/>
      <c r="DM457" s="240"/>
      <c r="DN457" s="240"/>
      <c r="DO457" s="240"/>
      <c r="DP457" s="240"/>
      <c r="DQ457" s="240"/>
      <c r="DR457" s="240"/>
      <c r="DS457" s="240"/>
      <c r="DT457" s="240"/>
      <c r="DU457" s="240"/>
      <c r="DV457" s="240"/>
      <c r="DW457" s="240"/>
      <c r="DX457" s="240"/>
      <c r="DY457" s="240"/>
      <c r="DZ457" s="240"/>
    </row>
    <row r="458" spans="1:130" s="91" customFormat="1" ht="17" x14ac:dyDescent="0.2">
      <c r="A458" s="228" t="s">
        <v>2169</v>
      </c>
      <c r="B458" s="234" t="s">
        <v>2156</v>
      </c>
      <c r="C458" s="234"/>
      <c r="D458" s="242" t="s">
        <v>11</v>
      </c>
      <c r="E458" s="242"/>
      <c r="F458" s="234">
        <v>31034</v>
      </c>
      <c r="G458" s="234">
        <v>13</v>
      </c>
      <c r="H458" s="234" t="s">
        <v>436</v>
      </c>
      <c r="I458" s="234" t="s">
        <v>222</v>
      </c>
      <c r="J458" s="234" t="s">
        <v>176</v>
      </c>
      <c r="K458" s="231"/>
      <c r="L458" s="234"/>
      <c r="M458" s="234"/>
      <c r="N458" s="234"/>
      <c r="O458" s="234"/>
      <c r="P458" s="234" t="s">
        <v>153</v>
      </c>
      <c r="Q458" s="234" t="s">
        <v>172</v>
      </c>
      <c r="R458" s="234" t="s">
        <v>13</v>
      </c>
      <c r="S458" s="234"/>
      <c r="T458" s="234"/>
      <c r="U458" s="234">
        <v>63.3</v>
      </c>
      <c r="V458" s="234">
        <v>23</v>
      </c>
      <c r="W458" s="234"/>
      <c r="X458" s="245"/>
      <c r="Y458" s="236"/>
      <c r="Z458" s="234"/>
      <c r="AA458" s="228" t="s">
        <v>2170</v>
      </c>
      <c r="AB458" s="228"/>
      <c r="AC458" s="228"/>
      <c r="AD458" s="228"/>
      <c r="AE458" s="234"/>
      <c r="AF458" s="234"/>
      <c r="AG458" s="240"/>
      <c r="AH458" s="240"/>
      <c r="AI458" s="240"/>
      <c r="AJ458" s="240"/>
      <c r="AK458" s="240"/>
      <c r="AL458" s="240"/>
      <c r="AM458" s="240"/>
      <c r="AN458" s="240"/>
      <c r="AO458" s="240"/>
      <c r="AP458" s="240"/>
      <c r="AQ458" s="240"/>
      <c r="AR458" s="240"/>
      <c r="AS458" s="240"/>
      <c r="AT458" s="240"/>
      <c r="AU458" s="240"/>
      <c r="AV458" s="240"/>
      <c r="AW458" s="240"/>
      <c r="AX458" s="240"/>
      <c r="AY458" s="240"/>
      <c r="AZ458" s="240"/>
      <c r="BA458" s="240"/>
      <c r="BB458" s="240"/>
      <c r="BC458" s="240"/>
      <c r="BD458" s="240"/>
      <c r="BE458" s="240"/>
      <c r="BF458" s="240"/>
      <c r="BG458" s="240"/>
      <c r="BH458" s="240"/>
      <c r="BI458" s="240"/>
      <c r="BJ458" s="240"/>
      <c r="BK458" s="240"/>
      <c r="BL458" s="240"/>
      <c r="BM458" s="240"/>
      <c r="BN458" s="240"/>
      <c r="BO458" s="240"/>
      <c r="BP458" s="240"/>
      <c r="BQ458" s="240"/>
      <c r="BR458" s="240"/>
      <c r="BS458" s="240"/>
      <c r="BT458" s="240"/>
      <c r="BU458" s="240"/>
      <c r="BV458" s="240"/>
      <c r="BW458" s="240"/>
      <c r="BX458" s="240"/>
      <c r="BY458" s="240"/>
      <c r="BZ458" s="240"/>
      <c r="CA458" s="240"/>
      <c r="CB458" s="240"/>
      <c r="CC458" s="240"/>
      <c r="CD458" s="240"/>
      <c r="CE458" s="240"/>
      <c r="CF458" s="240"/>
      <c r="CG458" s="240"/>
      <c r="CH458" s="240"/>
      <c r="CI458" s="240"/>
      <c r="CJ458" s="240"/>
      <c r="CK458" s="240"/>
      <c r="CL458" s="240"/>
      <c r="CM458" s="240"/>
      <c r="CN458" s="240"/>
      <c r="CO458" s="240"/>
      <c r="CP458" s="240"/>
      <c r="CQ458" s="240"/>
      <c r="CR458" s="240"/>
      <c r="CS458" s="240"/>
      <c r="CT458" s="240"/>
      <c r="CU458" s="240"/>
      <c r="CV458" s="240"/>
      <c r="CW458" s="240"/>
      <c r="CX458" s="240"/>
      <c r="CY458" s="240"/>
      <c r="CZ458" s="240"/>
      <c r="DA458" s="240"/>
      <c r="DB458" s="240"/>
      <c r="DC458" s="240"/>
      <c r="DD458" s="240"/>
      <c r="DE458" s="240"/>
      <c r="DF458" s="240"/>
      <c r="DG458" s="240"/>
      <c r="DH458" s="240"/>
      <c r="DI458" s="240"/>
      <c r="DJ458" s="240"/>
      <c r="DK458" s="240"/>
      <c r="DL458" s="240"/>
      <c r="DM458" s="240"/>
      <c r="DN458" s="240"/>
      <c r="DO458" s="240"/>
      <c r="DP458" s="240"/>
      <c r="DQ458" s="240"/>
      <c r="DR458" s="240"/>
      <c r="DS458" s="240"/>
      <c r="DT458" s="240"/>
      <c r="DU458" s="240"/>
      <c r="DV458" s="240"/>
      <c r="DW458" s="240"/>
      <c r="DX458" s="240"/>
      <c r="DY458" s="240"/>
      <c r="DZ458" s="240"/>
    </row>
    <row r="459" spans="1:130" s="91" customFormat="1" ht="17" x14ac:dyDescent="0.2">
      <c r="A459" s="228" t="s">
        <v>2169</v>
      </c>
      <c r="B459" s="234" t="s">
        <v>2156</v>
      </c>
      <c r="C459" s="234"/>
      <c r="D459" s="242" t="s">
        <v>11</v>
      </c>
      <c r="E459" s="242"/>
      <c r="F459" s="234">
        <v>31034</v>
      </c>
      <c r="G459" s="234">
        <v>13</v>
      </c>
      <c r="H459" s="234" t="s">
        <v>436</v>
      </c>
      <c r="I459" s="234" t="s">
        <v>222</v>
      </c>
      <c r="J459" s="234" t="s">
        <v>176</v>
      </c>
      <c r="K459" s="231"/>
      <c r="L459" s="234"/>
      <c r="M459" s="234"/>
      <c r="N459" s="234"/>
      <c r="O459" s="234"/>
      <c r="P459" s="234" t="s">
        <v>130</v>
      </c>
      <c r="Q459" s="234" t="s">
        <v>172</v>
      </c>
      <c r="R459" s="234" t="s">
        <v>13</v>
      </c>
      <c r="S459" s="234"/>
      <c r="T459" s="234"/>
      <c r="U459" s="234">
        <v>44.3</v>
      </c>
      <c r="V459" s="234">
        <v>22.43</v>
      </c>
      <c r="W459" s="234"/>
      <c r="X459" s="245"/>
      <c r="Y459" s="236"/>
      <c r="Z459" s="234"/>
      <c r="AA459" s="228" t="s">
        <v>2170</v>
      </c>
      <c r="AB459" s="228"/>
      <c r="AC459" s="228"/>
      <c r="AD459" s="228"/>
      <c r="AE459" s="234"/>
      <c r="AF459" s="234"/>
      <c r="AG459" s="240"/>
      <c r="AH459" s="240"/>
      <c r="AI459" s="240"/>
      <c r="AJ459" s="240"/>
      <c r="AK459" s="240"/>
      <c r="AL459" s="240"/>
      <c r="AM459" s="240"/>
      <c r="AN459" s="240"/>
      <c r="AO459" s="240"/>
      <c r="AP459" s="240"/>
      <c r="AQ459" s="240"/>
      <c r="AR459" s="240"/>
      <c r="AS459" s="240"/>
      <c r="AT459" s="240"/>
      <c r="AU459" s="240"/>
      <c r="AV459" s="240"/>
      <c r="AW459" s="240"/>
      <c r="AX459" s="240"/>
      <c r="AY459" s="240"/>
      <c r="AZ459" s="240"/>
      <c r="BA459" s="240"/>
      <c r="BB459" s="240"/>
      <c r="BC459" s="240"/>
      <c r="BD459" s="240"/>
      <c r="BE459" s="240"/>
      <c r="BF459" s="240"/>
      <c r="BG459" s="240"/>
      <c r="BH459" s="240"/>
      <c r="BI459" s="240"/>
      <c r="BJ459" s="240"/>
      <c r="BK459" s="240"/>
      <c r="BL459" s="240"/>
      <c r="BM459" s="240"/>
      <c r="BN459" s="240"/>
      <c r="BO459" s="240"/>
      <c r="BP459" s="240"/>
      <c r="BQ459" s="240"/>
      <c r="BR459" s="240"/>
      <c r="BS459" s="240"/>
      <c r="BT459" s="240"/>
      <c r="BU459" s="240"/>
      <c r="BV459" s="240"/>
      <c r="BW459" s="240"/>
      <c r="BX459" s="240"/>
      <c r="BY459" s="240"/>
      <c r="BZ459" s="240"/>
      <c r="CA459" s="240"/>
      <c r="CB459" s="240"/>
      <c r="CC459" s="240"/>
      <c r="CD459" s="240"/>
      <c r="CE459" s="240"/>
      <c r="CF459" s="240"/>
      <c r="CG459" s="240"/>
      <c r="CH459" s="240"/>
      <c r="CI459" s="240"/>
      <c r="CJ459" s="240"/>
      <c r="CK459" s="240"/>
      <c r="CL459" s="240"/>
      <c r="CM459" s="240"/>
      <c r="CN459" s="240"/>
      <c r="CO459" s="240"/>
      <c r="CP459" s="240"/>
      <c r="CQ459" s="240"/>
      <c r="CR459" s="240"/>
      <c r="CS459" s="240"/>
      <c r="CT459" s="240"/>
      <c r="CU459" s="240"/>
      <c r="CV459" s="240"/>
      <c r="CW459" s="240"/>
      <c r="CX459" s="240"/>
      <c r="CY459" s="240"/>
      <c r="CZ459" s="240"/>
      <c r="DA459" s="240"/>
      <c r="DB459" s="240"/>
      <c r="DC459" s="240"/>
      <c r="DD459" s="240"/>
      <c r="DE459" s="240"/>
      <c r="DF459" s="240"/>
      <c r="DG459" s="240"/>
      <c r="DH459" s="240"/>
      <c r="DI459" s="240"/>
      <c r="DJ459" s="240"/>
      <c r="DK459" s="240"/>
      <c r="DL459" s="240"/>
      <c r="DM459" s="240"/>
      <c r="DN459" s="240"/>
      <c r="DO459" s="240"/>
      <c r="DP459" s="240"/>
      <c r="DQ459" s="240"/>
      <c r="DR459" s="240"/>
      <c r="DS459" s="240"/>
      <c r="DT459" s="240"/>
      <c r="DU459" s="240"/>
      <c r="DV459" s="240"/>
      <c r="DW459" s="240"/>
      <c r="DX459" s="240"/>
      <c r="DY459" s="240"/>
      <c r="DZ459" s="240"/>
    </row>
    <row r="460" spans="1:130" s="91" customFormat="1" ht="17" x14ac:dyDescent="0.2">
      <c r="A460" s="228" t="s">
        <v>2169</v>
      </c>
      <c r="B460" s="234" t="s">
        <v>2156</v>
      </c>
      <c r="C460" s="234"/>
      <c r="D460" s="242" t="s">
        <v>11</v>
      </c>
      <c r="E460" s="242"/>
      <c r="F460" s="234">
        <v>31034</v>
      </c>
      <c r="G460" s="234">
        <v>13</v>
      </c>
      <c r="H460" s="234" t="s">
        <v>436</v>
      </c>
      <c r="I460" s="234" t="s">
        <v>222</v>
      </c>
      <c r="J460" s="234" t="s">
        <v>176</v>
      </c>
      <c r="K460" s="231"/>
      <c r="L460" s="234"/>
      <c r="M460" s="234"/>
      <c r="N460" s="234"/>
      <c r="O460" s="234"/>
      <c r="P460" s="234" t="s">
        <v>209</v>
      </c>
      <c r="Q460" s="234" t="s">
        <v>172</v>
      </c>
      <c r="R460" s="234" t="s">
        <v>13</v>
      </c>
      <c r="S460" s="234"/>
      <c r="T460" s="234"/>
      <c r="U460" s="234">
        <v>31.74</v>
      </c>
      <c r="V460" s="234">
        <v>18.66</v>
      </c>
      <c r="W460" s="234"/>
      <c r="X460" s="245"/>
      <c r="Y460" s="236"/>
      <c r="Z460" s="234"/>
      <c r="AA460" s="228" t="s">
        <v>2171</v>
      </c>
      <c r="AB460" s="228"/>
      <c r="AC460" s="228"/>
      <c r="AD460" s="228"/>
      <c r="AE460" s="234"/>
      <c r="AF460" s="234"/>
      <c r="AG460" s="240"/>
      <c r="AH460" s="240"/>
      <c r="AI460" s="240"/>
      <c r="AJ460" s="240"/>
      <c r="AK460" s="240"/>
      <c r="AL460" s="240"/>
      <c r="AM460" s="240"/>
      <c r="AN460" s="240"/>
      <c r="AO460" s="240"/>
      <c r="AP460" s="240"/>
      <c r="AQ460" s="240"/>
      <c r="AR460" s="240"/>
      <c r="AS460" s="240"/>
      <c r="AT460" s="240"/>
      <c r="AU460" s="240"/>
      <c r="AV460" s="240"/>
      <c r="AW460" s="240"/>
      <c r="AX460" s="240"/>
      <c r="AY460" s="240"/>
      <c r="AZ460" s="240"/>
      <c r="BA460" s="240"/>
      <c r="BB460" s="240"/>
      <c r="BC460" s="240"/>
      <c r="BD460" s="240"/>
      <c r="BE460" s="240"/>
      <c r="BF460" s="240"/>
      <c r="BG460" s="240"/>
      <c r="BH460" s="240"/>
      <c r="BI460" s="240"/>
      <c r="BJ460" s="240"/>
      <c r="BK460" s="240"/>
      <c r="BL460" s="240"/>
      <c r="BM460" s="240"/>
      <c r="BN460" s="240"/>
      <c r="BO460" s="240"/>
      <c r="BP460" s="240"/>
      <c r="BQ460" s="240"/>
      <c r="BR460" s="240"/>
      <c r="BS460" s="240"/>
      <c r="BT460" s="240"/>
      <c r="BU460" s="240"/>
      <c r="BV460" s="240"/>
      <c r="BW460" s="240"/>
      <c r="BX460" s="240"/>
      <c r="BY460" s="240"/>
      <c r="BZ460" s="240"/>
      <c r="CA460" s="240"/>
      <c r="CB460" s="240"/>
      <c r="CC460" s="240"/>
      <c r="CD460" s="240"/>
      <c r="CE460" s="240"/>
      <c r="CF460" s="240"/>
      <c r="CG460" s="240"/>
      <c r="CH460" s="240"/>
      <c r="CI460" s="240"/>
      <c r="CJ460" s="240"/>
      <c r="CK460" s="240"/>
      <c r="CL460" s="240"/>
      <c r="CM460" s="240"/>
      <c r="CN460" s="240"/>
      <c r="CO460" s="240"/>
      <c r="CP460" s="240"/>
      <c r="CQ460" s="240"/>
      <c r="CR460" s="240"/>
      <c r="CS460" s="240"/>
      <c r="CT460" s="240"/>
      <c r="CU460" s="240"/>
      <c r="CV460" s="240"/>
      <c r="CW460" s="240"/>
      <c r="CX460" s="240"/>
      <c r="CY460" s="240"/>
      <c r="CZ460" s="240"/>
      <c r="DA460" s="240"/>
      <c r="DB460" s="240"/>
      <c r="DC460" s="240"/>
      <c r="DD460" s="240"/>
      <c r="DE460" s="240"/>
      <c r="DF460" s="240"/>
      <c r="DG460" s="240"/>
      <c r="DH460" s="240"/>
      <c r="DI460" s="240"/>
      <c r="DJ460" s="240"/>
      <c r="DK460" s="240"/>
      <c r="DL460" s="240"/>
      <c r="DM460" s="240"/>
      <c r="DN460" s="240"/>
      <c r="DO460" s="240"/>
      <c r="DP460" s="240"/>
      <c r="DQ460" s="240"/>
      <c r="DR460" s="240"/>
      <c r="DS460" s="240"/>
      <c r="DT460" s="240"/>
      <c r="DU460" s="240"/>
      <c r="DV460" s="240"/>
      <c r="DW460" s="240"/>
      <c r="DX460" s="240"/>
      <c r="DY460" s="240"/>
      <c r="DZ460" s="240"/>
    </row>
    <row r="461" spans="1:130" s="91" customFormat="1" ht="17" x14ac:dyDescent="0.2">
      <c r="A461" s="228" t="s">
        <v>2155</v>
      </c>
      <c r="B461" s="234" t="s">
        <v>2156</v>
      </c>
      <c r="C461" s="234"/>
      <c r="D461" s="242" t="s">
        <v>11</v>
      </c>
      <c r="E461" s="242"/>
      <c r="F461" s="234">
        <v>31034</v>
      </c>
      <c r="G461" s="234">
        <v>21</v>
      </c>
      <c r="H461" s="234" t="s">
        <v>436</v>
      </c>
      <c r="I461" s="234" t="s">
        <v>222</v>
      </c>
      <c r="J461" s="234" t="s">
        <v>176</v>
      </c>
      <c r="K461" s="231"/>
      <c r="L461" s="234"/>
      <c r="M461" s="234"/>
      <c r="N461" s="234"/>
      <c r="O461" s="234"/>
      <c r="P461" s="234" t="s">
        <v>209</v>
      </c>
      <c r="Q461" s="234" t="s">
        <v>167</v>
      </c>
      <c r="R461" s="234" t="s">
        <v>13</v>
      </c>
      <c r="S461" s="234"/>
      <c r="T461" s="234"/>
      <c r="U461" s="234">
        <v>42.9</v>
      </c>
      <c r="V461" s="234">
        <v>18.600000000000001</v>
      </c>
      <c r="W461" s="234"/>
      <c r="X461" s="245"/>
      <c r="Y461" s="236"/>
      <c r="Z461" s="234"/>
      <c r="AA461" s="228" t="s">
        <v>2159</v>
      </c>
      <c r="AB461" s="228"/>
      <c r="AC461" s="228"/>
      <c r="AD461" s="228"/>
      <c r="AE461" s="234"/>
      <c r="AF461" s="234"/>
      <c r="AG461" s="240"/>
      <c r="AH461" s="240"/>
      <c r="AI461" s="240"/>
      <c r="AJ461" s="240"/>
      <c r="AK461" s="240"/>
      <c r="AL461" s="240"/>
      <c r="AM461" s="240"/>
      <c r="AN461" s="240"/>
      <c r="AO461" s="240"/>
      <c r="AP461" s="240"/>
      <c r="AQ461" s="240"/>
      <c r="AR461" s="240"/>
      <c r="AS461" s="240"/>
      <c r="AT461" s="240"/>
      <c r="AU461" s="240"/>
      <c r="AV461" s="240"/>
      <c r="AW461" s="240"/>
      <c r="AX461" s="240"/>
      <c r="AY461" s="240"/>
      <c r="AZ461" s="240"/>
      <c r="BA461" s="240"/>
      <c r="BB461" s="240"/>
      <c r="BC461" s="240"/>
      <c r="BD461" s="240"/>
      <c r="BE461" s="240"/>
      <c r="BF461" s="240"/>
      <c r="BG461" s="240"/>
      <c r="BH461" s="240"/>
      <c r="BI461" s="240"/>
      <c r="BJ461" s="240"/>
      <c r="BK461" s="240"/>
      <c r="BL461" s="240"/>
      <c r="BM461" s="240"/>
      <c r="BN461" s="240"/>
      <c r="BO461" s="240"/>
      <c r="BP461" s="240"/>
      <c r="BQ461" s="240"/>
      <c r="BR461" s="240"/>
      <c r="BS461" s="240"/>
      <c r="BT461" s="240"/>
      <c r="BU461" s="240"/>
      <c r="BV461" s="240"/>
      <c r="BW461" s="240"/>
      <c r="BX461" s="240"/>
      <c r="BY461" s="240"/>
      <c r="BZ461" s="240"/>
      <c r="CA461" s="240"/>
      <c r="CB461" s="240"/>
      <c r="CC461" s="240"/>
      <c r="CD461" s="240"/>
      <c r="CE461" s="240"/>
      <c r="CF461" s="240"/>
      <c r="CG461" s="240"/>
      <c r="CH461" s="240"/>
      <c r="CI461" s="240"/>
      <c r="CJ461" s="240"/>
      <c r="CK461" s="240"/>
      <c r="CL461" s="240"/>
      <c r="CM461" s="240"/>
      <c r="CN461" s="240"/>
      <c r="CO461" s="240"/>
      <c r="CP461" s="240"/>
      <c r="CQ461" s="240"/>
      <c r="CR461" s="240"/>
      <c r="CS461" s="240"/>
      <c r="CT461" s="240"/>
      <c r="CU461" s="240"/>
      <c r="CV461" s="240"/>
      <c r="CW461" s="240"/>
      <c r="CX461" s="240"/>
      <c r="CY461" s="240"/>
      <c r="CZ461" s="240"/>
      <c r="DA461" s="240"/>
      <c r="DB461" s="240"/>
      <c r="DC461" s="240"/>
      <c r="DD461" s="240"/>
      <c r="DE461" s="240"/>
      <c r="DF461" s="240"/>
      <c r="DG461" s="240"/>
      <c r="DH461" s="240"/>
      <c r="DI461" s="240"/>
      <c r="DJ461" s="240"/>
      <c r="DK461" s="240"/>
      <c r="DL461" s="240"/>
      <c r="DM461" s="240"/>
      <c r="DN461" s="240"/>
      <c r="DO461" s="240"/>
      <c r="DP461" s="240"/>
      <c r="DQ461" s="240"/>
      <c r="DR461" s="240"/>
      <c r="DS461" s="240"/>
      <c r="DT461" s="240"/>
      <c r="DU461" s="240"/>
      <c r="DV461" s="240"/>
      <c r="DW461" s="240"/>
      <c r="DX461" s="240"/>
      <c r="DY461" s="240"/>
      <c r="DZ461" s="240"/>
    </row>
    <row r="462" spans="1:130" s="91" customFormat="1" ht="34" x14ac:dyDescent="0.2">
      <c r="A462" s="228" t="s">
        <v>2155</v>
      </c>
      <c r="B462" s="234" t="s">
        <v>2156</v>
      </c>
      <c r="C462" s="234"/>
      <c r="D462" s="242" t="s">
        <v>11</v>
      </c>
      <c r="E462" s="242"/>
      <c r="F462" s="234">
        <v>31034</v>
      </c>
      <c r="G462" s="234">
        <v>21</v>
      </c>
      <c r="H462" s="234" t="s">
        <v>436</v>
      </c>
      <c r="I462" s="234" t="s">
        <v>222</v>
      </c>
      <c r="J462" s="234" t="s">
        <v>176</v>
      </c>
      <c r="K462" s="231"/>
      <c r="L462" s="234"/>
      <c r="M462" s="234"/>
      <c r="N462" s="234"/>
      <c r="O462" s="234"/>
      <c r="P462" s="234" t="s">
        <v>153</v>
      </c>
      <c r="Q462" s="234" t="s">
        <v>172</v>
      </c>
      <c r="R462" s="234" t="s">
        <v>13</v>
      </c>
      <c r="S462" s="234"/>
      <c r="T462" s="234"/>
      <c r="U462" s="234">
        <v>59.75</v>
      </c>
      <c r="V462" s="234">
        <v>20</v>
      </c>
      <c r="W462" s="234"/>
      <c r="X462" s="245"/>
      <c r="Y462" s="236"/>
      <c r="Z462" s="234"/>
      <c r="AA462" s="228" t="s">
        <v>2161</v>
      </c>
      <c r="AB462" s="228"/>
      <c r="AC462" s="228"/>
      <c r="AD462" s="228"/>
      <c r="AE462" s="234"/>
      <c r="AF462" s="234"/>
      <c r="AG462" s="240"/>
      <c r="AH462" s="240"/>
      <c r="AI462" s="240"/>
      <c r="AJ462" s="240"/>
      <c r="AK462" s="240"/>
      <c r="AL462" s="240"/>
      <c r="AM462" s="240"/>
      <c r="AN462" s="240"/>
      <c r="AO462" s="240"/>
      <c r="AP462" s="240"/>
      <c r="AQ462" s="240"/>
      <c r="AR462" s="240"/>
      <c r="AS462" s="240"/>
      <c r="AT462" s="240"/>
      <c r="AU462" s="240"/>
      <c r="AV462" s="240"/>
      <c r="AW462" s="240"/>
      <c r="AX462" s="240"/>
      <c r="AY462" s="240"/>
      <c r="AZ462" s="240"/>
      <c r="BA462" s="240"/>
      <c r="BB462" s="240"/>
      <c r="BC462" s="240"/>
      <c r="BD462" s="240"/>
      <c r="BE462" s="240"/>
      <c r="BF462" s="240"/>
      <c r="BG462" s="240"/>
      <c r="BH462" s="240"/>
      <c r="BI462" s="240"/>
      <c r="BJ462" s="240"/>
      <c r="BK462" s="240"/>
      <c r="BL462" s="240"/>
      <c r="BM462" s="240"/>
      <c r="BN462" s="240"/>
      <c r="BO462" s="240"/>
      <c r="BP462" s="240"/>
      <c r="BQ462" s="240"/>
      <c r="BR462" s="240"/>
      <c r="BS462" s="240"/>
      <c r="BT462" s="240"/>
      <c r="BU462" s="240"/>
      <c r="BV462" s="240"/>
      <c r="BW462" s="240"/>
      <c r="BX462" s="240"/>
      <c r="BY462" s="240"/>
      <c r="BZ462" s="240"/>
      <c r="CA462" s="240"/>
      <c r="CB462" s="240"/>
      <c r="CC462" s="240"/>
      <c r="CD462" s="240"/>
      <c r="CE462" s="240"/>
      <c r="CF462" s="240"/>
      <c r="CG462" s="240"/>
      <c r="CH462" s="240"/>
      <c r="CI462" s="240"/>
      <c r="CJ462" s="240"/>
      <c r="CK462" s="240"/>
      <c r="CL462" s="240"/>
      <c r="CM462" s="240"/>
      <c r="CN462" s="240"/>
      <c r="CO462" s="240"/>
      <c r="CP462" s="240"/>
      <c r="CQ462" s="240"/>
      <c r="CR462" s="240"/>
      <c r="CS462" s="240"/>
      <c r="CT462" s="240"/>
      <c r="CU462" s="240"/>
      <c r="CV462" s="240"/>
      <c r="CW462" s="240"/>
      <c r="CX462" s="240"/>
      <c r="CY462" s="240"/>
      <c r="CZ462" s="240"/>
      <c r="DA462" s="240"/>
      <c r="DB462" s="240"/>
      <c r="DC462" s="240"/>
      <c r="DD462" s="240"/>
      <c r="DE462" s="240"/>
      <c r="DF462" s="240"/>
      <c r="DG462" s="240"/>
      <c r="DH462" s="240"/>
      <c r="DI462" s="240"/>
      <c r="DJ462" s="240"/>
      <c r="DK462" s="240"/>
      <c r="DL462" s="240"/>
      <c r="DM462" s="240"/>
      <c r="DN462" s="240"/>
      <c r="DO462" s="240"/>
      <c r="DP462" s="240"/>
      <c r="DQ462" s="240"/>
      <c r="DR462" s="240"/>
      <c r="DS462" s="240"/>
      <c r="DT462" s="240"/>
      <c r="DU462" s="240"/>
      <c r="DV462" s="240"/>
      <c r="DW462" s="240"/>
      <c r="DX462" s="240"/>
      <c r="DY462" s="240"/>
      <c r="DZ462" s="240"/>
    </row>
    <row r="463" spans="1:130" s="91" customFormat="1" ht="17" x14ac:dyDescent="0.2">
      <c r="A463" s="228" t="s">
        <v>2155</v>
      </c>
      <c r="B463" s="234" t="s">
        <v>2156</v>
      </c>
      <c r="C463" s="234"/>
      <c r="D463" s="242" t="s">
        <v>11</v>
      </c>
      <c r="E463" s="242"/>
      <c r="F463" s="234">
        <v>31034</v>
      </c>
      <c r="G463" s="234">
        <v>156</v>
      </c>
      <c r="H463" s="234" t="s">
        <v>436</v>
      </c>
      <c r="I463" s="234" t="s">
        <v>222</v>
      </c>
      <c r="J463" s="234" t="s">
        <v>176</v>
      </c>
      <c r="K463" s="231"/>
      <c r="L463" s="234"/>
      <c r="M463" s="234"/>
      <c r="N463" s="234"/>
      <c r="O463" s="234"/>
      <c r="P463" s="234" t="s">
        <v>130</v>
      </c>
      <c r="Q463" s="234" t="s">
        <v>172</v>
      </c>
      <c r="R463" s="234" t="s">
        <v>13</v>
      </c>
      <c r="S463" s="234"/>
      <c r="T463" s="234"/>
      <c r="U463" s="234">
        <v>49.55</v>
      </c>
      <c r="V463" s="234">
        <v>28.04</v>
      </c>
      <c r="W463" s="234"/>
      <c r="X463" s="245"/>
      <c r="Y463" s="236"/>
      <c r="Z463" s="234"/>
      <c r="AA463" s="228" t="s">
        <v>2157</v>
      </c>
      <c r="AB463" s="228"/>
      <c r="AC463" s="228"/>
      <c r="AD463" s="228"/>
      <c r="AE463" s="234"/>
      <c r="AF463" s="234"/>
      <c r="AG463" s="240"/>
      <c r="AH463" s="240"/>
      <c r="AI463" s="240"/>
      <c r="AJ463" s="240"/>
      <c r="AK463" s="240"/>
      <c r="AL463" s="240"/>
      <c r="AM463" s="240"/>
      <c r="AN463" s="240"/>
      <c r="AO463" s="240"/>
      <c r="AP463" s="240"/>
      <c r="AQ463" s="240"/>
      <c r="AR463" s="240"/>
      <c r="AS463" s="240"/>
      <c r="AT463" s="240"/>
      <c r="AU463" s="240"/>
      <c r="AV463" s="240"/>
      <c r="AW463" s="240"/>
      <c r="AX463" s="240"/>
      <c r="AY463" s="240"/>
      <c r="AZ463" s="240"/>
      <c r="BA463" s="240"/>
      <c r="BB463" s="240"/>
      <c r="BC463" s="240"/>
      <c r="BD463" s="240"/>
      <c r="BE463" s="240"/>
      <c r="BF463" s="240"/>
      <c r="BG463" s="240"/>
      <c r="BH463" s="240"/>
      <c r="BI463" s="240"/>
      <c r="BJ463" s="240"/>
      <c r="BK463" s="240"/>
      <c r="BL463" s="240"/>
      <c r="BM463" s="240"/>
      <c r="BN463" s="240"/>
      <c r="BO463" s="240"/>
      <c r="BP463" s="240"/>
      <c r="BQ463" s="240"/>
      <c r="BR463" s="240"/>
      <c r="BS463" s="240"/>
      <c r="BT463" s="240"/>
      <c r="BU463" s="240"/>
      <c r="BV463" s="240"/>
      <c r="BW463" s="240"/>
      <c r="BX463" s="240"/>
      <c r="BY463" s="240"/>
      <c r="BZ463" s="240"/>
      <c r="CA463" s="240"/>
      <c r="CB463" s="240"/>
      <c r="CC463" s="240"/>
      <c r="CD463" s="240"/>
      <c r="CE463" s="240"/>
      <c r="CF463" s="240"/>
      <c r="CG463" s="240"/>
      <c r="CH463" s="240"/>
      <c r="CI463" s="240"/>
      <c r="CJ463" s="240"/>
      <c r="CK463" s="240"/>
      <c r="CL463" s="240"/>
      <c r="CM463" s="240"/>
      <c r="CN463" s="240"/>
      <c r="CO463" s="240"/>
      <c r="CP463" s="240"/>
      <c r="CQ463" s="240"/>
      <c r="CR463" s="240"/>
      <c r="CS463" s="240"/>
      <c r="CT463" s="240"/>
      <c r="CU463" s="240"/>
      <c r="CV463" s="240"/>
      <c r="CW463" s="240"/>
      <c r="CX463" s="240"/>
      <c r="CY463" s="240"/>
      <c r="CZ463" s="240"/>
      <c r="DA463" s="240"/>
      <c r="DB463" s="240"/>
      <c r="DC463" s="240"/>
      <c r="DD463" s="240"/>
      <c r="DE463" s="240"/>
      <c r="DF463" s="240"/>
      <c r="DG463" s="240"/>
      <c r="DH463" s="240"/>
      <c r="DI463" s="240"/>
      <c r="DJ463" s="240"/>
      <c r="DK463" s="240"/>
      <c r="DL463" s="240"/>
      <c r="DM463" s="240"/>
      <c r="DN463" s="240"/>
      <c r="DO463" s="240"/>
      <c r="DP463" s="240"/>
      <c r="DQ463" s="240"/>
      <c r="DR463" s="240"/>
      <c r="DS463" s="240"/>
      <c r="DT463" s="240"/>
      <c r="DU463" s="240"/>
      <c r="DV463" s="240"/>
      <c r="DW463" s="240"/>
      <c r="DX463" s="240"/>
      <c r="DY463" s="240"/>
      <c r="DZ463" s="240"/>
    </row>
    <row r="464" spans="1:130" s="91" customFormat="1" ht="34" x14ac:dyDescent="0.2">
      <c r="A464" s="14"/>
      <c r="B464" s="13" t="s">
        <v>1579</v>
      </c>
      <c r="C464" s="13"/>
      <c r="D464" s="138" t="s">
        <v>11</v>
      </c>
      <c r="E464" s="138"/>
      <c r="F464" s="10">
        <v>31041</v>
      </c>
      <c r="G464" s="9">
        <v>75</v>
      </c>
      <c r="H464" s="10" t="s">
        <v>408</v>
      </c>
      <c r="I464" s="9" t="s">
        <v>393</v>
      </c>
      <c r="J464" s="76" t="s">
        <v>176</v>
      </c>
      <c r="K464" s="191" t="s">
        <v>181</v>
      </c>
      <c r="L464" s="106"/>
      <c r="M464" s="115"/>
      <c r="N464" s="115"/>
      <c r="O464" s="57"/>
      <c r="P464" s="58" t="s">
        <v>171</v>
      </c>
      <c r="Q464" s="57"/>
      <c r="R464" s="57" t="s">
        <v>13</v>
      </c>
      <c r="S464" s="57"/>
      <c r="T464" s="57">
        <v>205</v>
      </c>
      <c r="U464" s="117"/>
      <c r="V464" s="117"/>
      <c r="W464" s="58"/>
      <c r="X464" s="195"/>
      <c r="Y464" s="198"/>
      <c r="Z464" s="10"/>
      <c r="AA464" s="10"/>
      <c r="AB464" s="76"/>
      <c r="AC464" s="76"/>
      <c r="AD464" s="76"/>
      <c r="AE464" s="70"/>
      <c r="AF464" s="70"/>
      <c r="AG464" s="83"/>
      <c r="AH464" s="83"/>
      <c r="AI464" s="83"/>
      <c r="AJ464" s="83"/>
      <c r="AK464" s="83"/>
      <c r="AL464" s="83"/>
      <c r="AM464" s="83"/>
      <c r="AN464" s="83"/>
      <c r="AO464" s="83"/>
      <c r="AP464" s="83"/>
      <c r="AQ464" s="83"/>
      <c r="AR464" s="83"/>
      <c r="AS464" s="83"/>
      <c r="AT464" s="83"/>
      <c r="AU464" s="83"/>
      <c r="AV464" s="83"/>
      <c r="AW464" s="83"/>
      <c r="AX464" s="83"/>
      <c r="AY464" s="83"/>
      <c r="AZ464" s="83"/>
      <c r="BA464" s="83"/>
      <c r="BB464" s="83"/>
      <c r="BC464" s="83"/>
      <c r="BD464" s="83"/>
      <c r="BE464" s="83"/>
      <c r="BF464" s="83"/>
      <c r="BG464" s="83"/>
      <c r="BH464" s="83"/>
      <c r="BI464" s="83"/>
      <c r="BJ464" s="83"/>
    </row>
    <row r="465" spans="1:130" s="91" customFormat="1" ht="17" x14ac:dyDescent="0.2">
      <c r="A465" s="228"/>
      <c r="B465" s="234" t="s">
        <v>2156</v>
      </c>
      <c r="C465" s="234"/>
      <c r="D465" s="229" t="s">
        <v>11</v>
      </c>
      <c r="E465" s="229"/>
      <c r="F465" s="228">
        <v>31108</v>
      </c>
      <c r="G465" s="234">
        <v>91</v>
      </c>
      <c r="H465" s="228" t="s">
        <v>197</v>
      </c>
      <c r="I465" s="234" t="s">
        <v>393</v>
      </c>
      <c r="J465" s="228" t="s">
        <v>176</v>
      </c>
      <c r="K465" s="231" t="s">
        <v>2238</v>
      </c>
      <c r="L465" s="246"/>
      <c r="M465" s="235"/>
      <c r="N465" s="235"/>
      <c r="O465" s="234"/>
      <c r="P465" s="228" t="s">
        <v>153</v>
      </c>
      <c r="Q465" s="234"/>
      <c r="R465" s="234" t="s">
        <v>13</v>
      </c>
      <c r="S465" s="234"/>
      <c r="T465" s="234"/>
      <c r="U465" s="247">
        <v>56.18</v>
      </c>
      <c r="V465" s="247">
        <v>21.67</v>
      </c>
      <c r="W465" s="228"/>
      <c r="X465" s="250"/>
      <c r="Y465" s="249"/>
      <c r="Z465" s="228"/>
      <c r="AA465" s="228" t="s">
        <v>2239</v>
      </c>
      <c r="AB465" s="228"/>
      <c r="AC465" s="228"/>
      <c r="AD465" s="228"/>
      <c r="AE465" s="234"/>
      <c r="AF465" s="234"/>
      <c r="AG465" s="240"/>
      <c r="AH465" s="240"/>
      <c r="AI465" s="240"/>
      <c r="AJ465" s="240"/>
      <c r="AK465" s="240"/>
      <c r="AL465" s="240"/>
      <c r="AM465" s="240"/>
      <c r="AN465" s="240"/>
      <c r="AO465" s="240"/>
      <c r="AP465" s="240"/>
      <c r="AQ465" s="240"/>
      <c r="AR465" s="240"/>
      <c r="AS465" s="240"/>
      <c r="AT465" s="240"/>
      <c r="AU465" s="240"/>
      <c r="AV465" s="240"/>
      <c r="AW465" s="240"/>
      <c r="AX465" s="240"/>
      <c r="AY465" s="240"/>
      <c r="AZ465" s="240"/>
      <c r="BA465" s="240"/>
      <c r="BB465" s="240"/>
      <c r="BC465" s="240"/>
      <c r="BD465" s="240"/>
      <c r="BE465" s="240"/>
      <c r="BF465" s="240"/>
      <c r="BG465" s="240"/>
      <c r="BH465" s="240"/>
      <c r="BI465" s="240"/>
      <c r="BJ465" s="240"/>
      <c r="BK465" s="240"/>
      <c r="BL465" s="240"/>
      <c r="BM465" s="240"/>
      <c r="BN465" s="240"/>
      <c r="BO465" s="240"/>
      <c r="BP465" s="240"/>
      <c r="BQ465" s="240"/>
      <c r="BR465" s="240"/>
      <c r="BS465" s="240"/>
      <c r="BT465" s="240"/>
      <c r="BU465" s="240"/>
      <c r="BV465" s="240"/>
      <c r="BW465" s="240"/>
      <c r="BX465" s="240"/>
      <c r="BY465" s="240"/>
      <c r="BZ465" s="240"/>
      <c r="CA465" s="240"/>
      <c r="CB465" s="240"/>
      <c r="CC465" s="240"/>
      <c r="CD465" s="240"/>
      <c r="CE465" s="240"/>
      <c r="CF465" s="240"/>
      <c r="CG465" s="240"/>
      <c r="CH465" s="240"/>
      <c r="CI465" s="240"/>
      <c r="CJ465" s="240"/>
      <c r="CK465" s="240"/>
      <c r="CL465" s="240"/>
      <c r="CM465" s="240"/>
      <c r="CN465" s="240"/>
      <c r="CO465" s="240"/>
      <c r="CP465" s="240"/>
      <c r="CQ465" s="240"/>
      <c r="CR465" s="240"/>
      <c r="CS465" s="240"/>
      <c r="CT465" s="240"/>
      <c r="CU465" s="240"/>
      <c r="CV465" s="240"/>
      <c r="CW465" s="240"/>
      <c r="CX465" s="240"/>
      <c r="CY465" s="240"/>
      <c r="CZ465" s="240"/>
      <c r="DA465" s="240"/>
      <c r="DB465" s="240"/>
      <c r="DC465" s="240"/>
      <c r="DD465" s="240"/>
      <c r="DE465" s="240"/>
      <c r="DF465" s="240"/>
      <c r="DG465" s="240"/>
      <c r="DH465" s="240"/>
      <c r="DI465" s="240"/>
      <c r="DJ465" s="240"/>
      <c r="DK465" s="240"/>
      <c r="DL465" s="240"/>
      <c r="DM465" s="240"/>
      <c r="DN465" s="240"/>
      <c r="DO465" s="240"/>
      <c r="DP465" s="240"/>
      <c r="DQ465" s="240"/>
      <c r="DR465" s="240"/>
      <c r="DS465" s="240"/>
      <c r="DT465" s="240"/>
      <c r="DU465" s="240"/>
      <c r="DV465" s="240"/>
      <c r="DW465" s="240"/>
      <c r="DX465" s="240"/>
      <c r="DY465" s="240"/>
      <c r="DZ465" s="240"/>
    </row>
    <row r="466" spans="1:130" s="91" customFormat="1" ht="17" x14ac:dyDescent="0.2">
      <c r="A466" s="239" t="s">
        <v>1806</v>
      </c>
      <c r="B466" s="241" t="s">
        <v>1579</v>
      </c>
      <c r="C466" s="230" t="s">
        <v>2198</v>
      </c>
      <c r="D466" s="241" t="s">
        <v>2199</v>
      </c>
      <c r="E466" s="241"/>
      <c r="F466" s="239">
        <v>43407</v>
      </c>
      <c r="G466" s="241" t="s">
        <v>2194</v>
      </c>
      <c r="H466" s="239" t="s">
        <v>1081</v>
      </c>
      <c r="I466" s="230" t="s">
        <v>403</v>
      </c>
      <c r="J466" s="228" t="s">
        <v>176</v>
      </c>
      <c r="K466" s="231"/>
      <c r="L466" s="246"/>
      <c r="M466" s="235"/>
      <c r="N466" s="235"/>
      <c r="O466" s="234"/>
      <c r="P466" s="228" t="s">
        <v>24</v>
      </c>
      <c r="Q466" s="234"/>
      <c r="R466" s="234" t="s">
        <v>13</v>
      </c>
      <c r="S466" s="234"/>
      <c r="T466" s="234"/>
      <c r="U466" s="247">
        <v>57.5</v>
      </c>
      <c r="V466" s="247">
        <v>17.899999999999999</v>
      </c>
      <c r="W466" s="228"/>
      <c r="X466" s="248"/>
      <c r="Y466" s="249"/>
      <c r="Z466" s="239"/>
      <c r="AA466" s="239" t="s">
        <v>2200</v>
      </c>
      <c r="AB466" s="228"/>
      <c r="AC466" s="228"/>
      <c r="AD466" s="228"/>
      <c r="AE466" s="234"/>
      <c r="AF466" s="234"/>
      <c r="AG466" s="240"/>
      <c r="AH466" s="240"/>
      <c r="AI466" s="240"/>
      <c r="AJ466" s="240"/>
      <c r="AK466" s="240"/>
      <c r="AL466" s="240"/>
      <c r="AM466" s="240"/>
      <c r="AN466" s="240"/>
      <c r="AO466" s="240"/>
      <c r="AP466" s="240"/>
      <c r="AQ466" s="240"/>
      <c r="AR466" s="240"/>
      <c r="AS466" s="240"/>
      <c r="AT466" s="240"/>
      <c r="AU466" s="240"/>
      <c r="AV466" s="240"/>
      <c r="AW466" s="240"/>
      <c r="AX466" s="240"/>
      <c r="AY466" s="240"/>
      <c r="AZ466" s="240"/>
      <c r="BA466" s="240"/>
      <c r="BB466" s="240"/>
      <c r="BC466" s="240"/>
      <c r="BD466" s="240"/>
      <c r="BE466" s="240"/>
      <c r="BF466" s="240"/>
      <c r="BG466" s="240"/>
      <c r="BH466" s="240"/>
      <c r="BI466" s="240"/>
      <c r="BJ466" s="240"/>
      <c r="BK466" s="240"/>
      <c r="BL466" s="240"/>
      <c r="BM466" s="240"/>
      <c r="BN466" s="240"/>
      <c r="BO466" s="240"/>
      <c r="BP466" s="240"/>
      <c r="BQ466" s="240"/>
      <c r="BR466" s="240"/>
      <c r="BS466" s="240"/>
      <c r="BT466" s="240"/>
      <c r="BU466" s="240"/>
      <c r="BV466" s="240"/>
      <c r="BW466" s="240"/>
      <c r="BX466" s="240"/>
      <c r="BY466" s="240"/>
      <c r="BZ466" s="240"/>
      <c r="CA466" s="240"/>
      <c r="CB466" s="240"/>
      <c r="CC466" s="240"/>
      <c r="CD466" s="240"/>
      <c r="CE466" s="240"/>
      <c r="CF466" s="240"/>
      <c r="CG466" s="240"/>
      <c r="CH466" s="240"/>
      <c r="CI466" s="240"/>
      <c r="CJ466" s="240"/>
      <c r="CK466" s="240"/>
      <c r="CL466" s="240"/>
      <c r="CM466" s="240"/>
      <c r="CN466" s="240"/>
      <c r="CO466" s="240"/>
      <c r="CP466" s="240"/>
      <c r="CQ466" s="240"/>
      <c r="CR466" s="240"/>
      <c r="CS466" s="240"/>
      <c r="CT466" s="240"/>
      <c r="CU466" s="240"/>
      <c r="CV466" s="240"/>
      <c r="CW466" s="240"/>
      <c r="CX466" s="240"/>
      <c r="CY466" s="240"/>
      <c r="CZ466" s="240"/>
      <c r="DA466" s="240"/>
      <c r="DB466" s="240"/>
      <c r="DC466" s="240"/>
      <c r="DD466" s="240"/>
      <c r="DE466" s="240"/>
      <c r="DF466" s="240"/>
      <c r="DG466" s="240"/>
      <c r="DH466" s="240"/>
      <c r="DI466" s="240"/>
      <c r="DJ466" s="240"/>
      <c r="DK466" s="240"/>
      <c r="DL466" s="240"/>
      <c r="DM466" s="240"/>
      <c r="DN466" s="240"/>
      <c r="DO466" s="240"/>
      <c r="DP466" s="240"/>
      <c r="DQ466" s="240"/>
      <c r="DR466" s="240"/>
      <c r="DS466" s="240"/>
      <c r="DT466" s="240"/>
      <c r="DU466" s="240"/>
      <c r="DV466" s="240"/>
      <c r="DW466" s="240"/>
      <c r="DX466" s="240"/>
      <c r="DY466" s="240"/>
      <c r="DZ466" s="240"/>
    </row>
    <row r="467" spans="1:130" s="91" customFormat="1" ht="17" x14ac:dyDescent="0.2">
      <c r="A467" s="14" t="s">
        <v>1631</v>
      </c>
      <c r="B467" s="13" t="s">
        <v>1579</v>
      </c>
      <c r="C467" s="13"/>
      <c r="D467" s="2" t="s">
        <v>826</v>
      </c>
      <c r="E467" s="2" t="s">
        <v>1632</v>
      </c>
      <c r="F467" s="14">
        <v>998</v>
      </c>
      <c r="G467" s="13">
        <v>19</v>
      </c>
      <c r="H467" s="14" t="s">
        <v>326</v>
      </c>
      <c r="I467" s="13" t="s">
        <v>327</v>
      </c>
      <c r="J467" s="76" t="s">
        <v>176</v>
      </c>
      <c r="K467" s="191"/>
      <c r="L467" s="143"/>
      <c r="M467" s="112"/>
      <c r="N467" s="112"/>
      <c r="O467" s="70"/>
      <c r="P467" s="76" t="s">
        <v>153</v>
      </c>
      <c r="Q467" s="70" t="s">
        <v>167</v>
      </c>
      <c r="R467" s="70" t="s">
        <v>13</v>
      </c>
      <c r="S467" s="70"/>
      <c r="T467" s="70"/>
      <c r="U467" s="128">
        <v>14.63</v>
      </c>
      <c r="V467" s="128">
        <v>4.71</v>
      </c>
      <c r="W467" s="76"/>
      <c r="X467" s="195"/>
      <c r="Y467" s="105"/>
      <c r="Z467" s="14"/>
      <c r="AA467" s="14"/>
      <c r="AB467" s="76"/>
      <c r="AC467" s="76"/>
      <c r="AD467" s="76"/>
      <c r="AE467" s="70"/>
      <c r="AF467" s="70"/>
      <c r="AG467" s="83"/>
      <c r="AH467" s="83"/>
      <c r="AI467" s="83"/>
      <c r="AJ467" s="83"/>
      <c r="AK467" s="83"/>
      <c r="AL467" s="83"/>
      <c r="AM467" s="83"/>
      <c r="AN467" s="83"/>
      <c r="AO467" s="83"/>
      <c r="AP467" s="83"/>
      <c r="AQ467" s="83"/>
      <c r="AR467" s="83"/>
      <c r="AS467" s="83"/>
      <c r="AT467" s="83"/>
      <c r="AU467" s="83"/>
      <c r="AV467" s="83"/>
      <c r="AW467" s="83"/>
      <c r="AX467" s="83"/>
      <c r="AY467" s="83"/>
      <c r="AZ467" s="83"/>
      <c r="BA467" s="83"/>
      <c r="BB467" s="83"/>
      <c r="BC467" s="83"/>
      <c r="BD467" s="83"/>
      <c r="BE467" s="83"/>
      <c r="BF467" s="83"/>
      <c r="BG467" s="83"/>
      <c r="BH467" s="83"/>
      <c r="BI467" s="83"/>
      <c r="BJ467" s="83"/>
    </row>
    <row r="468" spans="1:130" s="91" customFormat="1" ht="34" x14ac:dyDescent="0.2">
      <c r="A468" s="14" t="s">
        <v>1634</v>
      </c>
      <c r="B468" s="13" t="s">
        <v>1579</v>
      </c>
      <c r="C468" s="13"/>
      <c r="D468" s="2" t="s">
        <v>826</v>
      </c>
      <c r="E468" s="2" t="s">
        <v>1632</v>
      </c>
      <c r="F468" s="14">
        <v>998</v>
      </c>
      <c r="G468" s="13">
        <v>137</v>
      </c>
      <c r="H468" s="14" t="s">
        <v>326</v>
      </c>
      <c r="I468" s="13" t="s">
        <v>327</v>
      </c>
      <c r="J468" s="76" t="s">
        <v>176</v>
      </c>
      <c r="K468" s="191"/>
      <c r="L468" s="143"/>
      <c r="M468" s="112"/>
      <c r="N468" s="112"/>
      <c r="O468" s="70"/>
      <c r="P468" s="76" t="s">
        <v>1633</v>
      </c>
      <c r="Q468" s="70"/>
      <c r="R468" s="70" t="s">
        <v>13</v>
      </c>
      <c r="S468" s="70"/>
      <c r="T468" s="70"/>
      <c r="U468" s="128">
        <v>19.18</v>
      </c>
      <c r="V468" s="128">
        <v>11.81</v>
      </c>
      <c r="W468" s="76"/>
      <c r="X468" s="195"/>
      <c r="Y468" s="105"/>
      <c r="Z468" s="14"/>
      <c r="AA468" s="14" t="s">
        <v>328</v>
      </c>
      <c r="AB468" s="76"/>
      <c r="AC468" s="76"/>
      <c r="AD468" s="76"/>
      <c r="AE468" s="70"/>
      <c r="AF468" s="70"/>
      <c r="AG468" s="83"/>
      <c r="AH468" s="83"/>
      <c r="AI468" s="83"/>
      <c r="AJ468" s="83"/>
      <c r="AK468" s="83"/>
      <c r="AL468" s="83"/>
      <c r="AM468" s="83"/>
      <c r="AN468" s="83"/>
      <c r="AO468" s="83"/>
      <c r="AP468" s="83"/>
      <c r="AQ468" s="83"/>
      <c r="AR468" s="83"/>
      <c r="AS468" s="83"/>
      <c r="AT468" s="83"/>
      <c r="AU468" s="83"/>
      <c r="AV468" s="83"/>
      <c r="AW468" s="83"/>
      <c r="AX468" s="83"/>
      <c r="AY468" s="83"/>
      <c r="AZ468" s="83"/>
      <c r="BA468" s="83"/>
      <c r="BB468" s="83"/>
      <c r="BC468" s="83"/>
      <c r="BD468" s="83"/>
      <c r="BE468" s="83"/>
      <c r="BF468" s="83"/>
      <c r="BG468" s="83"/>
      <c r="BH468" s="83"/>
      <c r="BI468" s="83"/>
      <c r="BJ468" s="83"/>
    </row>
    <row r="469" spans="1:130" s="91" customFormat="1" ht="34" x14ac:dyDescent="0.2">
      <c r="A469" s="14" t="s">
        <v>1634</v>
      </c>
      <c r="B469" s="13" t="s">
        <v>1579</v>
      </c>
      <c r="C469" s="13"/>
      <c r="D469" s="2" t="s">
        <v>826</v>
      </c>
      <c r="E469" s="2" t="s">
        <v>1632</v>
      </c>
      <c r="F469" s="14">
        <v>998</v>
      </c>
      <c r="G469" s="13">
        <v>195</v>
      </c>
      <c r="H469" s="14" t="s">
        <v>326</v>
      </c>
      <c r="I469" s="13" t="s">
        <v>327</v>
      </c>
      <c r="J469" s="76" t="s">
        <v>176</v>
      </c>
      <c r="K469" s="191"/>
      <c r="L469" s="143"/>
      <c r="M469" s="112"/>
      <c r="N469" s="112"/>
      <c r="O469" s="70"/>
      <c r="P469" s="76" t="s">
        <v>1633</v>
      </c>
      <c r="Q469" s="70"/>
      <c r="R469" s="70" t="s">
        <v>13</v>
      </c>
      <c r="S469" s="70"/>
      <c r="T469" s="70"/>
      <c r="U469" s="128">
        <v>20.309999999999999</v>
      </c>
      <c r="V469" s="128">
        <v>14.06</v>
      </c>
      <c r="W469" s="76"/>
      <c r="X469" s="195"/>
      <c r="Y469" s="105"/>
      <c r="Z469" s="14"/>
      <c r="AA469" s="14"/>
      <c r="AB469" s="76"/>
      <c r="AC469" s="76"/>
      <c r="AD469" s="76"/>
      <c r="AE469" s="70"/>
      <c r="AF469" s="70"/>
      <c r="AG469" s="83"/>
      <c r="AH469" s="83"/>
      <c r="AI469" s="83"/>
      <c r="AJ469" s="83"/>
      <c r="AK469" s="83"/>
      <c r="AL469" s="83"/>
      <c r="AM469" s="83"/>
      <c r="AN469" s="83"/>
      <c r="AO469" s="83"/>
      <c r="AP469" s="83"/>
      <c r="AQ469" s="83"/>
      <c r="AR469" s="83"/>
      <c r="AS469" s="83"/>
      <c r="AT469" s="83"/>
      <c r="AU469" s="83"/>
      <c r="AV469" s="83"/>
      <c r="AW469" s="83"/>
      <c r="AX469" s="83"/>
      <c r="AY469" s="83"/>
      <c r="AZ469" s="83"/>
      <c r="BA469" s="83"/>
      <c r="BB469" s="83"/>
      <c r="BC469" s="83"/>
      <c r="BD469" s="83"/>
      <c r="BE469" s="83"/>
      <c r="BF469" s="83"/>
      <c r="BG469" s="83"/>
      <c r="BH469" s="83"/>
      <c r="BI469" s="83"/>
      <c r="BJ469" s="83"/>
    </row>
    <row r="470" spans="1:130" s="91" customFormat="1" ht="17" x14ac:dyDescent="0.2">
      <c r="A470" s="228" t="s">
        <v>2169</v>
      </c>
      <c r="B470" s="234" t="s">
        <v>2156</v>
      </c>
      <c r="C470" s="234" t="s">
        <v>2172</v>
      </c>
      <c r="D470" s="242" t="s">
        <v>826</v>
      </c>
      <c r="E470" s="242" t="s">
        <v>1632</v>
      </c>
      <c r="F470" s="234">
        <v>31034</v>
      </c>
      <c r="G470" s="234">
        <v>95</v>
      </c>
      <c r="H470" s="234" t="s">
        <v>436</v>
      </c>
      <c r="I470" s="234" t="s">
        <v>222</v>
      </c>
      <c r="J470" s="234" t="s">
        <v>176</v>
      </c>
      <c r="K470" s="231"/>
      <c r="L470" s="234"/>
      <c r="M470" s="234"/>
      <c r="N470" s="234"/>
      <c r="O470" s="234"/>
      <c r="P470" s="234" t="s">
        <v>209</v>
      </c>
      <c r="Q470" s="234" t="s">
        <v>172</v>
      </c>
      <c r="R470" s="234" t="s">
        <v>2181</v>
      </c>
      <c r="S470" s="234"/>
      <c r="T470" s="234"/>
      <c r="U470" s="234">
        <v>9.56</v>
      </c>
      <c r="V470" s="234">
        <v>7.29</v>
      </c>
      <c r="W470" s="234"/>
      <c r="X470" s="245"/>
      <c r="Y470" s="236"/>
      <c r="Z470" s="234"/>
      <c r="AA470" s="228" t="s">
        <v>2182</v>
      </c>
      <c r="AB470" s="228"/>
      <c r="AC470" s="228"/>
      <c r="AD470" s="228"/>
      <c r="AE470" s="234"/>
      <c r="AF470" s="234"/>
      <c r="AG470" s="240"/>
      <c r="AH470" s="240"/>
      <c r="AI470" s="240"/>
      <c r="AJ470" s="240"/>
      <c r="AK470" s="240"/>
      <c r="AL470" s="240"/>
      <c r="AM470" s="240"/>
      <c r="AN470" s="240"/>
      <c r="AO470" s="240"/>
      <c r="AP470" s="240"/>
      <c r="AQ470" s="240"/>
      <c r="AR470" s="240"/>
      <c r="AS470" s="240"/>
      <c r="AT470" s="240"/>
      <c r="AU470" s="240"/>
      <c r="AV470" s="240"/>
      <c r="AW470" s="240"/>
      <c r="AX470" s="240"/>
      <c r="AY470" s="240"/>
      <c r="AZ470" s="240"/>
      <c r="BA470" s="240"/>
      <c r="BB470" s="240"/>
      <c r="BC470" s="240"/>
      <c r="BD470" s="240"/>
      <c r="BE470" s="240"/>
      <c r="BF470" s="240"/>
      <c r="BG470" s="240"/>
      <c r="BH470" s="240"/>
      <c r="BI470" s="240"/>
      <c r="BJ470" s="240"/>
      <c r="BK470" s="240"/>
      <c r="BL470" s="240"/>
      <c r="BM470" s="240"/>
      <c r="BN470" s="240"/>
      <c r="BO470" s="240"/>
      <c r="BP470" s="240"/>
      <c r="BQ470" s="240"/>
      <c r="BR470" s="240"/>
      <c r="BS470" s="240"/>
      <c r="BT470" s="240"/>
      <c r="BU470" s="240"/>
      <c r="BV470" s="240"/>
      <c r="BW470" s="240"/>
      <c r="BX470" s="240"/>
      <c r="BY470" s="240"/>
      <c r="BZ470" s="240"/>
      <c r="CA470" s="240"/>
      <c r="CB470" s="240"/>
      <c r="CC470" s="240"/>
      <c r="CD470" s="240"/>
      <c r="CE470" s="240"/>
      <c r="CF470" s="240"/>
      <c r="CG470" s="240"/>
      <c r="CH470" s="240"/>
      <c r="CI470" s="240"/>
      <c r="CJ470" s="240"/>
      <c r="CK470" s="240"/>
      <c r="CL470" s="240"/>
      <c r="CM470" s="240"/>
      <c r="CN470" s="240"/>
      <c r="CO470" s="240"/>
      <c r="CP470" s="240"/>
      <c r="CQ470" s="240"/>
      <c r="CR470" s="240"/>
      <c r="CS470" s="240"/>
      <c r="CT470" s="240"/>
      <c r="CU470" s="240"/>
      <c r="CV470" s="240"/>
      <c r="CW470" s="240"/>
      <c r="CX470" s="240"/>
      <c r="CY470" s="240"/>
      <c r="CZ470" s="240"/>
      <c r="DA470" s="240"/>
      <c r="DB470" s="240"/>
      <c r="DC470" s="240"/>
      <c r="DD470" s="240"/>
      <c r="DE470" s="240"/>
      <c r="DF470" s="240"/>
      <c r="DG470" s="240"/>
      <c r="DH470" s="240"/>
      <c r="DI470" s="240"/>
      <c r="DJ470" s="240"/>
      <c r="DK470" s="240"/>
      <c r="DL470" s="240"/>
      <c r="DM470" s="240"/>
      <c r="DN470" s="240"/>
      <c r="DO470" s="240"/>
      <c r="DP470" s="240"/>
      <c r="DQ470" s="240"/>
      <c r="DR470" s="240"/>
      <c r="DS470" s="240"/>
      <c r="DT470" s="240"/>
      <c r="DU470" s="240"/>
      <c r="DV470" s="240"/>
      <c r="DW470" s="240"/>
      <c r="DX470" s="240"/>
      <c r="DY470" s="240"/>
      <c r="DZ470" s="240"/>
    </row>
    <row r="471" spans="1:130" s="91" customFormat="1" ht="17" x14ac:dyDescent="0.2">
      <c r="A471" s="228" t="s">
        <v>2169</v>
      </c>
      <c r="B471" s="234" t="s">
        <v>2156</v>
      </c>
      <c r="C471" s="234" t="s">
        <v>2172</v>
      </c>
      <c r="D471" s="242" t="s">
        <v>826</v>
      </c>
      <c r="E471" s="242"/>
      <c r="F471" s="234">
        <v>31034</v>
      </c>
      <c r="G471" s="234">
        <v>91</v>
      </c>
      <c r="H471" s="234" t="s">
        <v>436</v>
      </c>
      <c r="I471" s="234" t="s">
        <v>222</v>
      </c>
      <c r="J471" s="234" t="s">
        <v>176</v>
      </c>
      <c r="K471" s="231"/>
      <c r="L471" s="234"/>
      <c r="M471" s="234"/>
      <c r="N471" s="234"/>
      <c r="O471" s="234"/>
      <c r="P471" s="234" t="s">
        <v>2071</v>
      </c>
      <c r="Q471" s="234" t="s">
        <v>172</v>
      </c>
      <c r="R471" s="234" t="s">
        <v>13</v>
      </c>
      <c r="S471" s="234"/>
      <c r="T471" s="234"/>
      <c r="U471" s="234">
        <v>33.42</v>
      </c>
      <c r="V471" s="234"/>
      <c r="W471" s="234"/>
      <c r="X471" s="245"/>
      <c r="Y471" s="236"/>
      <c r="Z471" s="234"/>
      <c r="AA471" s="228" t="s">
        <v>2184</v>
      </c>
      <c r="AB471" s="228"/>
      <c r="AC471" s="228"/>
      <c r="AD471" s="228"/>
      <c r="AE471" s="234"/>
      <c r="AF471" s="234"/>
      <c r="AG471" s="240"/>
      <c r="AH471" s="240"/>
      <c r="AI471" s="240"/>
      <c r="AJ471" s="240"/>
      <c r="AK471" s="240"/>
      <c r="AL471" s="240"/>
      <c r="AM471" s="240"/>
      <c r="AN471" s="240"/>
      <c r="AO471" s="240"/>
      <c r="AP471" s="240"/>
      <c r="AQ471" s="240"/>
      <c r="AR471" s="240"/>
      <c r="AS471" s="240"/>
      <c r="AT471" s="240"/>
      <c r="AU471" s="240"/>
      <c r="AV471" s="240"/>
      <c r="AW471" s="240"/>
      <c r="AX471" s="240"/>
      <c r="AY471" s="240"/>
      <c r="AZ471" s="240"/>
      <c r="BA471" s="240"/>
      <c r="BB471" s="240"/>
      <c r="BC471" s="240"/>
      <c r="BD471" s="240"/>
      <c r="BE471" s="240"/>
      <c r="BF471" s="240"/>
      <c r="BG471" s="240"/>
      <c r="BH471" s="240"/>
      <c r="BI471" s="240"/>
      <c r="BJ471" s="240"/>
      <c r="BK471" s="240"/>
      <c r="BL471" s="240"/>
      <c r="BM471" s="240"/>
      <c r="BN471" s="240"/>
      <c r="BO471" s="240"/>
      <c r="BP471" s="240"/>
      <c r="BQ471" s="240"/>
      <c r="BR471" s="240"/>
      <c r="BS471" s="240"/>
      <c r="BT471" s="240"/>
      <c r="BU471" s="240"/>
      <c r="BV471" s="240"/>
      <c r="BW471" s="240"/>
      <c r="BX471" s="240"/>
      <c r="BY471" s="240"/>
      <c r="BZ471" s="240"/>
      <c r="CA471" s="240"/>
      <c r="CB471" s="240"/>
      <c r="CC471" s="240"/>
      <c r="CD471" s="240"/>
      <c r="CE471" s="240"/>
      <c r="CF471" s="240"/>
      <c r="CG471" s="240"/>
      <c r="CH471" s="240"/>
      <c r="CI471" s="240"/>
      <c r="CJ471" s="240"/>
      <c r="CK471" s="240"/>
      <c r="CL471" s="240"/>
      <c r="CM471" s="240"/>
      <c r="CN471" s="240"/>
      <c r="CO471" s="240"/>
      <c r="CP471" s="240"/>
      <c r="CQ471" s="240"/>
      <c r="CR471" s="240"/>
      <c r="CS471" s="240"/>
      <c r="CT471" s="240"/>
      <c r="CU471" s="240"/>
      <c r="CV471" s="240"/>
      <c r="CW471" s="240"/>
      <c r="CX471" s="240"/>
      <c r="CY471" s="240"/>
      <c r="CZ471" s="240"/>
      <c r="DA471" s="240"/>
      <c r="DB471" s="240"/>
      <c r="DC471" s="240"/>
      <c r="DD471" s="240"/>
      <c r="DE471" s="240"/>
      <c r="DF471" s="240"/>
      <c r="DG471" s="240"/>
      <c r="DH471" s="240"/>
      <c r="DI471" s="240"/>
      <c r="DJ471" s="240"/>
      <c r="DK471" s="240"/>
      <c r="DL471" s="240"/>
      <c r="DM471" s="240"/>
      <c r="DN471" s="240"/>
      <c r="DO471" s="240"/>
      <c r="DP471" s="240"/>
      <c r="DQ471" s="240"/>
      <c r="DR471" s="240"/>
      <c r="DS471" s="240"/>
      <c r="DT471" s="240"/>
      <c r="DU471" s="240"/>
      <c r="DV471" s="240"/>
      <c r="DW471" s="240"/>
      <c r="DX471" s="240"/>
      <c r="DY471" s="240"/>
      <c r="DZ471" s="240"/>
    </row>
    <row r="472" spans="1:130" s="91" customFormat="1" ht="26" x14ac:dyDescent="0.2">
      <c r="A472" s="228" t="s">
        <v>2169</v>
      </c>
      <c r="B472" s="234" t="s">
        <v>2156</v>
      </c>
      <c r="C472" s="234" t="s">
        <v>2172</v>
      </c>
      <c r="D472" s="242" t="s">
        <v>2173</v>
      </c>
      <c r="E472" s="242" t="s">
        <v>1529</v>
      </c>
      <c r="F472" s="234">
        <v>31034</v>
      </c>
      <c r="G472" s="234">
        <v>2</v>
      </c>
      <c r="H472" s="234" t="s">
        <v>436</v>
      </c>
      <c r="I472" s="234" t="s">
        <v>222</v>
      </c>
      <c r="J472" s="234" t="s">
        <v>176</v>
      </c>
      <c r="K472" s="231" t="s">
        <v>2178</v>
      </c>
      <c r="L472" s="234"/>
      <c r="M472" s="234"/>
      <c r="N472" s="234"/>
      <c r="O472" s="234"/>
      <c r="P472" s="234" t="s">
        <v>209</v>
      </c>
      <c r="Q472" s="234" t="s">
        <v>172</v>
      </c>
      <c r="R472" s="234" t="s">
        <v>13</v>
      </c>
      <c r="S472" s="234"/>
      <c r="T472" s="234"/>
      <c r="U472" s="234">
        <v>13.4</v>
      </c>
      <c r="V472" s="234">
        <v>7.27</v>
      </c>
      <c r="W472" s="234"/>
      <c r="X472" s="245"/>
      <c r="Y472" s="236"/>
      <c r="Z472" s="234"/>
      <c r="AA472" s="228" t="s">
        <v>2177</v>
      </c>
      <c r="AB472" s="228"/>
      <c r="AC472" s="228"/>
      <c r="AD472" s="228"/>
      <c r="AE472" s="234"/>
      <c r="AF472" s="234"/>
      <c r="AG472" s="240"/>
      <c r="AH472" s="240"/>
      <c r="AI472" s="240"/>
      <c r="AJ472" s="240"/>
      <c r="AK472" s="240"/>
      <c r="AL472" s="240"/>
      <c r="AM472" s="240"/>
      <c r="AN472" s="240"/>
      <c r="AO472" s="240"/>
      <c r="AP472" s="240"/>
      <c r="AQ472" s="240"/>
      <c r="AR472" s="240"/>
      <c r="AS472" s="240"/>
      <c r="AT472" s="240"/>
      <c r="AU472" s="240"/>
      <c r="AV472" s="240"/>
      <c r="AW472" s="240"/>
      <c r="AX472" s="240"/>
      <c r="AY472" s="240"/>
      <c r="AZ472" s="240"/>
      <c r="BA472" s="240"/>
      <c r="BB472" s="240"/>
      <c r="BC472" s="240"/>
      <c r="BD472" s="240"/>
      <c r="BE472" s="240"/>
      <c r="BF472" s="240"/>
      <c r="BG472" s="240"/>
      <c r="BH472" s="240"/>
      <c r="BI472" s="240"/>
      <c r="BJ472" s="240"/>
      <c r="BK472" s="240"/>
      <c r="BL472" s="240"/>
      <c r="BM472" s="240"/>
      <c r="BN472" s="240"/>
      <c r="BO472" s="240"/>
      <c r="BP472" s="240"/>
      <c r="BQ472" s="240"/>
      <c r="BR472" s="240"/>
      <c r="BS472" s="240"/>
      <c r="BT472" s="240"/>
      <c r="BU472" s="240"/>
      <c r="BV472" s="240"/>
      <c r="BW472" s="240"/>
      <c r="BX472" s="240"/>
      <c r="BY472" s="240"/>
      <c r="BZ472" s="240"/>
      <c r="CA472" s="240"/>
      <c r="CB472" s="240"/>
      <c r="CC472" s="240"/>
      <c r="CD472" s="240"/>
      <c r="CE472" s="240"/>
      <c r="CF472" s="240"/>
      <c r="CG472" s="240"/>
      <c r="CH472" s="240"/>
      <c r="CI472" s="240"/>
      <c r="CJ472" s="240"/>
      <c r="CK472" s="240"/>
      <c r="CL472" s="240"/>
      <c r="CM472" s="240"/>
      <c r="CN472" s="240"/>
      <c r="CO472" s="240"/>
      <c r="CP472" s="240"/>
      <c r="CQ472" s="240"/>
      <c r="CR472" s="240"/>
      <c r="CS472" s="240"/>
      <c r="CT472" s="240"/>
      <c r="CU472" s="240"/>
      <c r="CV472" s="240"/>
      <c r="CW472" s="240"/>
      <c r="CX472" s="240"/>
      <c r="CY472" s="240"/>
      <c r="CZ472" s="240"/>
      <c r="DA472" s="240"/>
      <c r="DB472" s="240"/>
      <c r="DC472" s="240"/>
      <c r="DD472" s="240"/>
      <c r="DE472" s="240"/>
      <c r="DF472" s="240"/>
      <c r="DG472" s="240"/>
      <c r="DH472" s="240"/>
      <c r="DI472" s="240"/>
      <c r="DJ472" s="240"/>
      <c r="DK472" s="240"/>
      <c r="DL472" s="240"/>
      <c r="DM472" s="240"/>
      <c r="DN472" s="240"/>
      <c r="DO472" s="240"/>
      <c r="DP472" s="240"/>
      <c r="DQ472" s="240"/>
      <c r="DR472" s="240"/>
      <c r="DS472" s="240"/>
      <c r="DT472" s="240"/>
      <c r="DU472" s="240"/>
      <c r="DV472" s="240"/>
      <c r="DW472" s="240"/>
      <c r="DX472" s="240"/>
      <c r="DY472" s="240"/>
      <c r="DZ472" s="240"/>
    </row>
    <row r="473" spans="1:130" s="91" customFormat="1" ht="17" x14ac:dyDescent="0.2">
      <c r="A473" s="228" t="s">
        <v>2169</v>
      </c>
      <c r="B473" s="234" t="s">
        <v>2156</v>
      </c>
      <c r="C473" s="234" t="s">
        <v>2172</v>
      </c>
      <c r="D473" s="242" t="s">
        <v>2173</v>
      </c>
      <c r="E473" s="242" t="s">
        <v>1529</v>
      </c>
      <c r="F473" s="234">
        <v>31034</v>
      </c>
      <c r="G473" s="234">
        <v>20</v>
      </c>
      <c r="H473" s="234" t="s">
        <v>436</v>
      </c>
      <c r="I473" s="234" t="s">
        <v>222</v>
      </c>
      <c r="J473" s="234" t="s">
        <v>176</v>
      </c>
      <c r="K473" s="231"/>
      <c r="L473" s="234"/>
      <c r="M473" s="234"/>
      <c r="N473" s="234"/>
      <c r="O473" s="234"/>
      <c r="P473" s="234" t="s">
        <v>153</v>
      </c>
      <c r="Q473" s="234" t="s">
        <v>167</v>
      </c>
      <c r="R473" s="234" t="s">
        <v>13</v>
      </c>
      <c r="S473" s="234"/>
      <c r="T473" s="234"/>
      <c r="U473" s="234">
        <v>30</v>
      </c>
      <c r="V473" s="234">
        <v>9.3000000000000007</v>
      </c>
      <c r="W473" s="234"/>
      <c r="X473" s="245"/>
      <c r="Y473" s="236"/>
      <c r="Z473" s="234"/>
      <c r="AA473" s="228" t="s">
        <v>2180</v>
      </c>
      <c r="AB473" s="228"/>
      <c r="AC473" s="228"/>
      <c r="AD473" s="228"/>
      <c r="AE473" s="234"/>
      <c r="AF473" s="234"/>
      <c r="AG473" s="240"/>
      <c r="AH473" s="240"/>
      <c r="AI473" s="240"/>
      <c r="AJ473" s="240"/>
      <c r="AK473" s="240"/>
      <c r="AL473" s="240"/>
      <c r="AM473" s="240"/>
      <c r="AN473" s="240"/>
      <c r="AO473" s="240"/>
      <c r="AP473" s="240"/>
      <c r="AQ473" s="240"/>
      <c r="AR473" s="240"/>
      <c r="AS473" s="240"/>
      <c r="AT473" s="240"/>
      <c r="AU473" s="240"/>
      <c r="AV473" s="240"/>
      <c r="AW473" s="240"/>
      <c r="AX473" s="240"/>
      <c r="AY473" s="240"/>
      <c r="AZ473" s="240"/>
      <c r="BA473" s="240"/>
      <c r="BB473" s="240"/>
      <c r="BC473" s="240"/>
      <c r="BD473" s="240"/>
      <c r="BE473" s="240"/>
      <c r="BF473" s="240"/>
      <c r="BG473" s="240"/>
      <c r="BH473" s="240"/>
      <c r="BI473" s="240"/>
      <c r="BJ473" s="240"/>
      <c r="BK473" s="240"/>
      <c r="BL473" s="240"/>
      <c r="BM473" s="240"/>
      <c r="BN473" s="240"/>
      <c r="BO473" s="240"/>
      <c r="BP473" s="240"/>
      <c r="BQ473" s="240"/>
      <c r="BR473" s="240"/>
      <c r="BS473" s="240"/>
      <c r="BT473" s="240"/>
      <c r="BU473" s="240"/>
      <c r="BV473" s="240"/>
      <c r="BW473" s="240"/>
      <c r="BX473" s="240"/>
      <c r="BY473" s="240"/>
      <c r="BZ473" s="240"/>
      <c r="CA473" s="240"/>
      <c r="CB473" s="240"/>
      <c r="CC473" s="240"/>
      <c r="CD473" s="240"/>
      <c r="CE473" s="240"/>
      <c r="CF473" s="240"/>
      <c r="CG473" s="240"/>
      <c r="CH473" s="240"/>
      <c r="CI473" s="240"/>
      <c r="CJ473" s="240"/>
      <c r="CK473" s="240"/>
      <c r="CL473" s="240"/>
      <c r="CM473" s="240"/>
      <c r="CN473" s="240"/>
      <c r="CO473" s="240"/>
      <c r="CP473" s="240"/>
      <c r="CQ473" s="240"/>
      <c r="CR473" s="240"/>
      <c r="CS473" s="240"/>
      <c r="CT473" s="240"/>
      <c r="CU473" s="240"/>
      <c r="CV473" s="240"/>
      <c r="CW473" s="240"/>
      <c r="CX473" s="240"/>
      <c r="CY473" s="240"/>
      <c r="CZ473" s="240"/>
      <c r="DA473" s="240"/>
      <c r="DB473" s="240"/>
      <c r="DC473" s="240"/>
      <c r="DD473" s="240"/>
      <c r="DE473" s="240"/>
      <c r="DF473" s="240"/>
      <c r="DG473" s="240"/>
      <c r="DH473" s="240"/>
      <c r="DI473" s="240"/>
      <c r="DJ473" s="240"/>
      <c r="DK473" s="240"/>
      <c r="DL473" s="240"/>
      <c r="DM473" s="240"/>
      <c r="DN473" s="240"/>
      <c r="DO473" s="240"/>
      <c r="DP473" s="240"/>
      <c r="DQ473" s="240"/>
      <c r="DR473" s="240"/>
      <c r="DS473" s="240"/>
      <c r="DT473" s="240"/>
      <c r="DU473" s="240"/>
      <c r="DV473" s="240"/>
      <c r="DW473" s="240"/>
      <c r="DX473" s="240"/>
      <c r="DY473" s="240"/>
      <c r="DZ473" s="240"/>
    </row>
    <row r="474" spans="1:130" s="91" customFormat="1" ht="17" x14ac:dyDescent="0.2">
      <c r="A474" s="228" t="s">
        <v>2169</v>
      </c>
      <c r="B474" s="234" t="s">
        <v>2156</v>
      </c>
      <c r="C474" s="234" t="s">
        <v>2172</v>
      </c>
      <c r="D474" s="242" t="s">
        <v>2173</v>
      </c>
      <c r="E474" s="242" t="s">
        <v>1529</v>
      </c>
      <c r="F474" s="234">
        <v>31034</v>
      </c>
      <c r="G474" s="234">
        <v>108</v>
      </c>
      <c r="H474" s="234" t="s">
        <v>436</v>
      </c>
      <c r="I474" s="234" t="s">
        <v>222</v>
      </c>
      <c r="J474" s="234" t="s">
        <v>176</v>
      </c>
      <c r="K474" s="231"/>
      <c r="L474" s="234"/>
      <c r="M474" s="234"/>
      <c r="N474" s="234"/>
      <c r="O474" s="234"/>
      <c r="P474" s="234" t="s">
        <v>130</v>
      </c>
      <c r="Q474" s="234" t="s">
        <v>172</v>
      </c>
      <c r="R474" s="234" t="s">
        <v>13</v>
      </c>
      <c r="S474" s="234"/>
      <c r="T474" s="234"/>
      <c r="U474" s="234">
        <v>14.73</v>
      </c>
      <c r="V474" s="234">
        <v>11.72</v>
      </c>
      <c r="W474" s="234"/>
      <c r="X474" s="245"/>
      <c r="Y474" s="236"/>
      <c r="Z474" s="234"/>
      <c r="AA474" s="228" t="s">
        <v>2174</v>
      </c>
      <c r="AB474" s="228"/>
      <c r="AC474" s="228"/>
      <c r="AD474" s="228"/>
      <c r="AE474" s="234"/>
      <c r="AF474" s="234"/>
      <c r="AG474" s="240"/>
      <c r="AH474" s="240"/>
      <c r="AI474" s="240"/>
      <c r="AJ474" s="240"/>
      <c r="AK474" s="240"/>
      <c r="AL474" s="240"/>
      <c r="AM474" s="240"/>
      <c r="AN474" s="240"/>
      <c r="AO474" s="240"/>
      <c r="AP474" s="240"/>
      <c r="AQ474" s="240"/>
      <c r="AR474" s="240"/>
      <c r="AS474" s="240"/>
      <c r="AT474" s="240"/>
      <c r="AU474" s="240"/>
      <c r="AV474" s="240"/>
      <c r="AW474" s="240"/>
      <c r="AX474" s="240"/>
      <c r="AY474" s="240"/>
      <c r="AZ474" s="240"/>
      <c r="BA474" s="240"/>
      <c r="BB474" s="240"/>
      <c r="BC474" s="240"/>
      <c r="BD474" s="240"/>
      <c r="BE474" s="240"/>
      <c r="BF474" s="240"/>
      <c r="BG474" s="240"/>
      <c r="BH474" s="240"/>
      <c r="BI474" s="240"/>
      <c r="BJ474" s="240"/>
      <c r="BK474" s="240"/>
      <c r="BL474" s="240"/>
      <c r="BM474" s="240"/>
      <c r="BN474" s="240"/>
      <c r="BO474" s="240"/>
      <c r="BP474" s="240"/>
      <c r="BQ474" s="240"/>
      <c r="BR474" s="240"/>
      <c r="BS474" s="240"/>
      <c r="BT474" s="240"/>
      <c r="BU474" s="240"/>
      <c r="BV474" s="240"/>
      <c r="BW474" s="240"/>
      <c r="BX474" s="240"/>
      <c r="BY474" s="240"/>
      <c r="BZ474" s="240"/>
      <c r="CA474" s="240"/>
      <c r="CB474" s="240"/>
      <c r="CC474" s="240"/>
      <c r="CD474" s="240"/>
      <c r="CE474" s="240"/>
      <c r="CF474" s="240"/>
      <c r="CG474" s="240"/>
      <c r="CH474" s="240"/>
      <c r="CI474" s="240"/>
      <c r="CJ474" s="240"/>
      <c r="CK474" s="240"/>
      <c r="CL474" s="240"/>
      <c r="CM474" s="240"/>
      <c r="CN474" s="240"/>
      <c r="CO474" s="240"/>
      <c r="CP474" s="240"/>
      <c r="CQ474" s="240"/>
      <c r="CR474" s="240"/>
      <c r="CS474" s="240"/>
      <c r="CT474" s="240"/>
      <c r="CU474" s="240"/>
      <c r="CV474" s="240"/>
      <c r="CW474" s="240"/>
      <c r="CX474" s="240"/>
      <c r="CY474" s="240"/>
      <c r="CZ474" s="240"/>
      <c r="DA474" s="240"/>
      <c r="DB474" s="240"/>
      <c r="DC474" s="240"/>
      <c r="DD474" s="240"/>
      <c r="DE474" s="240"/>
      <c r="DF474" s="240"/>
      <c r="DG474" s="240"/>
      <c r="DH474" s="240"/>
      <c r="DI474" s="240"/>
      <c r="DJ474" s="240"/>
      <c r="DK474" s="240"/>
      <c r="DL474" s="240"/>
      <c r="DM474" s="240"/>
      <c r="DN474" s="240"/>
      <c r="DO474" s="240"/>
      <c r="DP474" s="240"/>
      <c r="DQ474" s="240"/>
      <c r="DR474" s="240"/>
      <c r="DS474" s="240"/>
      <c r="DT474" s="240"/>
      <c r="DU474" s="240"/>
      <c r="DV474" s="240"/>
      <c r="DW474" s="240"/>
      <c r="DX474" s="240"/>
      <c r="DY474" s="240"/>
      <c r="DZ474" s="240"/>
    </row>
    <row r="475" spans="1:130" s="91" customFormat="1" ht="17" x14ac:dyDescent="0.2">
      <c r="A475" s="228" t="s">
        <v>2169</v>
      </c>
      <c r="B475" s="234" t="s">
        <v>2156</v>
      </c>
      <c r="C475" s="234" t="s">
        <v>2172</v>
      </c>
      <c r="D475" s="242" t="s">
        <v>2173</v>
      </c>
      <c r="E475" s="242" t="s">
        <v>1529</v>
      </c>
      <c r="F475" s="234">
        <v>31034</v>
      </c>
      <c r="G475" s="234">
        <v>108</v>
      </c>
      <c r="H475" s="234" t="s">
        <v>436</v>
      </c>
      <c r="I475" s="234" t="s">
        <v>222</v>
      </c>
      <c r="J475" s="234" t="s">
        <v>176</v>
      </c>
      <c r="K475" s="231"/>
      <c r="L475" s="234"/>
      <c r="M475" s="234"/>
      <c r="N475" s="234"/>
      <c r="O475" s="234"/>
      <c r="P475" s="234" t="s">
        <v>153</v>
      </c>
      <c r="Q475" s="234" t="s">
        <v>172</v>
      </c>
      <c r="R475" s="234" t="s">
        <v>13</v>
      </c>
      <c r="S475" s="234"/>
      <c r="T475" s="234"/>
      <c r="U475" s="234">
        <v>24.33</v>
      </c>
      <c r="V475" s="234">
        <v>12.25</v>
      </c>
      <c r="W475" s="234"/>
      <c r="X475" s="245"/>
      <c r="Y475" s="236"/>
      <c r="Z475" s="234"/>
      <c r="AA475" s="228" t="s">
        <v>2174</v>
      </c>
      <c r="AB475" s="228"/>
      <c r="AC475" s="228"/>
      <c r="AD475" s="228"/>
      <c r="AE475" s="234"/>
      <c r="AF475" s="234"/>
      <c r="AG475" s="240"/>
      <c r="AH475" s="240"/>
      <c r="AI475" s="240"/>
      <c r="AJ475" s="240"/>
      <c r="AK475" s="240"/>
      <c r="AL475" s="240"/>
      <c r="AM475" s="240"/>
      <c r="AN475" s="240"/>
      <c r="AO475" s="240"/>
      <c r="AP475" s="240"/>
      <c r="AQ475" s="240"/>
      <c r="AR475" s="240"/>
      <c r="AS475" s="240"/>
      <c r="AT475" s="240"/>
      <c r="AU475" s="240"/>
      <c r="AV475" s="240"/>
      <c r="AW475" s="240"/>
      <c r="AX475" s="240"/>
      <c r="AY475" s="240"/>
      <c r="AZ475" s="240"/>
      <c r="BA475" s="240"/>
      <c r="BB475" s="240"/>
      <c r="BC475" s="240"/>
      <c r="BD475" s="240"/>
      <c r="BE475" s="240"/>
      <c r="BF475" s="240"/>
      <c r="BG475" s="240"/>
      <c r="BH475" s="240"/>
      <c r="BI475" s="240"/>
      <c r="BJ475" s="240"/>
      <c r="BK475" s="240"/>
      <c r="BL475" s="240"/>
      <c r="BM475" s="240"/>
      <c r="BN475" s="240"/>
      <c r="BO475" s="240"/>
      <c r="BP475" s="240"/>
      <c r="BQ475" s="240"/>
      <c r="BR475" s="240"/>
      <c r="BS475" s="240"/>
      <c r="BT475" s="240"/>
      <c r="BU475" s="240"/>
      <c r="BV475" s="240"/>
      <c r="BW475" s="240"/>
      <c r="BX475" s="240"/>
      <c r="BY475" s="240"/>
      <c r="BZ475" s="240"/>
      <c r="CA475" s="240"/>
      <c r="CB475" s="240"/>
      <c r="CC475" s="240"/>
      <c r="CD475" s="240"/>
      <c r="CE475" s="240"/>
      <c r="CF475" s="240"/>
      <c r="CG475" s="240"/>
      <c r="CH475" s="240"/>
      <c r="CI475" s="240"/>
      <c r="CJ475" s="240"/>
      <c r="CK475" s="240"/>
      <c r="CL475" s="240"/>
      <c r="CM475" s="240"/>
      <c r="CN475" s="240"/>
      <c r="CO475" s="240"/>
      <c r="CP475" s="240"/>
      <c r="CQ475" s="240"/>
      <c r="CR475" s="240"/>
      <c r="CS475" s="240"/>
      <c r="CT475" s="240"/>
      <c r="CU475" s="240"/>
      <c r="CV475" s="240"/>
      <c r="CW475" s="240"/>
      <c r="CX475" s="240"/>
      <c r="CY475" s="240"/>
      <c r="CZ475" s="240"/>
      <c r="DA475" s="240"/>
      <c r="DB475" s="240"/>
      <c r="DC475" s="240"/>
      <c r="DD475" s="240"/>
      <c r="DE475" s="240"/>
      <c r="DF475" s="240"/>
      <c r="DG475" s="240"/>
      <c r="DH475" s="240"/>
      <c r="DI475" s="240"/>
      <c r="DJ475" s="240"/>
      <c r="DK475" s="240"/>
      <c r="DL475" s="240"/>
      <c r="DM475" s="240"/>
      <c r="DN475" s="240"/>
      <c r="DO475" s="240"/>
      <c r="DP475" s="240"/>
      <c r="DQ475" s="240"/>
      <c r="DR475" s="240"/>
      <c r="DS475" s="240"/>
      <c r="DT475" s="240"/>
      <c r="DU475" s="240"/>
      <c r="DV475" s="240"/>
      <c r="DW475" s="240"/>
      <c r="DX475" s="240"/>
      <c r="DY475" s="240"/>
      <c r="DZ475" s="240"/>
    </row>
    <row r="476" spans="1:130" s="91" customFormat="1" ht="26" x14ac:dyDescent="0.2">
      <c r="A476" s="239" t="s">
        <v>2193</v>
      </c>
      <c r="B476" s="241" t="s">
        <v>1579</v>
      </c>
      <c r="C476" s="230" t="s">
        <v>2189</v>
      </c>
      <c r="D476" s="241" t="s">
        <v>2173</v>
      </c>
      <c r="E476" s="241" t="s">
        <v>1529</v>
      </c>
      <c r="F476" s="239">
        <v>43407</v>
      </c>
      <c r="G476" s="241">
        <v>39</v>
      </c>
      <c r="H476" s="239" t="s">
        <v>1081</v>
      </c>
      <c r="I476" s="230" t="s">
        <v>403</v>
      </c>
      <c r="J476" s="228" t="s">
        <v>176</v>
      </c>
      <c r="K476" s="231" t="s">
        <v>2187</v>
      </c>
      <c r="L476" s="246"/>
      <c r="M476" s="235"/>
      <c r="N476" s="235"/>
      <c r="O476" s="234"/>
      <c r="P476" s="228" t="s">
        <v>2190</v>
      </c>
      <c r="Q476" s="234" t="s">
        <v>172</v>
      </c>
      <c r="R476" s="234" t="s">
        <v>13</v>
      </c>
      <c r="S476" s="234"/>
      <c r="T476" s="234"/>
      <c r="U476" s="247">
        <v>17.829999999999998</v>
      </c>
      <c r="V476" s="247">
        <v>8.4499999999999993</v>
      </c>
      <c r="W476" s="228"/>
      <c r="X476" s="248"/>
      <c r="Y476" s="249"/>
      <c r="Z476" s="239"/>
      <c r="AA476" s="239" t="s">
        <v>2191</v>
      </c>
      <c r="AB476" s="228"/>
      <c r="AC476" s="228"/>
      <c r="AD476" s="228"/>
      <c r="AE476" s="234"/>
      <c r="AF476" s="234"/>
      <c r="AG476" s="240"/>
      <c r="AH476" s="240"/>
      <c r="AI476" s="240"/>
      <c r="AJ476" s="240"/>
      <c r="AK476" s="240"/>
      <c r="AL476" s="240"/>
      <c r="AM476" s="240"/>
      <c r="AN476" s="240"/>
      <c r="AO476" s="240"/>
      <c r="AP476" s="240"/>
      <c r="AQ476" s="240"/>
      <c r="AR476" s="240"/>
      <c r="AS476" s="240"/>
      <c r="AT476" s="240"/>
      <c r="AU476" s="240"/>
      <c r="AV476" s="240"/>
      <c r="AW476" s="240"/>
      <c r="AX476" s="240"/>
      <c r="AY476" s="240"/>
      <c r="AZ476" s="240"/>
      <c r="BA476" s="240"/>
      <c r="BB476" s="240"/>
      <c r="BC476" s="240"/>
      <c r="BD476" s="240"/>
      <c r="BE476" s="240"/>
      <c r="BF476" s="240"/>
      <c r="BG476" s="240"/>
      <c r="BH476" s="240"/>
      <c r="BI476" s="240"/>
      <c r="BJ476" s="240"/>
      <c r="BK476" s="240"/>
      <c r="BL476" s="240"/>
      <c r="BM476" s="240"/>
      <c r="BN476" s="240"/>
      <c r="BO476" s="240"/>
      <c r="BP476" s="240"/>
      <c r="BQ476" s="240"/>
      <c r="BR476" s="240"/>
      <c r="BS476" s="240"/>
      <c r="BT476" s="240"/>
      <c r="BU476" s="240"/>
      <c r="BV476" s="240"/>
      <c r="BW476" s="240"/>
      <c r="BX476" s="240"/>
      <c r="BY476" s="240"/>
      <c r="BZ476" s="240"/>
      <c r="CA476" s="240"/>
      <c r="CB476" s="240"/>
      <c r="CC476" s="240"/>
      <c r="CD476" s="240"/>
      <c r="CE476" s="240"/>
      <c r="CF476" s="240"/>
      <c r="CG476" s="240"/>
      <c r="CH476" s="240"/>
      <c r="CI476" s="240"/>
      <c r="CJ476" s="240"/>
      <c r="CK476" s="240"/>
      <c r="CL476" s="240"/>
      <c r="CM476" s="240"/>
      <c r="CN476" s="240"/>
      <c r="CO476" s="240"/>
      <c r="CP476" s="240"/>
      <c r="CQ476" s="240"/>
      <c r="CR476" s="240"/>
      <c r="CS476" s="240"/>
      <c r="CT476" s="240"/>
      <c r="CU476" s="240"/>
      <c r="CV476" s="240"/>
      <c r="CW476" s="240"/>
      <c r="CX476" s="240"/>
      <c r="CY476" s="240"/>
      <c r="CZ476" s="240"/>
      <c r="DA476" s="240"/>
      <c r="DB476" s="240"/>
      <c r="DC476" s="240"/>
      <c r="DD476" s="240"/>
      <c r="DE476" s="240"/>
      <c r="DF476" s="240"/>
      <c r="DG476" s="240"/>
      <c r="DH476" s="240"/>
      <c r="DI476" s="240"/>
      <c r="DJ476" s="240"/>
      <c r="DK476" s="240"/>
      <c r="DL476" s="240"/>
      <c r="DM476" s="240"/>
      <c r="DN476" s="240"/>
      <c r="DO476" s="240"/>
      <c r="DP476" s="240"/>
      <c r="DQ476" s="240"/>
      <c r="DR476" s="240"/>
      <c r="DS476" s="240"/>
      <c r="DT476" s="240"/>
      <c r="DU476" s="240"/>
      <c r="DV476" s="240"/>
      <c r="DW476" s="240"/>
      <c r="DX476" s="240"/>
      <c r="DY476" s="240"/>
      <c r="DZ476" s="240"/>
    </row>
    <row r="477" spans="1:130" s="91" customFormat="1" ht="17" x14ac:dyDescent="0.2">
      <c r="A477" s="228"/>
      <c r="B477" s="234" t="s">
        <v>2156</v>
      </c>
      <c r="C477" s="234"/>
      <c r="D477" s="229" t="s">
        <v>2232</v>
      </c>
      <c r="E477" s="229" t="s">
        <v>2233</v>
      </c>
      <c r="F477" s="228">
        <v>31108</v>
      </c>
      <c r="G477" s="234">
        <v>37</v>
      </c>
      <c r="H477" s="228" t="s">
        <v>197</v>
      </c>
      <c r="I477" s="234" t="s">
        <v>2234</v>
      </c>
      <c r="J477" s="228" t="s">
        <v>176</v>
      </c>
      <c r="K477" s="231"/>
      <c r="L477" s="246"/>
      <c r="M477" s="235"/>
      <c r="N477" s="235"/>
      <c r="O477" s="234"/>
      <c r="P477" s="228" t="s">
        <v>153</v>
      </c>
      <c r="Q477" s="234" t="s">
        <v>172</v>
      </c>
      <c r="R477" s="234" t="s">
        <v>13</v>
      </c>
      <c r="S477" s="234"/>
      <c r="T477" s="234"/>
      <c r="U477" s="247">
        <v>36.31</v>
      </c>
      <c r="V477" s="247">
        <v>14.57</v>
      </c>
      <c r="W477" s="228"/>
      <c r="X477" s="250"/>
      <c r="Y477" s="249"/>
      <c r="Z477" s="228"/>
      <c r="AA477" s="228" t="s">
        <v>2235</v>
      </c>
      <c r="AB477" s="228"/>
      <c r="AC477" s="228"/>
      <c r="AD477" s="228"/>
      <c r="AE477" s="234"/>
      <c r="AF477" s="234"/>
      <c r="AG477" s="240"/>
      <c r="AH477" s="240"/>
      <c r="AI477" s="240"/>
      <c r="AJ477" s="240"/>
      <c r="AK477" s="240"/>
      <c r="AL477" s="240"/>
      <c r="AM477" s="240"/>
      <c r="AN477" s="240"/>
      <c r="AO477" s="240"/>
      <c r="AP477" s="240"/>
      <c r="AQ477" s="240"/>
      <c r="AR477" s="240"/>
      <c r="AS477" s="240"/>
      <c r="AT477" s="240"/>
      <c r="AU477" s="240"/>
      <c r="AV477" s="240"/>
      <c r="AW477" s="240"/>
      <c r="AX477" s="240"/>
      <c r="AY477" s="240"/>
      <c r="AZ477" s="240"/>
      <c r="BA477" s="240"/>
      <c r="BB477" s="240"/>
      <c r="BC477" s="240"/>
      <c r="BD477" s="240"/>
      <c r="BE477" s="240"/>
      <c r="BF477" s="240"/>
      <c r="BG477" s="240"/>
      <c r="BH477" s="240"/>
      <c r="BI477" s="240"/>
      <c r="BJ477" s="240"/>
      <c r="BK477" s="240"/>
      <c r="BL477" s="240"/>
      <c r="BM477" s="240"/>
      <c r="BN477" s="240"/>
      <c r="BO477" s="240"/>
      <c r="BP477" s="240"/>
      <c r="BQ477" s="240"/>
      <c r="BR477" s="240"/>
      <c r="BS477" s="240"/>
      <c r="BT477" s="240"/>
      <c r="BU477" s="240"/>
      <c r="BV477" s="240"/>
      <c r="BW477" s="240"/>
      <c r="BX477" s="240"/>
      <c r="BY477" s="240"/>
      <c r="BZ477" s="240"/>
      <c r="CA477" s="240"/>
      <c r="CB477" s="240"/>
      <c r="CC477" s="240"/>
      <c r="CD477" s="240"/>
      <c r="CE477" s="240"/>
      <c r="CF477" s="240"/>
      <c r="CG477" s="240"/>
      <c r="CH477" s="240"/>
      <c r="CI477" s="240"/>
      <c r="CJ477" s="240"/>
      <c r="CK477" s="240"/>
      <c r="CL477" s="240"/>
      <c r="CM477" s="240"/>
      <c r="CN477" s="240"/>
      <c r="CO477" s="240"/>
      <c r="CP477" s="240"/>
      <c r="CQ477" s="240"/>
      <c r="CR477" s="240"/>
      <c r="CS477" s="240"/>
      <c r="CT477" s="240"/>
      <c r="CU477" s="240"/>
      <c r="CV477" s="240"/>
      <c r="CW477" s="240"/>
      <c r="CX477" s="240"/>
      <c r="CY477" s="240"/>
      <c r="CZ477" s="240"/>
      <c r="DA477" s="240"/>
      <c r="DB477" s="240"/>
      <c r="DC477" s="240"/>
      <c r="DD477" s="240"/>
      <c r="DE477" s="240"/>
      <c r="DF477" s="240"/>
      <c r="DG477" s="240"/>
      <c r="DH477" s="240"/>
      <c r="DI477" s="240"/>
      <c r="DJ477" s="240"/>
      <c r="DK477" s="240"/>
      <c r="DL477" s="240"/>
      <c r="DM477" s="240"/>
      <c r="DN477" s="240"/>
      <c r="DO477" s="240"/>
      <c r="DP477" s="240"/>
      <c r="DQ477" s="240"/>
      <c r="DR477" s="240"/>
      <c r="DS477" s="240"/>
      <c r="DT477" s="240"/>
      <c r="DU477" s="240"/>
      <c r="DV477" s="240"/>
      <c r="DW477" s="240"/>
      <c r="DX477" s="240"/>
      <c r="DY477" s="240"/>
      <c r="DZ477" s="240"/>
    </row>
    <row r="478" spans="1:130" s="91" customFormat="1" ht="17" x14ac:dyDescent="0.2">
      <c r="A478" s="228"/>
      <c r="B478" s="234" t="s">
        <v>2156</v>
      </c>
      <c r="C478" s="234"/>
      <c r="D478" s="229" t="s">
        <v>2232</v>
      </c>
      <c r="E478" s="229" t="s">
        <v>2233</v>
      </c>
      <c r="F478" s="228">
        <v>31108</v>
      </c>
      <c r="G478" s="234">
        <v>99</v>
      </c>
      <c r="H478" s="228" t="s">
        <v>197</v>
      </c>
      <c r="I478" s="234" t="s">
        <v>2234</v>
      </c>
      <c r="J478" s="228" t="s">
        <v>176</v>
      </c>
      <c r="K478" s="231" t="s">
        <v>2236</v>
      </c>
      <c r="L478" s="246"/>
      <c r="M478" s="235"/>
      <c r="N478" s="235"/>
      <c r="O478" s="234"/>
      <c r="P478" s="228" t="s">
        <v>150</v>
      </c>
      <c r="Q478" s="234" t="s">
        <v>172</v>
      </c>
      <c r="R478" s="234" t="s">
        <v>13</v>
      </c>
      <c r="S478" s="234"/>
      <c r="T478" s="234"/>
      <c r="U478" s="247">
        <v>26.89</v>
      </c>
      <c r="V478" s="247">
        <v>16.5</v>
      </c>
      <c r="W478" s="228"/>
      <c r="X478" s="250"/>
      <c r="Y478" s="249"/>
      <c r="Z478" s="228"/>
      <c r="AA478" s="228" t="s">
        <v>2237</v>
      </c>
      <c r="AB478" s="228"/>
      <c r="AC478" s="228"/>
      <c r="AD478" s="228"/>
      <c r="AE478" s="234"/>
      <c r="AF478" s="234"/>
      <c r="AG478" s="240"/>
      <c r="AH478" s="240"/>
      <c r="AI478" s="240"/>
      <c r="AJ478" s="240"/>
      <c r="AK478" s="240"/>
      <c r="AL478" s="240"/>
      <c r="AM478" s="240"/>
      <c r="AN478" s="240"/>
      <c r="AO478" s="240"/>
      <c r="AP478" s="240"/>
      <c r="AQ478" s="240"/>
      <c r="AR478" s="240"/>
      <c r="AS478" s="240"/>
      <c r="AT478" s="240"/>
      <c r="AU478" s="240"/>
      <c r="AV478" s="240"/>
      <c r="AW478" s="240"/>
      <c r="AX478" s="240"/>
      <c r="AY478" s="240"/>
      <c r="AZ478" s="240"/>
      <c r="BA478" s="240"/>
      <c r="BB478" s="240"/>
      <c r="BC478" s="240"/>
      <c r="BD478" s="240"/>
      <c r="BE478" s="240"/>
      <c r="BF478" s="240"/>
      <c r="BG478" s="240"/>
      <c r="BH478" s="240"/>
      <c r="BI478" s="240"/>
      <c r="BJ478" s="240"/>
      <c r="BK478" s="240"/>
      <c r="BL478" s="240"/>
      <c r="BM478" s="240"/>
      <c r="BN478" s="240"/>
      <c r="BO478" s="240"/>
      <c r="BP478" s="240"/>
      <c r="BQ478" s="240"/>
      <c r="BR478" s="240"/>
      <c r="BS478" s="240"/>
      <c r="BT478" s="240"/>
      <c r="BU478" s="240"/>
      <c r="BV478" s="240"/>
      <c r="BW478" s="240"/>
      <c r="BX478" s="240"/>
      <c r="BY478" s="240"/>
      <c r="BZ478" s="240"/>
      <c r="CA478" s="240"/>
      <c r="CB478" s="240"/>
      <c r="CC478" s="240"/>
      <c r="CD478" s="240"/>
      <c r="CE478" s="240"/>
      <c r="CF478" s="240"/>
      <c r="CG478" s="240"/>
      <c r="CH478" s="240"/>
      <c r="CI478" s="240"/>
      <c r="CJ478" s="240"/>
      <c r="CK478" s="240"/>
      <c r="CL478" s="240"/>
      <c r="CM478" s="240"/>
      <c r="CN478" s="240"/>
      <c r="CO478" s="240"/>
      <c r="CP478" s="240"/>
      <c r="CQ478" s="240"/>
      <c r="CR478" s="240"/>
      <c r="CS478" s="240"/>
      <c r="CT478" s="240"/>
      <c r="CU478" s="240"/>
      <c r="CV478" s="240"/>
      <c r="CW478" s="240"/>
      <c r="CX478" s="240"/>
      <c r="CY478" s="240"/>
      <c r="CZ478" s="240"/>
      <c r="DA478" s="240"/>
      <c r="DB478" s="240"/>
      <c r="DC478" s="240"/>
      <c r="DD478" s="240"/>
      <c r="DE478" s="240"/>
      <c r="DF478" s="240"/>
      <c r="DG478" s="240"/>
      <c r="DH478" s="240"/>
      <c r="DI478" s="240"/>
      <c r="DJ478" s="240"/>
      <c r="DK478" s="240"/>
      <c r="DL478" s="240"/>
      <c r="DM478" s="240"/>
      <c r="DN478" s="240"/>
      <c r="DO478" s="240"/>
      <c r="DP478" s="240"/>
      <c r="DQ478" s="240"/>
      <c r="DR478" s="240"/>
      <c r="DS478" s="240"/>
      <c r="DT478" s="240"/>
      <c r="DU478" s="240"/>
      <c r="DV478" s="240"/>
      <c r="DW478" s="240"/>
      <c r="DX478" s="240"/>
      <c r="DY478" s="240"/>
      <c r="DZ478" s="240"/>
    </row>
    <row r="479" spans="1:130" s="91" customFormat="1" ht="17" x14ac:dyDescent="0.2">
      <c r="A479" s="14" t="s">
        <v>1988</v>
      </c>
      <c r="B479" s="13" t="s">
        <v>1579</v>
      </c>
      <c r="C479" s="2" t="s">
        <v>1807</v>
      </c>
      <c r="D479" s="2" t="s">
        <v>2062</v>
      </c>
      <c r="E479" s="2" t="s">
        <v>15</v>
      </c>
      <c r="F479" s="14">
        <v>31141</v>
      </c>
      <c r="G479" s="13">
        <v>22</v>
      </c>
      <c r="H479" s="14" t="s">
        <v>242</v>
      </c>
      <c r="I479" s="13" t="s">
        <v>243</v>
      </c>
      <c r="J479" s="76" t="s">
        <v>176</v>
      </c>
      <c r="K479" s="191" t="s">
        <v>476</v>
      </c>
      <c r="L479" s="143"/>
      <c r="M479" s="112"/>
      <c r="N479" s="112"/>
      <c r="O479" s="70"/>
      <c r="P479" s="76" t="s">
        <v>153</v>
      </c>
      <c r="Q479" s="70" t="s">
        <v>172</v>
      </c>
      <c r="R479" s="70" t="s">
        <v>13</v>
      </c>
      <c r="S479" s="70"/>
      <c r="T479" s="70"/>
      <c r="U479" s="128">
        <v>19.16</v>
      </c>
      <c r="V479" s="128">
        <v>9.4700000000000006</v>
      </c>
      <c r="W479" s="76"/>
      <c r="X479" s="195"/>
      <c r="Y479" s="105"/>
      <c r="Z479" s="14"/>
      <c r="AA479" s="14"/>
      <c r="AB479" s="54"/>
      <c r="AC479" s="76"/>
      <c r="AD479" s="76"/>
      <c r="AE479" s="70"/>
      <c r="AF479" s="70"/>
      <c r="AG479" s="83"/>
      <c r="AH479" s="83"/>
      <c r="AI479" s="83"/>
      <c r="AJ479" s="83"/>
      <c r="AK479" s="83"/>
      <c r="AL479" s="83"/>
      <c r="AM479" s="83"/>
      <c r="AN479" s="83"/>
      <c r="AO479" s="83"/>
      <c r="AP479" s="83"/>
      <c r="AQ479" s="83"/>
      <c r="AR479" s="83"/>
      <c r="AS479" s="83"/>
      <c r="AT479" s="83"/>
      <c r="AU479" s="83"/>
      <c r="AV479" s="83"/>
      <c r="AW479" s="83"/>
      <c r="AX479" s="83"/>
      <c r="AY479" s="83"/>
      <c r="AZ479" s="83"/>
      <c r="BA479" s="83"/>
      <c r="BB479" s="83"/>
      <c r="BC479" s="83"/>
      <c r="BD479" s="83"/>
      <c r="BE479" s="83"/>
      <c r="BF479" s="83"/>
      <c r="BG479" s="83"/>
      <c r="BH479" s="83"/>
      <c r="BI479" s="83"/>
      <c r="BJ479" s="83"/>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c r="DR479" s="15"/>
      <c r="DS479" s="15"/>
      <c r="DT479" s="15"/>
      <c r="DU479" s="15"/>
      <c r="DV479" s="15"/>
      <c r="DW479" s="15"/>
      <c r="DX479" s="15"/>
      <c r="DY479" s="15"/>
      <c r="DZ479" s="15"/>
    </row>
    <row r="480" spans="1:130" s="91" customFormat="1" ht="17" x14ac:dyDescent="0.2">
      <c r="A480" s="14" t="s">
        <v>1988</v>
      </c>
      <c r="B480" s="13" t="s">
        <v>1579</v>
      </c>
      <c r="C480" s="2" t="s">
        <v>1807</v>
      </c>
      <c r="D480" s="2" t="s">
        <v>2062</v>
      </c>
      <c r="E480" s="2" t="s">
        <v>15</v>
      </c>
      <c r="F480" s="14">
        <v>31141</v>
      </c>
      <c r="G480" s="13">
        <v>34</v>
      </c>
      <c r="H480" s="14" t="s">
        <v>242</v>
      </c>
      <c r="I480" s="13" t="s">
        <v>243</v>
      </c>
      <c r="J480" s="76" t="s">
        <v>176</v>
      </c>
      <c r="K480" s="191" t="s">
        <v>476</v>
      </c>
      <c r="L480" s="143"/>
      <c r="M480" s="112"/>
      <c r="N480" s="112"/>
      <c r="O480" s="70"/>
      <c r="P480" s="76" t="s">
        <v>213</v>
      </c>
      <c r="Q480" s="70" t="s">
        <v>167</v>
      </c>
      <c r="R480" s="70" t="s">
        <v>13</v>
      </c>
      <c r="S480" s="70"/>
      <c r="T480" s="70"/>
      <c r="U480" s="128">
        <v>17.739999999999998</v>
      </c>
      <c r="V480" s="128">
        <v>11.05</v>
      </c>
      <c r="W480" s="76"/>
      <c r="X480" s="195"/>
      <c r="Y480" s="105"/>
      <c r="Z480" s="14"/>
      <c r="AA480" s="14"/>
      <c r="AB480" s="76"/>
      <c r="AC480" s="76"/>
      <c r="AD480" s="76"/>
      <c r="AE480" s="70"/>
      <c r="AF480" s="70"/>
      <c r="AG480" s="83"/>
      <c r="AH480" s="83"/>
      <c r="AI480" s="83"/>
      <c r="AJ480" s="83"/>
      <c r="AK480" s="83"/>
      <c r="AL480" s="83"/>
      <c r="AM480" s="83"/>
      <c r="AN480" s="83"/>
      <c r="AO480" s="83"/>
      <c r="AP480" s="83"/>
      <c r="AQ480" s="83"/>
      <c r="AR480" s="83"/>
      <c r="AS480" s="83"/>
      <c r="AT480" s="83"/>
      <c r="AU480" s="83"/>
      <c r="AV480" s="83"/>
      <c r="AW480" s="83"/>
      <c r="AX480" s="83"/>
      <c r="AY480" s="83"/>
      <c r="AZ480" s="83"/>
      <c r="BA480" s="83"/>
      <c r="BB480" s="83"/>
      <c r="BC480" s="83"/>
      <c r="BD480" s="83"/>
      <c r="BE480" s="83"/>
      <c r="BF480" s="83"/>
      <c r="BG480" s="83"/>
      <c r="BH480" s="83"/>
      <c r="BI480" s="83"/>
      <c r="BJ480" s="83"/>
      <c r="BK480" s="83"/>
      <c r="BL480" s="83"/>
      <c r="BM480" s="83"/>
      <c r="BN480" s="83"/>
      <c r="BO480" s="83"/>
      <c r="BP480" s="83"/>
      <c r="BQ480" s="83"/>
      <c r="BR480" s="83"/>
      <c r="BS480" s="83"/>
      <c r="BT480" s="83"/>
      <c r="BU480" s="83"/>
      <c r="BV480" s="83"/>
      <c r="BW480" s="83"/>
      <c r="BX480" s="83"/>
      <c r="BY480" s="83"/>
      <c r="BZ480" s="83"/>
      <c r="CA480" s="83"/>
      <c r="CB480" s="83"/>
      <c r="CC480" s="83"/>
      <c r="CD480" s="83"/>
      <c r="CE480" s="83"/>
      <c r="CF480" s="83"/>
      <c r="CG480" s="83"/>
      <c r="CH480" s="83"/>
      <c r="CI480" s="83"/>
      <c r="CJ480" s="83"/>
      <c r="CK480" s="83"/>
      <c r="CL480" s="83"/>
      <c r="CM480" s="83"/>
      <c r="CN480" s="83"/>
      <c r="CO480" s="83"/>
      <c r="CP480" s="83"/>
      <c r="CQ480" s="83"/>
      <c r="CR480" s="83"/>
      <c r="CS480" s="83"/>
      <c r="CT480" s="83"/>
      <c r="CU480" s="83"/>
      <c r="CV480" s="83"/>
      <c r="CW480" s="83"/>
      <c r="CX480" s="83"/>
      <c r="CY480" s="83"/>
      <c r="CZ480" s="83"/>
      <c r="DA480" s="83"/>
      <c r="DB480" s="83"/>
      <c r="DC480" s="83"/>
      <c r="DD480" s="83"/>
      <c r="DE480" s="83"/>
      <c r="DF480" s="83"/>
      <c r="DG480" s="83"/>
      <c r="DH480" s="83"/>
      <c r="DI480" s="83"/>
      <c r="DJ480" s="83"/>
      <c r="DK480" s="83"/>
      <c r="DL480" s="83"/>
      <c r="DM480" s="83"/>
      <c r="DN480" s="83"/>
      <c r="DO480" s="83"/>
      <c r="DP480" s="83"/>
      <c r="DQ480" s="83"/>
      <c r="DR480" s="83"/>
      <c r="DS480" s="83"/>
      <c r="DT480" s="83"/>
      <c r="DU480" s="83"/>
      <c r="DV480" s="83"/>
      <c r="DW480" s="83"/>
      <c r="DX480" s="83"/>
      <c r="DY480" s="83"/>
      <c r="DZ480" s="83"/>
    </row>
    <row r="481" spans="1:130" s="91" customFormat="1" ht="17" x14ac:dyDescent="0.2">
      <c r="A481" s="76" t="s">
        <v>1660</v>
      </c>
      <c r="B481" s="76" t="s">
        <v>1579</v>
      </c>
      <c r="C481" s="76"/>
      <c r="D481" s="113" t="s">
        <v>1661</v>
      </c>
      <c r="E481" s="113" t="s">
        <v>1662</v>
      </c>
      <c r="F481" s="76">
        <v>933</v>
      </c>
      <c r="G481" s="76">
        <v>72</v>
      </c>
      <c r="H481" s="76" t="s">
        <v>1317</v>
      </c>
      <c r="I481" s="13" t="s">
        <v>417</v>
      </c>
      <c r="J481" s="76" t="s">
        <v>176</v>
      </c>
      <c r="K481" s="191" t="s">
        <v>1872</v>
      </c>
      <c r="L481" s="143">
        <f t="shared" ref="L481:L491" si="1">(20.176+22.63)/2</f>
        <v>21.402999999999999</v>
      </c>
      <c r="M481" s="68">
        <v>29.62</v>
      </c>
      <c r="N481" s="68">
        <v>-98.37</v>
      </c>
      <c r="O481" s="106">
        <v>126.402078446346</v>
      </c>
      <c r="P481" s="76" t="s">
        <v>155</v>
      </c>
      <c r="Q481" s="76" t="s">
        <v>172</v>
      </c>
      <c r="R481" s="70" t="s">
        <v>13</v>
      </c>
      <c r="S481" s="70"/>
      <c r="T481" s="112"/>
      <c r="U481" s="68">
        <v>17.38</v>
      </c>
      <c r="V481" s="68">
        <v>13.53</v>
      </c>
      <c r="W481" s="70"/>
      <c r="X481" s="150"/>
      <c r="Y481" s="148"/>
      <c r="Z481" s="112"/>
      <c r="AA481" s="76"/>
      <c r="AB481" s="54"/>
      <c r="AC481" s="76"/>
      <c r="AD481" s="76"/>
      <c r="AE481" s="70"/>
      <c r="AF481" s="70"/>
      <c r="AG481" s="83"/>
      <c r="AH481" s="83"/>
      <c r="AI481" s="83"/>
      <c r="AJ481" s="83"/>
      <c r="AK481" s="83"/>
      <c r="AL481" s="83"/>
      <c r="AM481" s="83"/>
      <c r="AN481" s="83"/>
      <c r="AO481" s="83"/>
      <c r="AP481" s="83"/>
      <c r="AQ481" s="83"/>
      <c r="AR481" s="83"/>
      <c r="AS481" s="83"/>
      <c r="AT481" s="83"/>
      <c r="AU481" s="83"/>
      <c r="AV481" s="83"/>
      <c r="AW481" s="83"/>
      <c r="AX481" s="83"/>
      <c r="AY481" s="83"/>
      <c r="AZ481" s="83"/>
      <c r="BA481" s="83"/>
      <c r="BB481" s="83"/>
      <c r="BC481" s="83"/>
      <c r="BD481" s="83"/>
      <c r="BE481" s="83"/>
      <c r="BF481" s="83"/>
      <c r="BG481" s="83"/>
      <c r="BH481" s="83"/>
      <c r="BI481" s="83"/>
      <c r="BJ481" s="83"/>
      <c r="CX481" s="15"/>
      <c r="CY481" s="15"/>
      <c r="CZ481" s="15"/>
      <c r="DA481" s="15"/>
      <c r="DB481" s="15"/>
      <c r="DC481" s="15"/>
      <c r="DD481" s="15"/>
      <c r="DE481" s="15"/>
      <c r="DF481" s="15"/>
      <c r="DG481" s="15"/>
      <c r="DH481" s="15"/>
      <c r="DI481" s="15"/>
      <c r="DJ481" s="15"/>
      <c r="DK481" s="15"/>
      <c r="DL481" s="15"/>
      <c r="DM481" s="15"/>
      <c r="DN481" s="15"/>
      <c r="DO481" s="15"/>
      <c r="DP481" s="15"/>
      <c r="DQ481" s="15"/>
      <c r="DR481" s="15"/>
      <c r="DS481" s="15"/>
      <c r="DT481" s="15"/>
      <c r="DU481" s="15"/>
      <c r="DV481" s="15"/>
      <c r="DW481" s="15"/>
      <c r="DX481" s="15"/>
      <c r="DY481" s="15"/>
      <c r="DZ481" s="15"/>
    </row>
    <row r="482" spans="1:130" s="91" customFormat="1" ht="17" x14ac:dyDescent="0.2">
      <c r="A482" s="76" t="s">
        <v>1660</v>
      </c>
      <c r="B482" s="76" t="s">
        <v>1579</v>
      </c>
      <c r="C482" s="76"/>
      <c r="D482" s="113" t="s">
        <v>1661</v>
      </c>
      <c r="E482" s="113" t="s">
        <v>1662</v>
      </c>
      <c r="F482" s="76">
        <v>933</v>
      </c>
      <c r="G482" s="76">
        <v>1396</v>
      </c>
      <c r="H482" s="76" t="s">
        <v>1317</v>
      </c>
      <c r="I482" s="13" t="s">
        <v>417</v>
      </c>
      <c r="J482" s="76" t="s">
        <v>176</v>
      </c>
      <c r="K482" s="191" t="s">
        <v>1872</v>
      </c>
      <c r="L482" s="143">
        <f t="shared" si="1"/>
        <v>21.402999999999999</v>
      </c>
      <c r="M482" s="68">
        <v>29.62</v>
      </c>
      <c r="N482" s="68">
        <v>-98.37</v>
      </c>
      <c r="O482" s="106">
        <v>126.402078446346</v>
      </c>
      <c r="P482" s="76" t="s">
        <v>115</v>
      </c>
      <c r="Q482" s="76" t="s">
        <v>167</v>
      </c>
      <c r="R482" s="70" t="s">
        <v>13</v>
      </c>
      <c r="S482" s="70"/>
      <c r="T482" s="112"/>
      <c r="U482" s="68">
        <v>9.2100000000000009</v>
      </c>
      <c r="V482" s="68">
        <v>11.8</v>
      </c>
      <c r="W482" s="70"/>
      <c r="X482" s="150"/>
      <c r="Y482" s="148"/>
      <c r="Z482" s="112"/>
      <c r="AA482" s="76" t="s">
        <v>1665</v>
      </c>
      <c r="AB482" s="54"/>
      <c r="AC482" s="76"/>
      <c r="AD482" s="76"/>
      <c r="AE482" s="70"/>
      <c r="AF482" s="70"/>
      <c r="AG482" s="83"/>
      <c r="AH482" s="83"/>
      <c r="AI482" s="83"/>
      <c r="AJ482" s="83"/>
      <c r="AK482" s="83"/>
      <c r="AL482" s="83"/>
      <c r="AM482" s="83"/>
      <c r="AN482" s="83"/>
      <c r="AO482" s="83"/>
      <c r="AP482" s="83"/>
      <c r="AQ482" s="83"/>
      <c r="AR482" s="83"/>
      <c r="AS482" s="83"/>
      <c r="AT482" s="83"/>
      <c r="AU482" s="83"/>
      <c r="AV482" s="83"/>
      <c r="AW482" s="83"/>
      <c r="AX482" s="83"/>
      <c r="AY482" s="83"/>
      <c r="AZ482" s="83"/>
      <c r="BA482" s="83"/>
      <c r="BB482" s="83"/>
      <c r="BC482" s="83"/>
      <c r="BD482" s="83"/>
      <c r="BE482" s="83"/>
      <c r="BF482" s="83"/>
      <c r="BG482" s="83"/>
      <c r="BH482" s="83"/>
      <c r="BI482" s="83"/>
      <c r="BJ482" s="83"/>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c r="DY482" s="15"/>
      <c r="DZ482" s="15"/>
    </row>
    <row r="483" spans="1:130" s="91" customFormat="1" ht="17" x14ac:dyDescent="0.2">
      <c r="A483" s="14" t="s">
        <v>1690</v>
      </c>
      <c r="B483" s="76" t="s">
        <v>1579</v>
      </c>
      <c r="C483" s="76"/>
      <c r="D483" s="113" t="s">
        <v>1661</v>
      </c>
      <c r="E483" s="113" t="s">
        <v>1662</v>
      </c>
      <c r="F483" s="76">
        <v>933</v>
      </c>
      <c r="G483" s="13">
        <v>1402</v>
      </c>
      <c r="H483" s="76" t="s">
        <v>1317</v>
      </c>
      <c r="I483" s="13" t="s">
        <v>417</v>
      </c>
      <c r="J483" s="76" t="s">
        <v>176</v>
      </c>
      <c r="K483" s="191" t="s">
        <v>1872</v>
      </c>
      <c r="L483" s="143">
        <f t="shared" si="1"/>
        <v>21.402999999999999</v>
      </c>
      <c r="M483" s="68">
        <v>29.62</v>
      </c>
      <c r="N483" s="68">
        <v>-98.37</v>
      </c>
      <c r="O483" s="106">
        <v>126.402078446346</v>
      </c>
      <c r="P483" s="76" t="s">
        <v>213</v>
      </c>
      <c r="Q483" s="70" t="s">
        <v>167</v>
      </c>
      <c r="R483" s="70" t="s">
        <v>13</v>
      </c>
      <c r="S483" s="70"/>
      <c r="T483" s="70"/>
      <c r="U483" s="128">
        <v>17.78</v>
      </c>
      <c r="V483" s="128">
        <v>15.89</v>
      </c>
      <c r="W483" s="76"/>
      <c r="X483" s="195"/>
      <c r="Y483" s="105"/>
      <c r="Z483" s="14"/>
      <c r="AA483" s="14"/>
      <c r="AB483" s="54"/>
      <c r="AC483" s="76"/>
      <c r="AD483" s="76"/>
      <c r="AE483" s="70"/>
      <c r="AF483" s="70"/>
      <c r="AG483" s="83"/>
      <c r="AH483" s="83"/>
      <c r="AI483" s="83"/>
      <c r="AJ483" s="83"/>
      <c r="AK483" s="83"/>
      <c r="AL483" s="83"/>
      <c r="AM483" s="83"/>
      <c r="AN483" s="83"/>
      <c r="AO483" s="83"/>
      <c r="AP483" s="83"/>
      <c r="AQ483" s="83"/>
      <c r="AR483" s="83"/>
      <c r="AS483" s="83"/>
      <c r="AT483" s="83"/>
      <c r="AU483" s="83"/>
      <c r="AV483" s="83"/>
      <c r="AW483" s="83"/>
      <c r="AX483" s="83"/>
      <c r="AY483" s="83"/>
      <c r="AZ483" s="83"/>
      <c r="BA483" s="83"/>
      <c r="BB483" s="83"/>
      <c r="BC483" s="83"/>
      <c r="BD483" s="83"/>
      <c r="BE483" s="83"/>
      <c r="BF483" s="83"/>
      <c r="BG483" s="83"/>
      <c r="BH483" s="83"/>
      <c r="BI483" s="83"/>
      <c r="BJ483" s="83"/>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row>
    <row r="484" spans="1:130" s="91" customFormat="1" ht="17" x14ac:dyDescent="0.2">
      <c r="A484" s="14" t="s">
        <v>1690</v>
      </c>
      <c r="B484" s="76" t="s">
        <v>1579</v>
      </c>
      <c r="C484" s="76"/>
      <c r="D484" s="113" t="s">
        <v>1661</v>
      </c>
      <c r="E484" s="113" t="s">
        <v>1662</v>
      </c>
      <c r="F484" s="76">
        <v>933</v>
      </c>
      <c r="G484" s="13">
        <v>2106</v>
      </c>
      <c r="H484" s="76" t="s">
        <v>1317</v>
      </c>
      <c r="I484" s="13" t="s">
        <v>417</v>
      </c>
      <c r="J484" s="76" t="s">
        <v>176</v>
      </c>
      <c r="K484" s="191" t="s">
        <v>1872</v>
      </c>
      <c r="L484" s="143">
        <f t="shared" si="1"/>
        <v>21.402999999999999</v>
      </c>
      <c r="M484" s="68">
        <v>29.62</v>
      </c>
      <c r="N484" s="68">
        <v>-98.37</v>
      </c>
      <c r="O484" s="106">
        <v>126.402078446346</v>
      </c>
      <c r="P484" s="76" t="s">
        <v>209</v>
      </c>
      <c r="Q484" s="70" t="s">
        <v>172</v>
      </c>
      <c r="R484" s="70" t="s">
        <v>13</v>
      </c>
      <c r="S484" s="70"/>
      <c r="T484" s="70"/>
      <c r="U484" s="128">
        <v>16.3</v>
      </c>
      <c r="V484" s="128">
        <v>9.52</v>
      </c>
      <c r="W484" s="76"/>
      <c r="X484" s="195"/>
      <c r="Y484" s="105"/>
      <c r="Z484" s="14"/>
      <c r="AA484" s="14"/>
      <c r="AB484" s="54"/>
      <c r="AC484" s="76"/>
      <c r="AD484" s="76"/>
      <c r="AE484" s="70"/>
      <c r="AF484" s="70"/>
      <c r="AG484" s="83"/>
      <c r="AH484" s="83"/>
      <c r="AI484" s="83"/>
      <c r="AJ484" s="83"/>
      <c r="AK484" s="83"/>
      <c r="AL484" s="83"/>
      <c r="AM484" s="83"/>
      <c r="AN484" s="83"/>
      <c r="AO484" s="83"/>
      <c r="AP484" s="83"/>
      <c r="AQ484" s="83"/>
      <c r="AR484" s="83"/>
      <c r="AS484" s="83"/>
      <c r="AT484" s="83"/>
      <c r="AU484" s="83"/>
      <c r="AV484" s="83"/>
      <c r="AW484" s="83"/>
      <c r="AX484" s="83"/>
      <c r="AY484" s="83"/>
      <c r="AZ484" s="83"/>
      <c r="BA484" s="83"/>
      <c r="BB484" s="83"/>
      <c r="BC484" s="83"/>
      <c r="BD484" s="83"/>
      <c r="BE484" s="83"/>
      <c r="BF484" s="83"/>
      <c r="BG484" s="83"/>
      <c r="BH484" s="83"/>
      <c r="BI484" s="83"/>
      <c r="BJ484" s="83"/>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row>
    <row r="485" spans="1:130" s="91" customFormat="1" ht="17" x14ac:dyDescent="0.2">
      <c r="A485" s="14" t="s">
        <v>1690</v>
      </c>
      <c r="B485" s="76" t="s">
        <v>1579</v>
      </c>
      <c r="C485" s="76"/>
      <c r="D485" s="113" t="s">
        <v>1661</v>
      </c>
      <c r="E485" s="113" t="s">
        <v>1662</v>
      </c>
      <c r="F485" s="76">
        <v>933</v>
      </c>
      <c r="G485" s="13">
        <v>2107</v>
      </c>
      <c r="H485" s="76" t="s">
        <v>1317</v>
      </c>
      <c r="I485" s="13" t="s">
        <v>417</v>
      </c>
      <c r="J485" s="76" t="s">
        <v>176</v>
      </c>
      <c r="K485" s="191" t="s">
        <v>1872</v>
      </c>
      <c r="L485" s="143">
        <f t="shared" si="1"/>
        <v>21.402999999999999</v>
      </c>
      <c r="M485" s="68">
        <v>29.62</v>
      </c>
      <c r="N485" s="68">
        <v>-98.37</v>
      </c>
      <c r="O485" s="106">
        <v>126.402078446346</v>
      </c>
      <c r="P485" s="76" t="s">
        <v>209</v>
      </c>
      <c r="Q485" s="70" t="s">
        <v>172</v>
      </c>
      <c r="R485" s="70" t="s">
        <v>13</v>
      </c>
      <c r="S485" s="70"/>
      <c r="T485" s="70"/>
      <c r="U485" s="128">
        <v>16.97</v>
      </c>
      <c r="V485" s="128">
        <v>9.42</v>
      </c>
      <c r="W485" s="76"/>
      <c r="X485" s="195"/>
      <c r="Y485" s="105"/>
      <c r="Z485" s="14"/>
      <c r="AA485" s="14"/>
      <c r="AB485" s="54"/>
      <c r="AC485" s="54"/>
      <c r="AD485" s="54"/>
      <c r="AE485" s="196"/>
      <c r="AF485" s="196"/>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c r="CJ485" s="80"/>
      <c r="CK485" s="80"/>
      <c r="CL485" s="80"/>
      <c r="CM485" s="80"/>
      <c r="CN485" s="80"/>
      <c r="CO485" s="80"/>
      <c r="CP485" s="80"/>
      <c r="CQ485" s="80"/>
      <c r="CR485" s="80"/>
      <c r="CS485" s="80"/>
      <c r="CT485" s="80"/>
      <c r="CU485" s="80"/>
      <c r="CV485" s="80"/>
      <c r="CW485" s="80"/>
      <c r="CX485" s="80"/>
      <c r="CY485" s="80"/>
      <c r="CZ485" s="80"/>
      <c r="DA485" s="80"/>
      <c r="DB485" s="80"/>
      <c r="DC485" s="80"/>
      <c r="DD485" s="80"/>
      <c r="DE485" s="80"/>
      <c r="DF485" s="80"/>
      <c r="DG485" s="80"/>
      <c r="DH485" s="80"/>
      <c r="DI485" s="80"/>
      <c r="DJ485" s="80"/>
      <c r="DK485" s="80"/>
      <c r="DL485" s="80"/>
      <c r="DM485" s="80"/>
      <c r="DN485" s="80"/>
      <c r="DO485" s="80"/>
      <c r="DP485" s="80"/>
      <c r="DQ485" s="80"/>
      <c r="DR485" s="80"/>
      <c r="DS485" s="80"/>
      <c r="DT485" s="80"/>
      <c r="DU485" s="80"/>
      <c r="DV485" s="80"/>
      <c r="DW485" s="80"/>
      <c r="DX485" s="80"/>
      <c r="DY485" s="80"/>
      <c r="DZ485" s="80"/>
    </row>
    <row r="486" spans="1:130" s="91" customFormat="1" ht="17" x14ac:dyDescent="0.2">
      <c r="A486" s="14" t="s">
        <v>1690</v>
      </c>
      <c r="B486" s="76" t="s">
        <v>1579</v>
      </c>
      <c r="C486" s="76"/>
      <c r="D486" s="113" t="s">
        <v>1661</v>
      </c>
      <c r="E486" s="113" t="s">
        <v>1662</v>
      </c>
      <c r="F486" s="76">
        <v>933</v>
      </c>
      <c r="G486" s="13">
        <v>3011</v>
      </c>
      <c r="H486" s="76" t="s">
        <v>1317</v>
      </c>
      <c r="I486" s="13" t="s">
        <v>417</v>
      </c>
      <c r="J486" s="76" t="s">
        <v>176</v>
      </c>
      <c r="K486" s="191" t="s">
        <v>1872</v>
      </c>
      <c r="L486" s="143">
        <f t="shared" si="1"/>
        <v>21.402999999999999</v>
      </c>
      <c r="M486" s="68">
        <v>29.62</v>
      </c>
      <c r="N486" s="68">
        <v>-98.37</v>
      </c>
      <c r="O486" s="106">
        <v>126.402078446346</v>
      </c>
      <c r="P486" s="76" t="s">
        <v>155</v>
      </c>
      <c r="Q486" s="70" t="s">
        <v>172</v>
      </c>
      <c r="R486" s="70" t="s">
        <v>13</v>
      </c>
      <c r="S486" s="70"/>
      <c r="T486" s="70"/>
      <c r="U486" s="128">
        <v>11.31</v>
      </c>
      <c r="V486" s="128">
        <v>12.41</v>
      </c>
      <c r="W486" s="76"/>
      <c r="X486" s="195"/>
      <c r="Y486" s="105"/>
      <c r="Z486" s="14"/>
      <c r="AA486" s="14"/>
      <c r="AB486" s="228"/>
      <c r="AC486" s="228"/>
      <c r="AD486" s="228"/>
      <c r="AE486" s="234"/>
      <c r="AF486" s="234"/>
      <c r="AG486" s="240"/>
      <c r="AH486" s="240"/>
      <c r="AI486" s="240"/>
      <c r="AJ486" s="240"/>
      <c r="AK486" s="240"/>
      <c r="AL486" s="240"/>
      <c r="AM486" s="240"/>
      <c r="AN486" s="240"/>
      <c r="AO486" s="240"/>
      <c r="AP486" s="240"/>
      <c r="AQ486" s="240"/>
      <c r="AR486" s="240"/>
      <c r="AS486" s="240"/>
      <c r="AT486" s="240"/>
      <c r="AU486" s="240"/>
      <c r="AV486" s="240"/>
      <c r="AW486" s="240"/>
      <c r="AX486" s="240"/>
      <c r="AY486" s="240"/>
      <c r="AZ486" s="240"/>
      <c r="BA486" s="240"/>
      <c r="BB486" s="240"/>
      <c r="BC486" s="240"/>
      <c r="BD486" s="240"/>
      <c r="BE486" s="240"/>
      <c r="BF486" s="240"/>
      <c r="BG486" s="240"/>
      <c r="BH486" s="240"/>
      <c r="BI486" s="240"/>
      <c r="BJ486" s="240"/>
      <c r="BK486" s="240"/>
      <c r="BL486" s="240"/>
      <c r="BM486" s="240"/>
      <c r="BN486" s="240"/>
      <c r="BO486" s="240"/>
      <c r="BP486" s="240"/>
      <c r="BQ486" s="240"/>
      <c r="BR486" s="240"/>
      <c r="BS486" s="240"/>
      <c r="BT486" s="240"/>
      <c r="BU486" s="240"/>
      <c r="BV486" s="240"/>
      <c r="BW486" s="240"/>
      <c r="BX486" s="240"/>
      <c r="BY486" s="240"/>
      <c r="BZ486" s="240"/>
      <c r="CA486" s="240"/>
      <c r="CB486" s="240"/>
      <c r="CC486" s="240"/>
      <c r="CD486" s="240"/>
      <c r="CE486" s="240"/>
      <c r="CF486" s="240"/>
      <c r="CG486" s="240"/>
      <c r="CH486" s="240"/>
      <c r="CI486" s="240"/>
      <c r="CJ486" s="240"/>
      <c r="CK486" s="240"/>
      <c r="CL486" s="240"/>
      <c r="CM486" s="240"/>
      <c r="CN486" s="240"/>
      <c r="CO486" s="240"/>
      <c r="CP486" s="240"/>
      <c r="CQ486" s="240"/>
      <c r="CR486" s="240"/>
      <c r="CS486" s="240"/>
      <c r="CT486" s="240"/>
      <c r="CU486" s="240"/>
      <c r="CV486" s="240"/>
      <c r="CW486" s="240"/>
      <c r="CX486" s="240"/>
      <c r="CY486" s="240"/>
      <c r="CZ486" s="240"/>
      <c r="DA486" s="240"/>
      <c r="DB486" s="240"/>
      <c r="DC486" s="240"/>
      <c r="DD486" s="240"/>
      <c r="DE486" s="240"/>
      <c r="DF486" s="240"/>
      <c r="DG486" s="240"/>
      <c r="DH486" s="240"/>
      <c r="DI486" s="240"/>
      <c r="DJ486" s="240"/>
      <c r="DK486" s="240"/>
      <c r="DL486" s="240"/>
      <c r="DM486" s="240"/>
      <c r="DN486" s="240"/>
      <c r="DO486" s="240"/>
      <c r="DP486" s="240"/>
      <c r="DQ486" s="240"/>
      <c r="DR486" s="240"/>
      <c r="DS486" s="240"/>
      <c r="DT486" s="240"/>
      <c r="DU486" s="240"/>
      <c r="DV486" s="240"/>
      <c r="DW486" s="240"/>
      <c r="DX486" s="240"/>
      <c r="DY486" s="240"/>
      <c r="DZ486" s="240"/>
    </row>
    <row r="487" spans="1:130" s="91" customFormat="1" ht="17" x14ac:dyDescent="0.2">
      <c r="A487" s="76" t="s">
        <v>1660</v>
      </c>
      <c r="B487" s="76" t="s">
        <v>1579</v>
      </c>
      <c r="C487" s="76"/>
      <c r="D487" s="113" t="s">
        <v>1661</v>
      </c>
      <c r="E487" s="113" t="s">
        <v>1662</v>
      </c>
      <c r="F487" s="76">
        <v>933</v>
      </c>
      <c r="G487" s="76">
        <v>3232</v>
      </c>
      <c r="H487" s="76" t="s">
        <v>1317</v>
      </c>
      <c r="I487" s="13" t="s">
        <v>417</v>
      </c>
      <c r="J487" s="76" t="s">
        <v>176</v>
      </c>
      <c r="K487" s="191" t="s">
        <v>1872</v>
      </c>
      <c r="L487" s="143">
        <f t="shared" si="1"/>
        <v>21.402999999999999</v>
      </c>
      <c r="M487" s="68">
        <v>29.62</v>
      </c>
      <c r="N487" s="68">
        <v>-98.37</v>
      </c>
      <c r="O487" s="106">
        <v>126.402078446346</v>
      </c>
      <c r="P487" s="76" t="s">
        <v>209</v>
      </c>
      <c r="Q487" s="76" t="s">
        <v>167</v>
      </c>
      <c r="R487" s="70" t="s">
        <v>13</v>
      </c>
      <c r="S487" s="70"/>
      <c r="T487" s="112"/>
      <c r="U487" s="68">
        <v>15.04</v>
      </c>
      <c r="V487" s="68">
        <v>13.37</v>
      </c>
      <c r="W487" s="70"/>
      <c r="X487" s="150"/>
      <c r="Y487" s="148"/>
      <c r="Z487" s="112"/>
      <c r="AA487" s="76" t="s">
        <v>1666</v>
      </c>
      <c r="AB487" s="228"/>
      <c r="AC487" s="228"/>
      <c r="AD487" s="228"/>
      <c r="AE487" s="234"/>
      <c r="AF487" s="234"/>
      <c r="AG487" s="240"/>
      <c r="AH487" s="240"/>
      <c r="AI487" s="240"/>
      <c r="AJ487" s="240"/>
      <c r="AK487" s="240"/>
      <c r="AL487" s="240"/>
      <c r="AM487" s="240"/>
      <c r="AN487" s="240"/>
      <c r="AO487" s="240"/>
      <c r="AP487" s="240"/>
      <c r="AQ487" s="240"/>
      <c r="AR487" s="240"/>
      <c r="AS487" s="240"/>
      <c r="AT487" s="240"/>
      <c r="AU487" s="240"/>
      <c r="AV487" s="240"/>
      <c r="AW487" s="240"/>
      <c r="AX487" s="240"/>
      <c r="AY487" s="240"/>
      <c r="AZ487" s="240"/>
      <c r="BA487" s="240"/>
      <c r="BB487" s="240"/>
      <c r="BC487" s="240"/>
      <c r="BD487" s="240"/>
      <c r="BE487" s="240"/>
      <c r="BF487" s="240"/>
      <c r="BG487" s="240"/>
      <c r="BH487" s="240"/>
      <c r="BI487" s="240"/>
      <c r="BJ487" s="240"/>
      <c r="BK487" s="240"/>
      <c r="BL487" s="240"/>
      <c r="BM487" s="240"/>
      <c r="BN487" s="240"/>
      <c r="BO487" s="240"/>
      <c r="BP487" s="240"/>
      <c r="BQ487" s="240"/>
      <c r="BR487" s="240"/>
      <c r="BS487" s="240"/>
      <c r="BT487" s="240"/>
      <c r="BU487" s="240"/>
      <c r="BV487" s="240"/>
      <c r="BW487" s="240"/>
      <c r="BX487" s="240"/>
      <c r="BY487" s="240"/>
      <c r="BZ487" s="240"/>
      <c r="CA487" s="240"/>
      <c r="CB487" s="240"/>
      <c r="CC487" s="240"/>
      <c r="CD487" s="240"/>
      <c r="CE487" s="240"/>
      <c r="CF487" s="240"/>
      <c r="CG487" s="240"/>
      <c r="CH487" s="240"/>
      <c r="CI487" s="240"/>
      <c r="CJ487" s="240"/>
      <c r="CK487" s="240"/>
      <c r="CL487" s="240"/>
      <c r="CM487" s="240"/>
      <c r="CN487" s="240"/>
      <c r="CO487" s="240"/>
      <c r="CP487" s="240"/>
      <c r="CQ487" s="240"/>
      <c r="CR487" s="240"/>
      <c r="CS487" s="240"/>
      <c r="CT487" s="240"/>
      <c r="CU487" s="240"/>
      <c r="CV487" s="240"/>
      <c r="CW487" s="240"/>
      <c r="CX487" s="240"/>
      <c r="CY487" s="240"/>
      <c r="CZ487" s="240"/>
      <c r="DA487" s="240"/>
      <c r="DB487" s="240"/>
      <c r="DC487" s="240"/>
      <c r="DD487" s="240"/>
      <c r="DE487" s="240"/>
      <c r="DF487" s="240"/>
      <c r="DG487" s="240"/>
      <c r="DH487" s="240"/>
      <c r="DI487" s="240"/>
      <c r="DJ487" s="240"/>
      <c r="DK487" s="240"/>
      <c r="DL487" s="240"/>
      <c r="DM487" s="240"/>
      <c r="DN487" s="240"/>
      <c r="DO487" s="240"/>
      <c r="DP487" s="240"/>
      <c r="DQ487" s="240"/>
      <c r="DR487" s="240"/>
      <c r="DS487" s="240"/>
      <c r="DT487" s="240"/>
      <c r="DU487" s="240"/>
      <c r="DV487" s="240"/>
      <c r="DW487" s="240"/>
      <c r="DX487" s="240"/>
      <c r="DY487" s="240"/>
      <c r="DZ487" s="240"/>
    </row>
    <row r="488" spans="1:130" s="91" customFormat="1" ht="17" x14ac:dyDescent="0.2">
      <c r="A488" s="76" t="s">
        <v>1660</v>
      </c>
      <c r="B488" s="76" t="s">
        <v>1579</v>
      </c>
      <c r="C488" s="76"/>
      <c r="D488" s="113" t="s">
        <v>1661</v>
      </c>
      <c r="E488" s="113" t="s">
        <v>1662</v>
      </c>
      <c r="F488" s="76">
        <v>933</v>
      </c>
      <c r="G488" s="76">
        <v>3232</v>
      </c>
      <c r="H488" s="76" t="s">
        <v>1317</v>
      </c>
      <c r="I488" s="13" t="s">
        <v>417</v>
      </c>
      <c r="J488" s="76" t="s">
        <v>176</v>
      </c>
      <c r="K488" s="191" t="s">
        <v>1872</v>
      </c>
      <c r="L488" s="143">
        <f t="shared" si="1"/>
        <v>21.402999999999999</v>
      </c>
      <c r="M488" s="68">
        <v>29.62</v>
      </c>
      <c r="N488" s="68">
        <v>-98.37</v>
      </c>
      <c r="O488" s="106">
        <v>126.402078446346</v>
      </c>
      <c r="P488" s="76" t="s">
        <v>153</v>
      </c>
      <c r="Q488" s="76" t="s">
        <v>167</v>
      </c>
      <c r="R488" s="70" t="s">
        <v>13</v>
      </c>
      <c r="S488" s="70"/>
      <c r="T488" s="112"/>
      <c r="U488" s="68">
        <v>23.3</v>
      </c>
      <c r="V488" s="68">
        <v>12.13</v>
      </c>
      <c r="W488" s="70"/>
      <c r="X488" s="150"/>
      <c r="Y488" s="148"/>
      <c r="Z488" s="112"/>
      <c r="AA488" s="76" t="s">
        <v>1666</v>
      </c>
      <c r="AB488" s="54"/>
      <c r="AC488" s="76"/>
      <c r="AD488" s="76"/>
      <c r="AE488" s="70"/>
      <c r="AF488" s="70"/>
      <c r="AG488" s="83"/>
      <c r="AH488" s="83"/>
      <c r="AI488" s="83"/>
      <c r="AJ488" s="83"/>
      <c r="AK488" s="83"/>
      <c r="AL488" s="83"/>
      <c r="AM488" s="83"/>
      <c r="AN488" s="83"/>
      <c r="AO488" s="83"/>
      <c r="AP488" s="83"/>
      <c r="AQ488" s="83"/>
      <c r="AR488" s="83"/>
      <c r="AS488" s="83"/>
      <c r="AT488" s="83"/>
      <c r="AU488" s="83"/>
      <c r="AV488" s="83"/>
      <c r="AW488" s="83"/>
      <c r="AX488" s="83"/>
      <c r="AY488" s="83"/>
      <c r="AZ488" s="83"/>
      <c r="BA488" s="83"/>
      <c r="BB488" s="83"/>
      <c r="BC488" s="83"/>
      <c r="BD488" s="83"/>
      <c r="BE488" s="83"/>
      <c r="BF488" s="83"/>
      <c r="BG488" s="83"/>
      <c r="BH488" s="83"/>
      <c r="BI488" s="83"/>
      <c r="BJ488" s="83"/>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row>
    <row r="489" spans="1:130" s="91" customFormat="1" ht="17" x14ac:dyDescent="0.2">
      <c r="A489" s="14" t="s">
        <v>1690</v>
      </c>
      <c r="B489" s="76" t="s">
        <v>1579</v>
      </c>
      <c r="C489" s="76"/>
      <c r="D489" s="113" t="s">
        <v>1661</v>
      </c>
      <c r="E489" s="113" t="s">
        <v>1662</v>
      </c>
      <c r="F489" s="76">
        <v>933</v>
      </c>
      <c r="G489" s="13">
        <v>3360</v>
      </c>
      <c r="H489" s="76" t="s">
        <v>1317</v>
      </c>
      <c r="I489" s="13" t="s">
        <v>417</v>
      </c>
      <c r="J489" s="76" t="s">
        <v>176</v>
      </c>
      <c r="K489" s="191" t="s">
        <v>1872</v>
      </c>
      <c r="L489" s="143">
        <f t="shared" si="1"/>
        <v>21.402999999999999</v>
      </c>
      <c r="M489" s="68">
        <v>29.62</v>
      </c>
      <c r="N489" s="68">
        <v>-98.37</v>
      </c>
      <c r="O489" s="106">
        <v>126.402078446346</v>
      </c>
      <c r="P489" s="76" t="s">
        <v>209</v>
      </c>
      <c r="Q489" s="70" t="s">
        <v>167</v>
      </c>
      <c r="R489" s="70" t="s">
        <v>13</v>
      </c>
      <c r="S489" s="70"/>
      <c r="T489" s="70"/>
      <c r="U489" s="128">
        <v>14</v>
      </c>
      <c r="V489" s="128">
        <v>12.63</v>
      </c>
      <c r="W489" s="76"/>
      <c r="X489" s="195"/>
      <c r="Y489" s="105"/>
      <c r="Z489" s="14"/>
      <c r="AA489" s="14"/>
      <c r="AB489" s="54"/>
      <c r="AC489" s="76"/>
      <c r="AD489" s="76"/>
      <c r="AE489" s="70"/>
      <c r="AF489" s="70"/>
      <c r="AG489" s="83"/>
      <c r="AH489" s="83"/>
      <c r="AI489" s="83"/>
      <c r="AJ489" s="83"/>
      <c r="AK489" s="83"/>
      <c r="AL489" s="83"/>
      <c r="AM489" s="83"/>
      <c r="AN489" s="83"/>
      <c r="AO489" s="83"/>
      <c r="AP489" s="83"/>
      <c r="AQ489" s="83"/>
      <c r="AR489" s="83"/>
      <c r="AS489" s="83"/>
      <c r="AT489" s="83"/>
      <c r="AU489" s="83"/>
      <c r="AV489" s="83"/>
      <c r="AW489" s="83"/>
      <c r="AX489" s="83"/>
      <c r="AY489" s="83"/>
      <c r="AZ489" s="83"/>
      <c r="BA489" s="83"/>
      <c r="BB489" s="83"/>
      <c r="BC489" s="83"/>
      <c r="BD489" s="83"/>
      <c r="BE489" s="83"/>
      <c r="BF489" s="83"/>
      <c r="BG489" s="83"/>
      <c r="BH489" s="83"/>
      <c r="BI489" s="83"/>
      <c r="BJ489" s="83"/>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row>
    <row r="490" spans="1:130" s="91" customFormat="1" ht="17" x14ac:dyDescent="0.2">
      <c r="A490" s="76" t="s">
        <v>1660</v>
      </c>
      <c r="B490" s="76" t="s">
        <v>1579</v>
      </c>
      <c r="C490" s="76"/>
      <c r="D490" s="113" t="s">
        <v>1661</v>
      </c>
      <c r="E490" s="113" t="s">
        <v>1662</v>
      </c>
      <c r="F490" s="76">
        <v>933</v>
      </c>
      <c r="G490" s="76">
        <v>3488</v>
      </c>
      <c r="H490" s="76" t="s">
        <v>1317</v>
      </c>
      <c r="I490" s="13" t="s">
        <v>417</v>
      </c>
      <c r="J490" s="76" t="s">
        <v>176</v>
      </c>
      <c r="K490" s="191" t="s">
        <v>1872</v>
      </c>
      <c r="L490" s="143">
        <f t="shared" si="1"/>
        <v>21.402999999999999</v>
      </c>
      <c r="M490" s="68">
        <v>29.62</v>
      </c>
      <c r="N490" s="68">
        <v>-98.37</v>
      </c>
      <c r="O490" s="106">
        <v>126.402078446346</v>
      </c>
      <c r="P490" s="76" t="s">
        <v>115</v>
      </c>
      <c r="Q490" s="76" t="s">
        <v>167</v>
      </c>
      <c r="R490" s="70" t="s">
        <v>13</v>
      </c>
      <c r="S490" s="70"/>
      <c r="T490" s="112"/>
      <c r="U490" s="68">
        <v>8.73</v>
      </c>
      <c r="V490" s="68">
        <v>12.36</v>
      </c>
      <c r="W490" s="70"/>
      <c r="X490" s="150"/>
      <c r="Y490" s="148"/>
      <c r="Z490" s="112"/>
      <c r="AA490" s="76" t="s">
        <v>1665</v>
      </c>
      <c r="AB490" s="54"/>
      <c r="AC490" s="76"/>
      <c r="AD490" s="76"/>
      <c r="AE490" s="70"/>
      <c r="AF490" s="70"/>
      <c r="AG490" s="83"/>
      <c r="AH490" s="83"/>
      <c r="AI490" s="83"/>
      <c r="AJ490" s="83"/>
      <c r="AK490" s="83"/>
      <c r="AL490" s="83"/>
      <c r="AM490" s="83"/>
      <c r="AN490" s="83"/>
      <c r="AO490" s="83"/>
      <c r="AP490" s="83"/>
      <c r="AQ490" s="83"/>
      <c r="AR490" s="83"/>
      <c r="AS490" s="83"/>
      <c r="AT490" s="83"/>
      <c r="AU490" s="83"/>
      <c r="AV490" s="83"/>
      <c r="AW490" s="83"/>
      <c r="AX490" s="83"/>
      <c r="AY490" s="83"/>
      <c r="AZ490" s="83"/>
      <c r="BA490" s="83"/>
      <c r="BB490" s="83"/>
      <c r="BC490" s="83"/>
      <c r="BD490" s="83"/>
      <c r="BE490" s="83"/>
      <c r="BF490" s="83"/>
      <c r="BG490" s="83"/>
      <c r="BH490" s="83"/>
      <c r="BI490" s="83"/>
      <c r="BJ490" s="83"/>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row>
    <row r="491" spans="1:130" s="91" customFormat="1" ht="17" x14ac:dyDescent="0.2">
      <c r="A491" s="76" t="s">
        <v>1660</v>
      </c>
      <c r="B491" s="76" t="s">
        <v>1579</v>
      </c>
      <c r="C491" s="76"/>
      <c r="D491" s="113" t="s">
        <v>1661</v>
      </c>
      <c r="E491" s="113" t="s">
        <v>1662</v>
      </c>
      <c r="F491" s="76">
        <v>933</v>
      </c>
      <c r="G491" s="76">
        <v>4342</v>
      </c>
      <c r="H491" s="76" t="s">
        <v>1317</v>
      </c>
      <c r="I491" s="13" t="s">
        <v>417</v>
      </c>
      <c r="J491" s="76" t="s">
        <v>176</v>
      </c>
      <c r="K491" s="191" t="s">
        <v>1872</v>
      </c>
      <c r="L491" s="143">
        <f t="shared" si="1"/>
        <v>21.402999999999999</v>
      </c>
      <c r="M491" s="68">
        <v>29.62</v>
      </c>
      <c r="N491" s="68">
        <v>-98.37</v>
      </c>
      <c r="O491" s="106">
        <v>126.402078446346</v>
      </c>
      <c r="P491" s="76" t="s">
        <v>155</v>
      </c>
      <c r="Q491" s="76" t="s">
        <v>167</v>
      </c>
      <c r="R491" s="70" t="s">
        <v>13</v>
      </c>
      <c r="S491" s="70"/>
      <c r="T491" s="112"/>
      <c r="U491" s="68">
        <v>16.899999999999999</v>
      </c>
      <c r="V491" s="68">
        <v>13.85</v>
      </c>
      <c r="W491" s="70"/>
      <c r="X491" s="150"/>
      <c r="Y491" s="148"/>
      <c r="Z491" s="112"/>
      <c r="AA491" s="76" t="s">
        <v>1663</v>
      </c>
      <c r="AB491" s="54"/>
      <c r="AC491" s="76" t="s">
        <v>1267</v>
      </c>
      <c r="AD491" s="76"/>
      <c r="AE491" s="70"/>
      <c r="AF491" s="70"/>
      <c r="AG491" s="83"/>
      <c r="AH491" s="83"/>
      <c r="AI491" s="83"/>
      <c r="AJ491" s="83"/>
      <c r="AK491" s="83"/>
      <c r="AL491" s="83"/>
      <c r="AM491" s="83"/>
      <c r="AN491" s="83"/>
      <c r="AO491" s="83"/>
      <c r="AP491" s="83"/>
      <c r="AQ491" s="83"/>
      <c r="AR491" s="83"/>
      <c r="AS491" s="83"/>
      <c r="AT491" s="83"/>
      <c r="AU491" s="83"/>
      <c r="AV491" s="83"/>
      <c r="AW491" s="83"/>
      <c r="AX491" s="83"/>
      <c r="AY491" s="83"/>
      <c r="AZ491" s="83"/>
      <c r="BA491" s="83"/>
      <c r="BB491" s="83"/>
      <c r="BC491" s="83"/>
      <c r="BD491" s="83"/>
      <c r="BE491" s="83"/>
      <c r="BF491" s="83"/>
      <c r="BG491" s="83"/>
      <c r="BH491" s="83"/>
      <c r="BI491" s="83"/>
      <c r="BJ491" s="83"/>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c r="DY491" s="15"/>
      <c r="DZ491" s="15"/>
    </row>
    <row r="492" spans="1:130" s="91" customFormat="1" ht="17" x14ac:dyDescent="0.2">
      <c r="A492" s="90"/>
      <c r="B492" s="13" t="s">
        <v>1579</v>
      </c>
      <c r="C492" s="13"/>
      <c r="D492" s="2" t="s">
        <v>67</v>
      </c>
      <c r="E492" s="2" t="s">
        <v>68</v>
      </c>
      <c r="F492" s="8">
        <v>804</v>
      </c>
      <c r="G492" s="7">
        <v>85</v>
      </c>
      <c r="H492" s="8" t="s">
        <v>65</v>
      </c>
      <c r="I492" s="7" t="s">
        <v>395</v>
      </c>
      <c r="J492" s="120"/>
      <c r="K492" s="191"/>
      <c r="L492" s="143"/>
      <c r="M492" s="115"/>
      <c r="N492" s="115"/>
      <c r="O492" s="57"/>
      <c r="P492" s="58" t="s">
        <v>209</v>
      </c>
      <c r="Q492" s="57" t="s">
        <v>167</v>
      </c>
      <c r="R492" s="57" t="s">
        <v>13</v>
      </c>
      <c r="S492" s="57"/>
      <c r="T492" s="57"/>
      <c r="U492" s="117">
        <v>19.11</v>
      </c>
      <c r="V492" s="117">
        <v>12.64</v>
      </c>
      <c r="W492" s="58"/>
      <c r="X492" s="195"/>
      <c r="Y492" s="198"/>
      <c r="Z492" s="8"/>
      <c r="AA492" s="8" t="s">
        <v>66</v>
      </c>
      <c r="AB492" s="76"/>
      <c r="AC492" s="76"/>
      <c r="AD492" s="76"/>
      <c r="AE492" s="70"/>
      <c r="AF492" s="70"/>
      <c r="AG492" s="83"/>
      <c r="AH492" s="83"/>
      <c r="AI492" s="83"/>
      <c r="AJ492" s="83"/>
      <c r="AK492" s="83"/>
      <c r="AL492" s="83"/>
      <c r="AM492" s="83"/>
      <c r="AN492" s="83"/>
      <c r="AO492" s="83"/>
      <c r="AP492" s="83"/>
      <c r="AQ492" s="83"/>
      <c r="AR492" s="83"/>
      <c r="AS492" s="83"/>
      <c r="AT492" s="83"/>
      <c r="AU492" s="83"/>
      <c r="AV492" s="83"/>
      <c r="AW492" s="83"/>
      <c r="AX492" s="83"/>
      <c r="AY492" s="83"/>
      <c r="AZ492" s="83"/>
      <c r="BA492" s="83"/>
      <c r="BB492" s="83"/>
      <c r="BC492" s="83"/>
      <c r="BD492" s="83"/>
      <c r="BE492" s="83"/>
      <c r="BF492" s="83"/>
      <c r="BG492" s="83"/>
      <c r="BH492" s="83"/>
      <c r="BI492" s="83"/>
      <c r="BJ492" s="83"/>
    </row>
    <row r="493" spans="1:130" s="91" customFormat="1" ht="34" x14ac:dyDescent="0.2">
      <c r="A493" s="14" t="s">
        <v>1988</v>
      </c>
      <c r="B493" s="76" t="s">
        <v>1579</v>
      </c>
      <c r="C493" s="76"/>
      <c r="D493" s="2" t="s">
        <v>1201</v>
      </c>
      <c r="E493" s="2" t="s">
        <v>1202</v>
      </c>
      <c r="F493" s="14">
        <v>31141</v>
      </c>
      <c r="G493" s="13">
        <v>2406</v>
      </c>
      <c r="H493" s="14" t="s">
        <v>242</v>
      </c>
      <c r="I493" s="13" t="s">
        <v>243</v>
      </c>
      <c r="J493" s="76" t="s">
        <v>176</v>
      </c>
      <c r="K493" s="191" t="s">
        <v>476</v>
      </c>
      <c r="L493" s="143"/>
      <c r="M493" s="112"/>
      <c r="N493" s="112"/>
      <c r="O493" s="70"/>
      <c r="P493" s="76" t="s">
        <v>1203</v>
      </c>
      <c r="Q493" s="70" t="s">
        <v>172</v>
      </c>
      <c r="R493" s="70" t="s">
        <v>1204</v>
      </c>
      <c r="S493" s="70"/>
      <c r="T493" s="70"/>
      <c r="U493" s="128">
        <v>29.37</v>
      </c>
      <c r="V493" s="128">
        <v>11.6</v>
      </c>
      <c r="W493" s="76"/>
      <c r="X493" s="195"/>
      <c r="Y493" s="105"/>
      <c r="Z493" s="14"/>
      <c r="AA493" s="14" t="s">
        <v>1205</v>
      </c>
      <c r="AB493" s="54"/>
      <c r="AC493" s="76"/>
      <c r="AD493" s="76"/>
      <c r="AE493" s="70"/>
      <c r="AF493" s="70"/>
      <c r="AG493" s="83"/>
      <c r="AH493" s="83"/>
      <c r="AI493" s="83"/>
      <c r="AJ493" s="83"/>
      <c r="AK493" s="83"/>
      <c r="AL493" s="83"/>
      <c r="AM493" s="83"/>
      <c r="AN493" s="83"/>
      <c r="AO493" s="83"/>
      <c r="AP493" s="83"/>
      <c r="AQ493" s="83"/>
      <c r="AR493" s="83"/>
      <c r="AS493" s="83"/>
      <c r="AT493" s="83"/>
      <c r="AU493" s="83"/>
      <c r="AV493" s="83"/>
      <c r="AW493" s="83"/>
      <c r="AX493" s="83"/>
      <c r="AY493" s="83"/>
      <c r="AZ493" s="83"/>
      <c r="BA493" s="83"/>
      <c r="BB493" s="83"/>
      <c r="BC493" s="83"/>
      <c r="BD493" s="83"/>
      <c r="BE493" s="83"/>
      <c r="BF493" s="83"/>
      <c r="BG493" s="83"/>
      <c r="BH493" s="83"/>
      <c r="BI493" s="83"/>
      <c r="BJ493" s="83"/>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row>
    <row r="494" spans="1:130" s="91" customFormat="1" ht="34" x14ac:dyDescent="0.2">
      <c r="A494" s="14"/>
      <c r="B494" s="76" t="s">
        <v>1579</v>
      </c>
      <c r="C494" s="76"/>
      <c r="D494" s="2" t="s">
        <v>415</v>
      </c>
      <c r="E494" s="2" t="s">
        <v>15</v>
      </c>
      <c r="F494" s="8">
        <v>892</v>
      </c>
      <c r="G494" s="7">
        <v>-999</v>
      </c>
      <c r="H494" s="8" t="s">
        <v>273</v>
      </c>
      <c r="I494" s="7" t="s">
        <v>214</v>
      </c>
      <c r="J494" s="13"/>
      <c r="K494" s="191"/>
      <c r="L494" s="106"/>
      <c r="M494" s="115"/>
      <c r="N494" s="115"/>
      <c r="O494" s="57"/>
      <c r="P494" s="58" t="s">
        <v>115</v>
      </c>
      <c r="Q494" s="57"/>
      <c r="R494" s="57" t="s">
        <v>13</v>
      </c>
      <c r="S494" s="57"/>
      <c r="T494" s="57"/>
      <c r="U494" s="117">
        <v>29.5</v>
      </c>
      <c r="V494" s="117">
        <v>20</v>
      </c>
      <c r="W494" s="58"/>
      <c r="X494" s="195"/>
      <c r="Y494" s="198"/>
      <c r="Z494" s="8"/>
      <c r="AA494" s="8"/>
      <c r="AB494" s="76"/>
      <c r="AC494" s="76"/>
      <c r="AD494" s="76"/>
      <c r="AE494" s="70"/>
      <c r="AF494" s="70"/>
      <c r="AG494" s="83"/>
      <c r="AH494" s="83"/>
      <c r="AI494" s="83"/>
      <c r="AJ494" s="83"/>
      <c r="AK494" s="83"/>
      <c r="AL494" s="83"/>
      <c r="AM494" s="83"/>
      <c r="AN494" s="83"/>
      <c r="AO494" s="83"/>
      <c r="AP494" s="83"/>
      <c r="AQ494" s="83"/>
      <c r="AR494" s="83"/>
      <c r="AS494" s="83"/>
      <c r="AT494" s="83"/>
      <c r="AU494" s="83"/>
      <c r="AV494" s="83"/>
      <c r="AW494" s="83"/>
      <c r="AX494" s="83"/>
      <c r="AY494" s="83"/>
      <c r="AZ494" s="83"/>
      <c r="BA494" s="83"/>
      <c r="BB494" s="83"/>
      <c r="BC494" s="83"/>
      <c r="BD494" s="83"/>
      <c r="BE494" s="83"/>
      <c r="BF494" s="83"/>
      <c r="BG494" s="83"/>
      <c r="BH494" s="83"/>
      <c r="BI494" s="83"/>
      <c r="BJ494" s="83"/>
    </row>
    <row r="495" spans="1:130" s="91" customFormat="1" ht="34" x14ac:dyDescent="0.2">
      <c r="A495" s="14"/>
      <c r="B495" s="76" t="s">
        <v>1579</v>
      </c>
      <c r="C495" s="76"/>
      <c r="D495" s="2" t="s">
        <v>415</v>
      </c>
      <c r="E495" s="2" t="s">
        <v>15</v>
      </c>
      <c r="F495" s="8">
        <v>892</v>
      </c>
      <c r="G495" s="7">
        <v>-999</v>
      </c>
      <c r="H495" s="8" t="s">
        <v>273</v>
      </c>
      <c r="I495" s="7" t="s">
        <v>214</v>
      </c>
      <c r="J495" s="13"/>
      <c r="K495" s="191"/>
      <c r="L495" s="106"/>
      <c r="M495" s="115"/>
      <c r="N495" s="115"/>
      <c r="O495" s="57"/>
      <c r="P495" s="58" t="s">
        <v>115</v>
      </c>
      <c r="Q495" s="57"/>
      <c r="R495" s="57" t="s">
        <v>13</v>
      </c>
      <c r="S495" s="57"/>
      <c r="T495" s="57"/>
      <c r="U495" s="117">
        <v>30</v>
      </c>
      <c r="V495" s="117">
        <v>20.3</v>
      </c>
      <c r="W495" s="58"/>
      <c r="X495" s="195"/>
      <c r="Y495" s="198"/>
      <c r="Z495" s="8"/>
      <c r="AA495" s="8"/>
      <c r="AB495" s="76"/>
      <c r="AC495" s="76"/>
      <c r="AD495" s="76"/>
      <c r="AE495" s="70"/>
      <c r="AF495" s="70"/>
      <c r="AG495" s="83"/>
      <c r="AH495" s="83"/>
      <c r="AI495" s="83"/>
      <c r="AJ495" s="83"/>
      <c r="AK495" s="83"/>
      <c r="AL495" s="83"/>
      <c r="AM495" s="83"/>
      <c r="AN495" s="83"/>
      <c r="AO495" s="83"/>
      <c r="AP495" s="83"/>
      <c r="AQ495" s="83"/>
      <c r="AR495" s="83"/>
      <c r="AS495" s="83"/>
      <c r="AT495" s="83"/>
      <c r="AU495" s="83"/>
      <c r="AV495" s="83"/>
      <c r="AW495" s="83"/>
      <c r="AX495" s="83"/>
      <c r="AY495" s="83"/>
      <c r="AZ495" s="83"/>
      <c r="BA495" s="83"/>
      <c r="BB495" s="83"/>
      <c r="BC495" s="83"/>
      <c r="BD495" s="83"/>
      <c r="BE495" s="83"/>
      <c r="BF495" s="83"/>
      <c r="BG495" s="83"/>
      <c r="BH495" s="83"/>
      <c r="BI495" s="83"/>
      <c r="BJ495" s="83"/>
    </row>
    <row r="496" spans="1:130" s="91" customFormat="1" ht="34" x14ac:dyDescent="0.2">
      <c r="A496" s="14"/>
      <c r="B496" s="76" t="s">
        <v>1579</v>
      </c>
      <c r="C496" s="76"/>
      <c r="D496" s="2" t="s">
        <v>415</v>
      </c>
      <c r="E496" s="2" t="s">
        <v>15</v>
      </c>
      <c r="F496" s="8">
        <v>892</v>
      </c>
      <c r="G496" s="7">
        <v>-999</v>
      </c>
      <c r="H496" s="8" t="s">
        <v>273</v>
      </c>
      <c r="I496" s="7" t="s">
        <v>214</v>
      </c>
      <c r="J496" s="13"/>
      <c r="K496" s="191"/>
      <c r="L496" s="106"/>
      <c r="M496" s="115"/>
      <c r="N496" s="115"/>
      <c r="O496" s="57"/>
      <c r="P496" s="58" t="s">
        <v>115</v>
      </c>
      <c r="Q496" s="57"/>
      <c r="R496" s="57" t="s">
        <v>13</v>
      </c>
      <c r="S496" s="57"/>
      <c r="T496" s="57"/>
      <c r="U496" s="117">
        <v>30</v>
      </c>
      <c r="V496" s="117">
        <v>20.6</v>
      </c>
      <c r="W496" s="58"/>
      <c r="X496" s="195"/>
      <c r="Y496" s="198"/>
      <c r="Z496" s="8"/>
      <c r="AA496" s="8"/>
      <c r="AB496" s="76"/>
      <c r="AC496" s="76"/>
      <c r="AD496" s="76"/>
      <c r="AE496" s="70"/>
      <c r="AF496" s="70"/>
      <c r="AG496" s="83"/>
      <c r="AH496" s="83"/>
      <c r="AI496" s="83"/>
      <c r="AJ496" s="83"/>
      <c r="AK496" s="83"/>
      <c r="AL496" s="83"/>
      <c r="AM496" s="83"/>
      <c r="AN496" s="83"/>
      <c r="AO496" s="83"/>
      <c r="AP496" s="83"/>
      <c r="AQ496" s="83"/>
      <c r="AR496" s="83"/>
      <c r="AS496" s="83"/>
      <c r="AT496" s="83"/>
      <c r="AU496" s="83"/>
      <c r="AV496" s="83"/>
      <c r="AW496" s="83"/>
      <c r="AX496" s="83"/>
      <c r="AY496" s="83"/>
      <c r="AZ496" s="83"/>
      <c r="BA496" s="83"/>
      <c r="BB496" s="83"/>
      <c r="BC496" s="83"/>
      <c r="BD496" s="83"/>
      <c r="BE496" s="83"/>
      <c r="BF496" s="83"/>
      <c r="BG496" s="83"/>
      <c r="BH496" s="83"/>
      <c r="BI496" s="83"/>
      <c r="BJ496" s="83"/>
    </row>
    <row r="497" spans="1:130" s="91" customFormat="1" ht="34" x14ac:dyDescent="0.2">
      <c r="A497" s="14"/>
      <c r="B497" s="76" t="s">
        <v>1579</v>
      </c>
      <c r="C497" s="76"/>
      <c r="D497" s="2" t="s">
        <v>415</v>
      </c>
      <c r="E497" s="2" t="s">
        <v>15</v>
      </c>
      <c r="F497" s="8">
        <v>892</v>
      </c>
      <c r="G497" s="7" t="s">
        <v>336</v>
      </c>
      <c r="H497" s="8" t="s">
        <v>273</v>
      </c>
      <c r="I497" s="7" t="s">
        <v>214</v>
      </c>
      <c r="J497" s="13"/>
      <c r="K497" s="191"/>
      <c r="L497" s="106"/>
      <c r="M497" s="115"/>
      <c r="N497" s="115"/>
      <c r="O497" s="57"/>
      <c r="P497" s="58" t="s">
        <v>115</v>
      </c>
      <c r="Q497" s="57"/>
      <c r="R497" s="57" t="s">
        <v>13</v>
      </c>
      <c r="S497" s="57"/>
      <c r="T497" s="57"/>
      <c r="U497" s="117">
        <v>27</v>
      </c>
      <c r="V497" s="117">
        <v>20.2</v>
      </c>
      <c r="W497" s="58"/>
      <c r="X497" s="195"/>
      <c r="Y497" s="198"/>
      <c r="Z497" s="8"/>
      <c r="AA497" s="8"/>
      <c r="AB497" s="76"/>
      <c r="AC497" s="76"/>
      <c r="AD497" s="76"/>
      <c r="AE497" s="70"/>
      <c r="AF497" s="70"/>
      <c r="AG497" s="83"/>
      <c r="AH497" s="83"/>
      <c r="AI497" s="83"/>
      <c r="AJ497" s="83"/>
      <c r="AK497" s="83"/>
      <c r="AL497" s="83"/>
      <c r="AM497" s="83"/>
      <c r="AN497" s="83"/>
      <c r="AO497" s="83"/>
      <c r="AP497" s="83"/>
      <c r="AQ497" s="83"/>
      <c r="AR497" s="83"/>
      <c r="AS497" s="83"/>
      <c r="AT497" s="83"/>
      <c r="AU497" s="83"/>
      <c r="AV497" s="83"/>
      <c r="AW497" s="83"/>
      <c r="AX497" s="83"/>
      <c r="AY497" s="83"/>
      <c r="AZ497" s="83"/>
      <c r="BA497" s="83"/>
      <c r="BB497" s="83"/>
      <c r="BC497" s="83"/>
      <c r="BD497" s="83"/>
      <c r="BE497" s="83"/>
      <c r="BF497" s="83"/>
      <c r="BG497" s="83"/>
      <c r="BH497" s="83"/>
      <c r="BI497" s="83"/>
      <c r="BJ497" s="83"/>
    </row>
    <row r="498" spans="1:130" s="91" customFormat="1" ht="17" x14ac:dyDescent="0.2">
      <c r="A498" s="76" t="s">
        <v>1610</v>
      </c>
      <c r="B498" s="13" t="s">
        <v>1579</v>
      </c>
      <c r="C498" s="13"/>
      <c r="D498" s="2" t="s">
        <v>34</v>
      </c>
      <c r="E498" s="113" t="s">
        <v>1612</v>
      </c>
      <c r="F498" s="76">
        <v>40541</v>
      </c>
      <c r="G498" s="76">
        <v>114</v>
      </c>
      <c r="H498" s="76" t="s">
        <v>1239</v>
      </c>
      <c r="I498" s="70" t="s">
        <v>1240</v>
      </c>
      <c r="J498" s="76" t="s">
        <v>475</v>
      </c>
      <c r="K498" s="191"/>
      <c r="L498" s="106"/>
      <c r="M498" s="114"/>
      <c r="N498" s="114"/>
      <c r="O498" s="76"/>
      <c r="P498" s="76" t="s">
        <v>213</v>
      </c>
      <c r="Q498" s="76" t="s">
        <v>172</v>
      </c>
      <c r="R498" s="70" t="s">
        <v>13</v>
      </c>
      <c r="S498" s="70"/>
      <c r="T498" s="112"/>
      <c r="U498" s="68">
        <v>15.14</v>
      </c>
      <c r="V498" s="68">
        <v>14.63</v>
      </c>
      <c r="W498" s="70"/>
      <c r="X498" s="150"/>
      <c r="Y498" s="148"/>
      <c r="Z498" s="112"/>
      <c r="AA498" s="76" t="s">
        <v>1613</v>
      </c>
      <c r="AB498" s="76"/>
      <c r="AC498" s="76"/>
      <c r="AD498" s="76"/>
      <c r="AE498" s="70"/>
      <c r="AF498" s="70"/>
      <c r="AG498" s="83"/>
      <c r="AH498" s="83"/>
      <c r="AI498" s="83"/>
      <c r="AJ498" s="83"/>
      <c r="AK498" s="83"/>
      <c r="AL498" s="83"/>
      <c r="AM498" s="83"/>
      <c r="AN498" s="83"/>
      <c r="AO498" s="83"/>
      <c r="AP498" s="83"/>
      <c r="AQ498" s="83"/>
      <c r="AR498" s="83"/>
      <c r="AS498" s="83"/>
      <c r="AT498" s="83"/>
      <c r="AU498" s="83"/>
      <c r="AV498" s="83"/>
      <c r="AW498" s="83"/>
      <c r="AX498" s="83"/>
      <c r="AY498" s="83"/>
      <c r="AZ498" s="83"/>
      <c r="BA498" s="83"/>
      <c r="BB498" s="83"/>
      <c r="BC498" s="83"/>
      <c r="BD498" s="83"/>
      <c r="BE498" s="83"/>
      <c r="BF498" s="83"/>
      <c r="BG498" s="83"/>
      <c r="BH498" s="83"/>
      <c r="BI498" s="83"/>
      <c r="BJ498" s="83"/>
    </row>
    <row r="499" spans="1:130" s="91" customFormat="1" ht="17" x14ac:dyDescent="0.2">
      <c r="A499" s="228" t="s">
        <v>2243</v>
      </c>
      <c r="B499" s="234" t="s">
        <v>2156</v>
      </c>
      <c r="C499" s="234"/>
      <c r="D499" s="229" t="s">
        <v>34</v>
      </c>
      <c r="E499" s="229" t="s">
        <v>1529</v>
      </c>
      <c r="F499" s="228">
        <v>31107</v>
      </c>
      <c r="G499" s="234">
        <v>32</v>
      </c>
      <c r="H499" s="228" t="s">
        <v>197</v>
      </c>
      <c r="I499" s="234" t="s">
        <v>393</v>
      </c>
      <c r="J499" s="228" t="s">
        <v>176</v>
      </c>
      <c r="K499" s="231"/>
      <c r="L499" s="246"/>
      <c r="M499" s="235"/>
      <c r="N499" s="235"/>
      <c r="O499" s="234"/>
      <c r="P499" s="228" t="s">
        <v>209</v>
      </c>
      <c r="Q499" s="234" t="s">
        <v>172</v>
      </c>
      <c r="R499" s="234" t="s">
        <v>13</v>
      </c>
      <c r="S499" s="234"/>
      <c r="T499" s="234"/>
      <c r="U499" s="247">
        <v>15.93</v>
      </c>
      <c r="V499" s="247">
        <v>11.22</v>
      </c>
      <c r="W499" s="228"/>
      <c r="X499" s="250"/>
      <c r="Y499" s="249"/>
      <c r="Z499" s="228"/>
      <c r="AA499" s="228" t="s">
        <v>2242</v>
      </c>
      <c r="AB499" s="228"/>
      <c r="AC499" s="228"/>
      <c r="AD499" s="228"/>
      <c r="AE499" s="234"/>
      <c r="AF499" s="234"/>
      <c r="AG499" s="240"/>
      <c r="AH499" s="240"/>
      <c r="AI499" s="240"/>
      <c r="AJ499" s="240"/>
      <c r="AK499" s="240"/>
      <c r="AL499" s="240"/>
      <c r="AM499" s="240"/>
      <c r="AN499" s="240"/>
      <c r="AO499" s="240"/>
      <c r="AP499" s="240"/>
      <c r="AQ499" s="240"/>
      <c r="AR499" s="240"/>
      <c r="AS499" s="240"/>
      <c r="AT499" s="240"/>
      <c r="AU499" s="240"/>
      <c r="AV499" s="240"/>
      <c r="AW499" s="240"/>
      <c r="AX499" s="240"/>
      <c r="AY499" s="240"/>
      <c r="AZ499" s="240"/>
      <c r="BA499" s="240"/>
      <c r="BB499" s="240"/>
      <c r="BC499" s="240"/>
      <c r="BD499" s="240"/>
      <c r="BE499" s="240"/>
      <c r="BF499" s="240"/>
      <c r="BG499" s="240"/>
      <c r="BH499" s="240"/>
      <c r="BI499" s="240"/>
      <c r="BJ499" s="240"/>
      <c r="BK499" s="240"/>
      <c r="BL499" s="240"/>
      <c r="BM499" s="240"/>
      <c r="BN499" s="240"/>
      <c r="BO499" s="240"/>
      <c r="BP499" s="240"/>
      <c r="BQ499" s="240"/>
      <c r="BR499" s="240"/>
      <c r="BS499" s="240"/>
      <c r="BT499" s="240"/>
      <c r="BU499" s="240"/>
      <c r="BV499" s="240"/>
      <c r="BW499" s="240"/>
      <c r="BX499" s="240"/>
      <c r="BY499" s="240"/>
      <c r="BZ499" s="240"/>
      <c r="CA499" s="240"/>
      <c r="CB499" s="240"/>
      <c r="CC499" s="240"/>
      <c r="CD499" s="240"/>
      <c r="CE499" s="240"/>
      <c r="CF499" s="240"/>
      <c r="CG499" s="240"/>
      <c r="CH499" s="240"/>
      <c r="CI499" s="240"/>
      <c r="CJ499" s="240"/>
      <c r="CK499" s="240"/>
      <c r="CL499" s="240"/>
      <c r="CM499" s="240"/>
      <c r="CN499" s="240"/>
      <c r="CO499" s="240"/>
      <c r="CP499" s="240"/>
      <c r="CQ499" s="240"/>
      <c r="CR499" s="240"/>
      <c r="CS499" s="240"/>
      <c r="CT499" s="240"/>
      <c r="CU499" s="240"/>
      <c r="CV499" s="240"/>
      <c r="CW499" s="240"/>
      <c r="CX499" s="240"/>
      <c r="CY499" s="240"/>
      <c r="CZ499" s="240"/>
      <c r="DA499" s="240"/>
      <c r="DB499" s="240"/>
      <c r="DC499" s="240"/>
      <c r="DD499" s="240"/>
      <c r="DE499" s="240"/>
      <c r="DF499" s="240"/>
      <c r="DG499" s="240"/>
      <c r="DH499" s="240"/>
      <c r="DI499" s="240"/>
      <c r="DJ499" s="240"/>
      <c r="DK499" s="240"/>
      <c r="DL499" s="240"/>
      <c r="DM499" s="240"/>
      <c r="DN499" s="240"/>
      <c r="DO499" s="240"/>
      <c r="DP499" s="240"/>
      <c r="DQ499" s="240"/>
      <c r="DR499" s="240"/>
      <c r="DS499" s="240"/>
      <c r="DT499" s="240"/>
      <c r="DU499" s="240"/>
      <c r="DV499" s="240"/>
      <c r="DW499" s="240"/>
      <c r="DX499" s="240"/>
      <c r="DY499" s="240"/>
      <c r="DZ499" s="240"/>
    </row>
    <row r="500" spans="1:130" s="91" customFormat="1" ht="17" x14ac:dyDescent="0.2">
      <c r="A500" s="14" t="s">
        <v>308</v>
      </c>
      <c r="B500" s="76" t="s">
        <v>1579</v>
      </c>
      <c r="C500" s="76"/>
      <c r="D500" s="2" t="s">
        <v>34</v>
      </c>
      <c r="E500" s="2" t="s">
        <v>15</v>
      </c>
      <c r="F500" s="8">
        <v>3</v>
      </c>
      <c r="G500" s="7">
        <v>-999</v>
      </c>
      <c r="H500" s="8" t="s">
        <v>27</v>
      </c>
      <c r="I500" s="7" t="s">
        <v>402</v>
      </c>
      <c r="J500" s="76"/>
      <c r="K500" s="191"/>
      <c r="L500" s="143"/>
      <c r="M500" s="115"/>
      <c r="N500" s="115"/>
      <c r="O500" s="57"/>
      <c r="P500" s="58" t="s">
        <v>16</v>
      </c>
      <c r="Q500" s="57"/>
      <c r="R500" s="57" t="s">
        <v>13</v>
      </c>
      <c r="S500" s="57"/>
      <c r="T500" s="57"/>
      <c r="U500" s="117">
        <v>14.09</v>
      </c>
      <c r="V500" s="117">
        <v>11.34</v>
      </c>
      <c r="W500" s="58"/>
      <c r="X500" s="195"/>
      <c r="Y500" s="198"/>
      <c r="Z500" s="8"/>
      <c r="AA500" s="8" t="s">
        <v>35</v>
      </c>
      <c r="AB500" s="54"/>
      <c r="AC500" s="76"/>
      <c r="AD500" s="76"/>
      <c r="AE500" s="70"/>
      <c r="AF500" s="70"/>
      <c r="AG500" s="83"/>
      <c r="AH500" s="83"/>
      <c r="AI500" s="83"/>
      <c r="AJ500" s="83"/>
      <c r="AK500" s="83"/>
      <c r="AL500" s="83"/>
      <c r="AM500" s="83"/>
      <c r="AN500" s="83"/>
      <c r="AO500" s="83"/>
      <c r="AP500" s="83"/>
      <c r="AQ500" s="83"/>
      <c r="AR500" s="83"/>
      <c r="AS500" s="83"/>
      <c r="AT500" s="83"/>
      <c r="AU500" s="83"/>
      <c r="AV500" s="83"/>
      <c r="AW500" s="83"/>
      <c r="AX500" s="83"/>
      <c r="AY500" s="83"/>
      <c r="AZ500" s="83"/>
      <c r="BA500" s="83"/>
      <c r="BB500" s="83"/>
      <c r="BC500" s="83"/>
      <c r="BD500" s="83"/>
      <c r="BE500" s="83"/>
      <c r="BF500" s="83"/>
      <c r="BG500" s="83"/>
      <c r="BH500" s="83"/>
      <c r="BI500" s="83"/>
      <c r="BJ500" s="83"/>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row>
    <row r="501" spans="1:130" s="91" customFormat="1" ht="17" x14ac:dyDescent="0.2">
      <c r="A501" s="14"/>
      <c r="B501" s="76" t="s">
        <v>1579</v>
      </c>
      <c r="C501" s="76"/>
      <c r="D501" s="2" t="s">
        <v>34</v>
      </c>
      <c r="E501" s="2" t="s">
        <v>15</v>
      </c>
      <c r="F501" s="8">
        <v>908</v>
      </c>
      <c r="G501" s="7">
        <v>83</v>
      </c>
      <c r="H501" s="8" t="s">
        <v>101</v>
      </c>
      <c r="I501" s="7" t="s">
        <v>395</v>
      </c>
      <c r="J501" s="76" t="s">
        <v>475</v>
      </c>
      <c r="K501" s="191" t="s">
        <v>107</v>
      </c>
      <c r="L501" s="106"/>
      <c r="M501" s="115"/>
      <c r="N501" s="115"/>
      <c r="O501" s="57"/>
      <c r="P501" s="58" t="s">
        <v>153</v>
      </c>
      <c r="Q501" s="57" t="s">
        <v>167</v>
      </c>
      <c r="R501" s="57" t="s">
        <v>13</v>
      </c>
      <c r="S501" s="57"/>
      <c r="T501" s="57"/>
      <c r="U501" s="117">
        <v>18.649999999999999</v>
      </c>
      <c r="V501" s="117">
        <v>9.9700000000000006</v>
      </c>
      <c r="W501" s="58"/>
      <c r="X501" s="195"/>
      <c r="Y501" s="198"/>
      <c r="Z501" s="8"/>
      <c r="AA501" s="8"/>
      <c r="AB501" s="76"/>
      <c r="AC501" s="76"/>
      <c r="AD501" s="76"/>
      <c r="AE501" s="70"/>
      <c r="AF501" s="70"/>
      <c r="AG501" s="83"/>
      <c r="AH501" s="83"/>
      <c r="AI501" s="83"/>
      <c r="AJ501" s="83"/>
      <c r="AK501" s="83"/>
      <c r="AL501" s="83"/>
      <c r="AM501" s="83"/>
      <c r="AN501" s="83"/>
      <c r="AO501" s="83"/>
      <c r="AP501" s="83"/>
      <c r="AQ501" s="83"/>
      <c r="AR501" s="83"/>
      <c r="AS501" s="83"/>
      <c r="AT501" s="83"/>
      <c r="AU501" s="83"/>
      <c r="AV501" s="83"/>
      <c r="AW501" s="83"/>
      <c r="AX501" s="83"/>
      <c r="AY501" s="83"/>
      <c r="AZ501" s="83"/>
      <c r="BA501" s="83"/>
      <c r="BB501" s="83"/>
      <c r="BC501" s="83"/>
      <c r="BD501" s="83"/>
      <c r="BE501" s="83"/>
      <c r="BF501" s="83"/>
      <c r="BG501" s="83"/>
      <c r="BH501" s="83"/>
      <c r="BI501" s="83"/>
      <c r="BJ501" s="83"/>
    </row>
    <row r="502" spans="1:130" s="91" customFormat="1" ht="17" x14ac:dyDescent="0.2">
      <c r="A502" s="14"/>
      <c r="B502" s="76" t="s">
        <v>1579</v>
      </c>
      <c r="C502" s="76"/>
      <c r="D502" s="2" t="s">
        <v>34</v>
      </c>
      <c r="E502" s="2" t="s">
        <v>15</v>
      </c>
      <c r="F502" s="8">
        <v>908</v>
      </c>
      <c r="G502" s="7">
        <v>84</v>
      </c>
      <c r="H502" s="8" t="s">
        <v>101</v>
      </c>
      <c r="I502" s="7" t="s">
        <v>395</v>
      </c>
      <c r="J502" s="76" t="s">
        <v>475</v>
      </c>
      <c r="K502" s="191" t="s">
        <v>107</v>
      </c>
      <c r="L502" s="106"/>
      <c r="M502" s="115"/>
      <c r="N502" s="115"/>
      <c r="O502" s="57"/>
      <c r="P502" s="58" t="s">
        <v>385</v>
      </c>
      <c r="Q502" s="57" t="s">
        <v>172</v>
      </c>
      <c r="R502" s="57" t="s">
        <v>13</v>
      </c>
      <c r="S502" s="57"/>
      <c r="T502" s="57"/>
      <c r="U502" s="117">
        <v>15.79</v>
      </c>
      <c r="V502" s="117">
        <v>14.03</v>
      </c>
      <c r="W502" s="58"/>
      <c r="X502" s="195"/>
      <c r="Y502" s="198"/>
      <c r="Z502" s="8"/>
      <c r="AA502" s="8"/>
      <c r="AB502" s="76"/>
      <c r="AC502" s="76"/>
      <c r="AD502" s="76"/>
      <c r="AE502" s="70"/>
      <c r="AF502" s="70"/>
      <c r="AG502" s="83"/>
      <c r="AH502" s="83"/>
      <c r="AI502" s="83"/>
      <c r="AJ502" s="83"/>
      <c r="AK502" s="83"/>
      <c r="AL502" s="83"/>
      <c r="AM502" s="83"/>
      <c r="AN502" s="83"/>
      <c r="AO502" s="83"/>
      <c r="AP502" s="83"/>
      <c r="AQ502" s="83"/>
      <c r="AR502" s="83"/>
      <c r="AS502" s="83"/>
      <c r="AT502" s="83"/>
      <c r="AU502" s="83"/>
      <c r="AV502" s="83"/>
      <c r="AW502" s="83"/>
      <c r="AX502" s="83"/>
      <c r="AY502" s="83"/>
      <c r="AZ502" s="83"/>
      <c r="BA502" s="83"/>
      <c r="BB502" s="83"/>
      <c r="BC502" s="83"/>
      <c r="BD502" s="83"/>
      <c r="BE502" s="83"/>
      <c r="BF502" s="83"/>
      <c r="BG502" s="83"/>
      <c r="BH502" s="83"/>
      <c r="BI502" s="83"/>
      <c r="BJ502" s="83"/>
    </row>
    <row r="503" spans="1:130" s="91" customFormat="1" ht="17" x14ac:dyDescent="0.2">
      <c r="A503" s="14"/>
      <c r="B503" s="76" t="s">
        <v>1579</v>
      </c>
      <c r="C503" s="76"/>
      <c r="D503" s="2" t="s">
        <v>34</v>
      </c>
      <c r="E503" s="2" t="s">
        <v>15</v>
      </c>
      <c r="F503" s="8">
        <v>908</v>
      </c>
      <c r="G503" s="7">
        <v>97</v>
      </c>
      <c r="H503" s="8" t="s">
        <v>101</v>
      </c>
      <c r="I503" s="7" t="s">
        <v>395</v>
      </c>
      <c r="J503" s="76" t="s">
        <v>475</v>
      </c>
      <c r="K503" s="191" t="s">
        <v>107</v>
      </c>
      <c r="L503" s="106"/>
      <c r="M503" s="115"/>
      <c r="N503" s="115"/>
      <c r="O503" s="57"/>
      <c r="P503" s="58" t="s">
        <v>112</v>
      </c>
      <c r="Q503" s="57" t="s">
        <v>167</v>
      </c>
      <c r="R503" s="57" t="s">
        <v>13</v>
      </c>
      <c r="S503" s="57"/>
      <c r="T503" s="57"/>
      <c r="U503" s="117">
        <v>37.04</v>
      </c>
      <c r="V503" s="117">
        <v>20.74</v>
      </c>
      <c r="W503" s="58"/>
      <c r="X503" s="195"/>
      <c r="Y503" s="198"/>
      <c r="Z503" s="8"/>
      <c r="AA503" s="8"/>
      <c r="AB503" s="76"/>
      <c r="AC503" s="76"/>
      <c r="AD503" s="76"/>
      <c r="AE503" s="70"/>
      <c r="AF503" s="70"/>
      <c r="AG503" s="83"/>
      <c r="AH503" s="83"/>
      <c r="AI503" s="83"/>
      <c r="AJ503" s="83"/>
      <c r="AK503" s="83"/>
      <c r="AL503" s="83"/>
      <c r="AM503" s="83"/>
      <c r="AN503" s="83"/>
      <c r="AO503" s="83"/>
      <c r="AP503" s="83"/>
      <c r="AQ503" s="83"/>
      <c r="AR503" s="83"/>
      <c r="AS503" s="83"/>
      <c r="AT503" s="83"/>
      <c r="AU503" s="83"/>
      <c r="AV503" s="83"/>
      <c r="AW503" s="83"/>
      <c r="AX503" s="83"/>
      <c r="AY503" s="83"/>
      <c r="AZ503" s="83"/>
      <c r="BA503" s="83"/>
      <c r="BB503" s="83"/>
      <c r="BC503" s="83"/>
      <c r="BD503" s="83"/>
      <c r="BE503" s="83"/>
      <c r="BF503" s="83"/>
      <c r="BG503" s="83"/>
      <c r="BH503" s="83"/>
      <c r="BI503" s="83"/>
      <c r="BJ503" s="83"/>
    </row>
    <row r="504" spans="1:130" s="91" customFormat="1" ht="17" x14ac:dyDescent="0.2">
      <c r="A504" s="14"/>
      <c r="B504" s="76" t="s">
        <v>1579</v>
      </c>
      <c r="C504" s="76"/>
      <c r="D504" s="2" t="s">
        <v>34</v>
      </c>
      <c r="E504" s="2" t="s">
        <v>15</v>
      </c>
      <c r="F504" s="8">
        <v>908</v>
      </c>
      <c r="G504" s="7">
        <v>120</v>
      </c>
      <c r="H504" s="8" t="s">
        <v>101</v>
      </c>
      <c r="I504" s="7" t="s">
        <v>395</v>
      </c>
      <c r="J504" s="76" t="s">
        <v>475</v>
      </c>
      <c r="K504" s="191" t="s">
        <v>107</v>
      </c>
      <c r="L504" s="106"/>
      <c r="M504" s="115"/>
      <c r="N504" s="115"/>
      <c r="O504" s="57"/>
      <c r="P504" s="58" t="s">
        <v>112</v>
      </c>
      <c r="Q504" s="57" t="s">
        <v>167</v>
      </c>
      <c r="R504" s="57" t="s">
        <v>13</v>
      </c>
      <c r="S504" s="57"/>
      <c r="T504" s="57"/>
      <c r="U504" s="117">
        <v>34.130000000000003</v>
      </c>
      <c r="V504" s="117">
        <v>19.41</v>
      </c>
      <c r="W504" s="58"/>
      <c r="X504" s="195"/>
      <c r="Y504" s="198"/>
      <c r="Z504" s="8"/>
      <c r="AA504" s="8"/>
      <c r="AB504" s="76"/>
      <c r="AC504" s="76"/>
      <c r="AD504" s="76"/>
      <c r="AE504" s="70"/>
      <c r="AF504" s="70"/>
      <c r="AG504" s="83"/>
      <c r="AH504" s="83"/>
      <c r="AI504" s="83"/>
      <c r="AJ504" s="83"/>
      <c r="AK504" s="83"/>
      <c r="AL504" s="83"/>
      <c r="AM504" s="83"/>
      <c r="AN504" s="83"/>
      <c r="AO504" s="83"/>
      <c r="AP504" s="83"/>
      <c r="AQ504" s="83"/>
      <c r="AR504" s="83"/>
      <c r="AS504" s="83"/>
      <c r="AT504" s="83"/>
      <c r="AU504" s="83"/>
      <c r="AV504" s="83"/>
      <c r="AW504" s="83"/>
      <c r="AX504" s="83"/>
      <c r="AY504" s="83"/>
      <c r="AZ504" s="83"/>
      <c r="BA504" s="83"/>
      <c r="BB504" s="83"/>
      <c r="BC504" s="83"/>
      <c r="BD504" s="83"/>
      <c r="BE504" s="83"/>
      <c r="BF504" s="83"/>
      <c r="BG504" s="83"/>
      <c r="BH504" s="83"/>
      <c r="BI504" s="83"/>
      <c r="BJ504" s="83"/>
    </row>
    <row r="505" spans="1:130" s="91" customFormat="1" ht="17" x14ac:dyDescent="0.2">
      <c r="A505" s="14"/>
      <c r="B505" s="76" t="s">
        <v>1579</v>
      </c>
      <c r="C505" s="76"/>
      <c r="D505" s="2" t="s">
        <v>34</v>
      </c>
      <c r="E505" s="2" t="s">
        <v>15</v>
      </c>
      <c r="F505" s="8">
        <v>908</v>
      </c>
      <c r="G505" s="7">
        <v>130</v>
      </c>
      <c r="H505" s="8" t="s">
        <v>101</v>
      </c>
      <c r="I505" s="7" t="s">
        <v>395</v>
      </c>
      <c r="J505" s="76" t="s">
        <v>475</v>
      </c>
      <c r="K505" s="191" t="s">
        <v>107</v>
      </c>
      <c r="L505" s="106"/>
      <c r="M505" s="115"/>
      <c r="N505" s="115"/>
      <c r="O505" s="57"/>
      <c r="P505" s="58" t="s">
        <v>112</v>
      </c>
      <c r="Q505" s="57" t="s">
        <v>172</v>
      </c>
      <c r="R505" s="57" t="s">
        <v>13</v>
      </c>
      <c r="S505" s="57"/>
      <c r="T505" s="57"/>
      <c r="U505" s="117">
        <v>36.5</v>
      </c>
      <c r="V505" s="117">
        <v>20.76</v>
      </c>
      <c r="W505" s="58"/>
      <c r="X505" s="195"/>
      <c r="Y505" s="198"/>
      <c r="Z505" s="8"/>
      <c r="AA505" s="8"/>
      <c r="AB505" s="76"/>
      <c r="AC505" s="76"/>
      <c r="AD505" s="76"/>
      <c r="AE505" s="70"/>
      <c r="AF505" s="70"/>
      <c r="AG505" s="83"/>
      <c r="AH505" s="83"/>
      <c r="AI505" s="83"/>
      <c r="AJ505" s="83"/>
      <c r="AK505" s="83"/>
      <c r="AL505" s="83"/>
      <c r="AM505" s="83"/>
      <c r="AN505" s="83"/>
      <c r="AO505" s="83"/>
      <c r="AP505" s="83"/>
      <c r="AQ505" s="83"/>
      <c r="AR505" s="83"/>
      <c r="AS505" s="83"/>
      <c r="AT505" s="83"/>
      <c r="AU505" s="83"/>
      <c r="AV505" s="83"/>
      <c r="AW505" s="83"/>
      <c r="AX505" s="83"/>
      <c r="AY505" s="83"/>
      <c r="AZ505" s="83"/>
      <c r="BA505" s="83"/>
      <c r="BB505" s="83"/>
      <c r="BC505" s="83"/>
      <c r="BD505" s="83"/>
      <c r="BE505" s="83"/>
      <c r="BF505" s="83"/>
      <c r="BG505" s="83"/>
      <c r="BH505" s="83"/>
      <c r="BI505" s="83"/>
      <c r="BJ505" s="83"/>
    </row>
    <row r="506" spans="1:130" s="91" customFormat="1" ht="17" x14ac:dyDescent="0.2">
      <c r="A506" s="14"/>
      <c r="B506" s="76" t="s">
        <v>1579</v>
      </c>
      <c r="C506" s="76"/>
      <c r="D506" s="2" t="s">
        <v>34</v>
      </c>
      <c r="E506" s="2" t="s">
        <v>15</v>
      </c>
      <c r="F506" s="8">
        <v>908</v>
      </c>
      <c r="G506" s="7">
        <v>132</v>
      </c>
      <c r="H506" s="8" t="s">
        <v>101</v>
      </c>
      <c r="I506" s="7" t="s">
        <v>395</v>
      </c>
      <c r="J506" s="76" t="s">
        <v>475</v>
      </c>
      <c r="K506" s="191" t="s">
        <v>107</v>
      </c>
      <c r="L506" s="106"/>
      <c r="M506" s="115"/>
      <c r="N506" s="115"/>
      <c r="O506" s="57"/>
      <c r="P506" s="58" t="s">
        <v>112</v>
      </c>
      <c r="Q506" s="57" t="s">
        <v>167</v>
      </c>
      <c r="R506" s="57" t="s">
        <v>13</v>
      </c>
      <c r="S506" s="57"/>
      <c r="T506" s="57"/>
      <c r="U506" s="117">
        <v>28.3</v>
      </c>
      <c r="V506" s="117">
        <v>16.420000000000002</v>
      </c>
      <c r="W506" s="58"/>
      <c r="X506" s="195"/>
      <c r="Y506" s="198"/>
      <c r="Z506" s="8"/>
      <c r="AA506" s="8"/>
      <c r="AB506" s="76"/>
      <c r="AC506" s="76"/>
      <c r="AD506" s="76"/>
      <c r="AE506" s="70"/>
      <c r="AF506" s="70"/>
      <c r="AG506" s="83"/>
      <c r="AH506" s="83"/>
      <c r="AI506" s="83"/>
      <c r="AJ506" s="83"/>
      <c r="AK506" s="83"/>
      <c r="AL506" s="83"/>
      <c r="AM506" s="83"/>
      <c r="AN506" s="83"/>
      <c r="AO506" s="83"/>
      <c r="AP506" s="83"/>
      <c r="AQ506" s="83"/>
      <c r="AR506" s="83"/>
      <c r="AS506" s="83"/>
      <c r="AT506" s="83"/>
      <c r="AU506" s="83"/>
      <c r="AV506" s="83"/>
      <c r="AW506" s="83"/>
      <c r="AX506" s="83"/>
      <c r="AY506" s="83"/>
      <c r="AZ506" s="83"/>
      <c r="BA506" s="83"/>
      <c r="BB506" s="83"/>
      <c r="BC506" s="83"/>
      <c r="BD506" s="83"/>
      <c r="BE506" s="83"/>
      <c r="BF506" s="83"/>
      <c r="BG506" s="83"/>
      <c r="BH506" s="83"/>
      <c r="BI506" s="83"/>
      <c r="BJ506" s="83"/>
    </row>
    <row r="507" spans="1:130" s="91" customFormat="1" ht="17" x14ac:dyDescent="0.2">
      <c r="A507" s="14"/>
      <c r="B507" s="76" t="s">
        <v>1579</v>
      </c>
      <c r="C507" s="76"/>
      <c r="D507" s="2" t="s">
        <v>34</v>
      </c>
      <c r="E507" s="2" t="s">
        <v>15</v>
      </c>
      <c r="F507" s="8">
        <v>908</v>
      </c>
      <c r="G507" s="7">
        <v>153</v>
      </c>
      <c r="H507" s="8" t="s">
        <v>101</v>
      </c>
      <c r="I507" s="7" t="s">
        <v>395</v>
      </c>
      <c r="J507" s="76" t="s">
        <v>475</v>
      </c>
      <c r="K507" s="191" t="s">
        <v>107</v>
      </c>
      <c r="L507" s="106"/>
      <c r="M507" s="115"/>
      <c r="N507" s="115"/>
      <c r="O507" s="57"/>
      <c r="P507" s="58" t="s">
        <v>112</v>
      </c>
      <c r="Q507" s="57" t="s">
        <v>172</v>
      </c>
      <c r="R507" s="57" t="s">
        <v>13</v>
      </c>
      <c r="S507" s="57"/>
      <c r="T507" s="57"/>
      <c r="U507" s="117">
        <v>37.68</v>
      </c>
      <c r="V507" s="117">
        <v>21.48</v>
      </c>
      <c r="W507" s="58"/>
      <c r="X507" s="195"/>
      <c r="Y507" s="198"/>
      <c r="Z507" s="8"/>
      <c r="AA507" s="8"/>
      <c r="AB507" s="76"/>
      <c r="AC507" s="76"/>
      <c r="AD507" s="76"/>
      <c r="AE507" s="70"/>
      <c r="AF507" s="70"/>
      <c r="AG507" s="83"/>
      <c r="AH507" s="83"/>
      <c r="AI507" s="83"/>
      <c r="AJ507" s="83"/>
      <c r="AK507" s="83"/>
      <c r="AL507" s="83"/>
      <c r="AM507" s="83"/>
      <c r="AN507" s="83"/>
      <c r="AO507" s="83"/>
      <c r="AP507" s="83"/>
      <c r="AQ507" s="83"/>
      <c r="AR507" s="83"/>
      <c r="AS507" s="83"/>
      <c r="AT507" s="83"/>
      <c r="AU507" s="83"/>
      <c r="AV507" s="83"/>
      <c r="AW507" s="83"/>
      <c r="AX507" s="83"/>
      <c r="AY507" s="83"/>
      <c r="AZ507" s="83"/>
      <c r="BA507" s="83"/>
      <c r="BB507" s="83"/>
      <c r="BC507" s="83"/>
      <c r="BD507" s="83"/>
      <c r="BE507" s="83"/>
      <c r="BF507" s="83"/>
      <c r="BG507" s="83"/>
      <c r="BH507" s="83"/>
      <c r="BI507" s="83"/>
      <c r="BJ507" s="83"/>
    </row>
    <row r="508" spans="1:130" s="91" customFormat="1" ht="17" x14ac:dyDescent="0.2">
      <c r="A508" s="14"/>
      <c r="B508" s="76" t="s">
        <v>1579</v>
      </c>
      <c r="C508" s="76"/>
      <c r="D508" s="2" t="s">
        <v>34</v>
      </c>
      <c r="E508" s="2" t="s">
        <v>15</v>
      </c>
      <c r="F508" s="8">
        <v>908</v>
      </c>
      <c r="G508" s="7">
        <v>251</v>
      </c>
      <c r="H508" s="8" t="s">
        <v>101</v>
      </c>
      <c r="I508" s="7" t="s">
        <v>395</v>
      </c>
      <c r="J508" s="76" t="s">
        <v>475</v>
      </c>
      <c r="K508" s="191" t="s">
        <v>107</v>
      </c>
      <c r="L508" s="106"/>
      <c r="M508" s="115"/>
      <c r="N508" s="115"/>
      <c r="O508" s="57"/>
      <c r="P508" s="58" t="s">
        <v>112</v>
      </c>
      <c r="Q508" s="57" t="s">
        <v>167</v>
      </c>
      <c r="R508" s="57" t="s">
        <v>13</v>
      </c>
      <c r="S508" s="57"/>
      <c r="T508" s="57"/>
      <c r="U508" s="117">
        <v>36.520000000000003</v>
      </c>
      <c r="V508" s="117">
        <v>22.38</v>
      </c>
      <c r="W508" s="58"/>
      <c r="X508" s="195"/>
      <c r="Y508" s="198"/>
      <c r="Z508" s="8"/>
      <c r="AA508" s="8"/>
      <c r="AB508" s="76"/>
      <c r="AC508" s="76"/>
      <c r="AD508" s="76"/>
      <c r="AE508" s="70"/>
      <c r="AF508" s="70"/>
      <c r="AG508" s="83"/>
      <c r="AH508" s="83"/>
      <c r="AI508" s="83"/>
      <c r="AJ508" s="83"/>
      <c r="AK508" s="83"/>
      <c r="AL508" s="83"/>
      <c r="AM508" s="83"/>
      <c r="AN508" s="83"/>
      <c r="AO508" s="83"/>
      <c r="AP508" s="83"/>
      <c r="AQ508" s="83"/>
      <c r="AR508" s="83"/>
      <c r="AS508" s="83"/>
      <c r="AT508" s="83"/>
      <c r="AU508" s="83"/>
      <c r="AV508" s="83"/>
      <c r="AW508" s="83"/>
      <c r="AX508" s="83"/>
      <c r="AY508" s="83"/>
      <c r="AZ508" s="83"/>
      <c r="BA508" s="83"/>
      <c r="BB508" s="83"/>
      <c r="BC508" s="83"/>
      <c r="BD508" s="83"/>
      <c r="BE508" s="83"/>
      <c r="BF508" s="83"/>
      <c r="BG508" s="83"/>
      <c r="BH508" s="83"/>
      <c r="BI508" s="83"/>
      <c r="BJ508" s="83"/>
    </row>
    <row r="509" spans="1:130" s="91" customFormat="1" ht="17" x14ac:dyDescent="0.2">
      <c r="A509" s="14"/>
      <c r="B509" s="76" t="s">
        <v>1579</v>
      </c>
      <c r="C509" s="76"/>
      <c r="D509" s="2" t="s">
        <v>34</v>
      </c>
      <c r="E509" s="2" t="s">
        <v>15</v>
      </c>
      <c r="F509" s="8">
        <v>908</v>
      </c>
      <c r="G509" s="7">
        <v>332</v>
      </c>
      <c r="H509" s="8" t="s">
        <v>101</v>
      </c>
      <c r="I509" s="7" t="s">
        <v>395</v>
      </c>
      <c r="J509" s="76" t="s">
        <v>475</v>
      </c>
      <c r="K509" s="191" t="s">
        <v>107</v>
      </c>
      <c r="L509" s="106"/>
      <c r="M509" s="115"/>
      <c r="N509" s="115"/>
      <c r="O509" s="57"/>
      <c r="P509" s="58" t="s">
        <v>112</v>
      </c>
      <c r="Q509" s="57" t="s">
        <v>172</v>
      </c>
      <c r="R509" s="57" t="s">
        <v>13</v>
      </c>
      <c r="S509" s="57"/>
      <c r="T509" s="57"/>
      <c r="U509" s="117">
        <v>40.33</v>
      </c>
      <c r="V509" s="117">
        <v>20.65</v>
      </c>
      <c r="W509" s="58"/>
      <c r="X509" s="195"/>
      <c r="Y509" s="198"/>
      <c r="Z509" s="8"/>
      <c r="AA509" s="8"/>
      <c r="AB509" s="76"/>
      <c r="AC509" s="76"/>
      <c r="AD509" s="76"/>
      <c r="AE509" s="70"/>
      <c r="AF509" s="70"/>
      <c r="AG509" s="83"/>
      <c r="AH509" s="83"/>
      <c r="AI509" s="83"/>
      <c r="AJ509" s="83"/>
      <c r="AK509" s="83"/>
      <c r="AL509" s="83"/>
      <c r="AM509" s="83"/>
      <c r="AN509" s="83"/>
      <c r="AO509" s="83"/>
      <c r="AP509" s="83"/>
      <c r="AQ509" s="83"/>
      <c r="AR509" s="83"/>
      <c r="AS509" s="83"/>
      <c r="AT509" s="83"/>
      <c r="AU509" s="83"/>
      <c r="AV509" s="83"/>
      <c r="AW509" s="83"/>
      <c r="AX509" s="83"/>
      <c r="AY509" s="83"/>
      <c r="AZ509" s="83"/>
      <c r="BA509" s="83"/>
      <c r="BB509" s="83"/>
      <c r="BC509" s="83"/>
      <c r="BD509" s="83"/>
      <c r="BE509" s="83"/>
      <c r="BF509" s="83"/>
      <c r="BG509" s="83"/>
      <c r="BH509" s="83"/>
      <c r="BI509" s="83"/>
      <c r="BJ509" s="83"/>
    </row>
    <row r="510" spans="1:130" s="91" customFormat="1" ht="17" x14ac:dyDescent="0.2">
      <c r="A510" s="14"/>
      <c r="B510" s="76" t="s">
        <v>1579</v>
      </c>
      <c r="C510" s="76"/>
      <c r="D510" s="2" t="s">
        <v>34</v>
      </c>
      <c r="E510" s="2" t="s">
        <v>15</v>
      </c>
      <c r="F510" s="8">
        <v>908</v>
      </c>
      <c r="G510" s="7">
        <v>357</v>
      </c>
      <c r="H510" s="8" t="s">
        <v>101</v>
      </c>
      <c r="I510" s="7" t="s">
        <v>395</v>
      </c>
      <c r="J510" s="76" t="s">
        <v>475</v>
      </c>
      <c r="K510" s="191" t="s">
        <v>107</v>
      </c>
      <c r="L510" s="106"/>
      <c r="M510" s="115"/>
      <c r="N510" s="115"/>
      <c r="O510" s="57"/>
      <c r="P510" s="58" t="s">
        <v>112</v>
      </c>
      <c r="Q510" s="57" t="s">
        <v>172</v>
      </c>
      <c r="R510" s="57" t="s">
        <v>13</v>
      </c>
      <c r="S510" s="57"/>
      <c r="T510" s="57"/>
      <c r="U510" s="117">
        <v>32.340000000000003</v>
      </c>
      <c r="V510" s="117">
        <v>17.47</v>
      </c>
      <c r="W510" s="58"/>
      <c r="X510" s="195"/>
      <c r="Y510" s="198"/>
      <c r="Z510" s="8"/>
      <c r="AA510" s="8"/>
      <c r="AB510" s="76"/>
      <c r="AC510" s="76"/>
      <c r="AD510" s="76"/>
      <c r="AE510" s="70"/>
      <c r="AF510" s="70"/>
      <c r="AG510" s="83"/>
      <c r="AH510" s="83"/>
      <c r="AI510" s="83"/>
      <c r="AJ510" s="83"/>
      <c r="AK510" s="83"/>
      <c r="AL510" s="83"/>
      <c r="AM510" s="83"/>
      <c r="AN510" s="83"/>
      <c r="AO510" s="83"/>
      <c r="AP510" s="83"/>
      <c r="AQ510" s="83"/>
      <c r="AR510" s="83"/>
      <c r="AS510" s="83"/>
      <c r="AT510" s="83"/>
      <c r="AU510" s="83"/>
      <c r="AV510" s="83"/>
      <c r="AW510" s="83"/>
      <c r="AX510" s="83"/>
      <c r="AY510" s="83"/>
      <c r="AZ510" s="83"/>
      <c r="BA510" s="83"/>
      <c r="BB510" s="83"/>
      <c r="BC510" s="83"/>
      <c r="BD510" s="83"/>
      <c r="BE510" s="83"/>
      <c r="BF510" s="83"/>
      <c r="BG510" s="83"/>
      <c r="BH510" s="83"/>
      <c r="BI510" s="83"/>
      <c r="BJ510" s="83"/>
    </row>
    <row r="511" spans="1:130" s="91" customFormat="1" ht="17" x14ac:dyDescent="0.2">
      <c r="A511" s="14"/>
      <c r="B511" s="76" t="s">
        <v>1579</v>
      </c>
      <c r="C511" s="76"/>
      <c r="D511" s="2" t="s">
        <v>34</v>
      </c>
      <c r="E511" s="2" t="s">
        <v>15</v>
      </c>
      <c r="F511" s="8">
        <v>908</v>
      </c>
      <c r="G511" s="7">
        <v>393</v>
      </c>
      <c r="H511" s="8" t="s">
        <v>101</v>
      </c>
      <c r="I511" s="7" t="s">
        <v>395</v>
      </c>
      <c r="J511" s="76" t="s">
        <v>475</v>
      </c>
      <c r="K511" s="191" t="s">
        <v>107</v>
      </c>
      <c r="L511" s="106"/>
      <c r="M511" s="115"/>
      <c r="N511" s="115"/>
      <c r="O511" s="57"/>
      <c r="P511" s="58" t="s">
        <v>384</v>
      </c>
      <c r="Q511" s="57" t="s">
        <v>172</v>
      </c>
      <c r="R511" s="57" t="s">
        <v>13</v>
      </c>
      <c r="S511" s="57"/>
      <c r="T511" s="57"/>
      <c r="U511" s="117">
        <v>17.32</v>
      </c>
      <c r="V511" s="117">
        <v>10.199999999999999</v>
      </c>
      <c r="W511" s="58"/>
      <c r="X511" s="195"/>
      <c r="Y511" s="198"/>
      <c r="Z511" s="8"/>
      <c r="AA511" s="8"/>
      <c r="AB511" s="76"/>
      <c r="AC511" s="76"/>
      <c r="AD511" s="76"/>
      <c r="AE511" s="70"/>
      <c r="AF511" s="70"/>
      <c r="AG511" s="83"/>
      <c r="AH511" s="83"/>
      <c r="AI511" s="83"/>
      <c r="AJ511" s="83"/>
      <c r="AK511" s="83"/>
      <c r="AL511" s="83"/>
      <c r="AM511" s="83"/>
      <c r="AN511" s="83"/>
      <c r="AO511" s="83"/>
      <c r="AP511" s="83"/>
      <c r="AQ511" s="83"/>
      <c r="AR511" s="83"/>
      <c r="AS511" s="83"/>
      <c r="AT511" s="83"/>
      <c r="AU511" s="83"/>
      <c r="AV511" s="83"/>
      <c r="AW511" s="83"/>
      <c r="AX511" s="83"/>
      <c r="AY511" s="83"/>
      <c r="AZ511" s="83"/>
      <c r="BA511" s="83"/>
      <c r="BB511" s="83"/>
      <c r="BC511" s="83"/>
      <c r="BD511" s="83"/>
      <c r="BE511" s="83"/>
      <c r="BF511" s="83"/>
      <c r="BG511" s="83"/>
      <c r="BH511" s="83"/>
      <c r="BI511" s="83"/>
      <c r="BJ511" s="83"/>
    </row>
    <row r="512" spans="1:130" s="91" customFormat="1" ht="17" x14ac:dyDescent="0.2">
      <c r="A512" s="14"/>
      <c r="B512" s="76" t="s">
        <v>1579</v>
      </c>
      <c r="C512" s="76"/>
      <c r="D512" s="2" t="s">
        <v>34</v>
      </c>
      <c r="E512" s="2" t="s">
        <v>15</v>
      </c>
      <c r="F512" s="8">
        <v>908</v>
      </c>
      <c r="G512" s="7">
        <v>492</v>
      </c>
      <c r="H512" s="8" t="s">
        <v>101</v>
      </c>
      <c r="I512" s="7" t="s">
        <v>395</v>
      </c>
      <c r="J512" s="76" t="s">
        <v>475</v>
      </c>
      <c r="K512" s="191" t="s">
        <v>107</v>
      </c>
      <c r="L512" s="106"/>
      <c r="M512" s="115"/>
      <c r="N512" s="115"/>
      <c r="O512" s="57"/>
      <c r="P512" s="58" t="s">
        <v>112</v>
      </c>
      <c r="Q512" s="57" t="s">
        <v>172</v>
      </c>
      <c r="R512" s="57" t="s">
        <v>13</v>
      </c>
      <c r="S512" s="57"/>
      <c r="T512" s="57"/>
      <c r="U512" s="117">
        <v>38.43</v>
      </c>
      <c r="V512" s="117">
        <v>22.15</v>
      </c>
      <c r="W512" s="58"/>
      <c r="X512" s="195"/>
      <c r="Y512" s="198"/>
      <c r="Z512" s="8"/>
      <c r="AA512" s="8"/>
      <c r="AB512" s="76"/>
      <c r="AC512" s="76"/>
      <c r="AD512" s="76"/>
      <c r="AE512" s="70"/>
      <c r="AF512" s="70"/>
      <c r="AG512" s="83"/>
      <c r="AH512" s="83"/>
      <c r="AI512" s="83"/>
      <c r="AJ512" s="83"/>
      <c r="AK512" s="83"/>
      <c r="AL512" s="83"/>
      <c r="AM512" s="83"/>
      <c r="AN512" s="83"/>
      <c r="AO512" s="83"/>
      <c r="AP512" s="83"/>
      <c r="AQ512" s="83"/>
      <c r="AR512" s="83"/>
      <c r="AS512" s="83"/>
      <c r="AT512" s="83"/>
      <c r="AU512" s="83"/>
      <c r="AV512" s="83"/>
      <c r="AW512" s="83"/>
      <c r="AX512" s="83"/>
      <c r="AY512" s="83"/>
      <c r="AZ512" s="83"/>
      <c r="BA512" s="83"/>
      <c r="BB512" s="83"/>
      <c r="BC512" s="83"/>
      <c r="BD512" s="83"/>
      <c r="BE512" s="83"/>
      <c r="BF512" s="83"/>
      <c r="BG512" s="83"/>
      <c r="BH512" s="83"/>
      <c r="BI512" s="83"/>
      <c r="BJ512" s="83"/>
    </row>
    <row r="513" spans="1:130" s="91" customFormat="1" ht="17" x14ac:dyDescent="0.2">
      <c r="A513" s="14"/>
      <c r="B513" s="76" t="s">
        <v>1579</v>
      </c>
      <c r="C513" s="76"/>
      <c r="D513" s="2" t="s">
        <v>34</v>
      </c>
      <c r="E513" s="2" t="s">
        <v>15</v>
      </c>
      <c r="F513" s="8">
        <v>908</v>
      </c>
      <c r="G513" s="7">
        <v>497</v>
      </c>
      <c r="H513" s="8" t="s">
        <v>101</v>
      </c>
      <c r="I513" s="7" t="s">
        <v>395</v>
      </c>
      <c r="J513" s="76" t="s">
        <v>475</v>
      </c>
      <c r="K513" s="191" t="s">
        <v>107</v>
      </c>
      <c r="L513" s="106"/>
      <c r="M513" s="115"/>
      <c r="N513" s="115"/>
      <c r="O513" s="57"/>
      <c r="P513" s="58" t="s">
        <v>380</v>
      </c>
      <c r="Q513" s="57" t="s">
        <v>172</v>
      </c>
      <c r="R513" s="57" t="s">
        <v>13</v>
      </c>
      <c r="S513" s="57"/>
      <c r="T513" s="57"/>
      <c r="U513" s="117">
        <v>18.420000000000002</v>
      </c>
      <c r="V513" s="117">
        <v>10.66</v>
      </c>
      <c r="W513" s="58"/>
      <c r="X513" s="195"/>
      <c r="Y513" s="198"/>
      <c r="Z513" s="8"/>
      <c r="AA513" s="8"/>
      <c r="AB513" s="76"/>
      <c r="AC513" s="76"/>
      <c r="AD513" s="76"/>
      <c r="AE513" s="70"/>
      <c r="AF513" s="70"/>
      <c r="AG513" s="83"/>
      <c r="AH513" s="83"/>
      <c r="AI513" s="83"/>
      <c r="AJ513" s="83"/>
      <c r="AK513" s="83"/>
      <c r="AL513" s="83"/>
      <c r="AM513" s="83"/>
      <c r="AN513" s="83"/>
      <c r="AO513" s="83"/>
      <c r="AP513" s="83"/>
      <c r="AQ513" s="83"/>
      <c r="AR513" s="83"/>
      <c r="AS513" s="83"/>
      <c r="AT513" s="83"/>
      <c r="AU513" s="83"/>
      <c r="AV513" s="83"/>
      <c r="AW513" s="83"/>
      <c r="AX513" s="83"/>
      <c r="AY513" s="83"/>
      <c r="AZ513" s="83"/>
      <c r="BA513" s="83"/>
      <c r="BB513" s="83"/>
      <c r="BC513" s="83"/>
      <c r="BD513" s="83"/>
      <c r="BE513" s="83"/>
      <c r="BF513" s="83"/>
      <c r="BG513" s="83"/>
      <c r="BH513" s="83"/>
      <c r="BI513" s="83"/>
      <c r="BJ513" s="83"/>
    </row>
    <row r="514" spans="1:130" s="91" customFormat="1" ht="34" x14ac:dyDescent="0.2">
      <c r="A514" s="14"/>
      <c r="B514" s="76" t="s">
        <v>1579</v>
      </c>
      <c r="C514" s="76"/>
      <c r="D514" s="2" t="s">
        <v>34</v>
      </c>
      <c r="E514" s="2" t="s">
        <v>15</v>
      </c>
      <c r="F514" s="8">
        <v>908</v>
      </c>
      <c r="G514" s="7">
        <v>649</v>
      </c>
      <c r="H514" s="8" t="s">
        <v>101</v>
      </c>
      <c r="I514" s="7" t="s">
        <v>395</v>
      </c>
      <c r="J514" s="76" t="s">
        <v>1230</v>
      </c>
      <c r="K514" s="191" t="s">
        <v>116</v>
      </c>
      <c r="L514" s="106"/>
      <c r="M514" s="115"/>
      <c r="N514" s="115"/>
      <c r="O514" s="57"/>
      <c r="P514" s="58" t="s">
        <v>110</v>
      </c>
      <c r="Q514" s="57"/>
      <c r="R514" s="57" t="s">
        <v>13</v>
      </c>
      <c r="S514" s="57"/>
      <c r="T514" s="57"/>
      <c r="U514" s="117">
        <v>27.66</v>
      </c>
      <c r="V514" s="117">
        <v>18.309999999999999</v>
      </c>
      <c r="W514" s="58"/>
      <c r="X514" s="195"/>
      <c r="Y514" s="198"/>
      <c r="Z514" s="8"/>
      <c r="AA514" s="8"/>
      <c r="AB514" s="76"/>
      <c r="AC514" s="76"/>
      <c r="AD514" s="76"/>
      <c r="AE514" s="70"/>
      <c r="AF514" s="70"/>
      <c r="AG514" s="83"/>
      <c r="AH514" s="83"/>
      <c r="AI514" s="83"/>
      <c r="AJ514" s="83"/>
      <c r="AK514" s="83"/>
      <c r="AL514" s="83"/>
      <c r="AM514" s="83"/>
      <c r="AN514" s="83"/>
      <c r="AO514" s="83"/>
      <c r="AP514" s="83"/>
      <c r="AQ514" s="83"/>
      <c r="AR514" s="83"/>
      <c r="AS514" s="83"/>
      <c r="AT514" s="83"/>
      <c r="AU514" s="83"/>
      <c r="AV514" s="83"/>
      <c r="AW514" s="83"/>
      <c r="AX514" s="83"/>
      <c r="AY514" s="83"/>
      <c r="AZ514" s="83"/>
      <c r="BA514" s="83"/>
      <c r="BB514" s="83"/>
      <c r="BC514" s="83"/>
      <c r="BD514" s="83"/>
      <c r="BE514" s="83"/>
      <c r="BF514" s="83"/>
      <c r="BG514" s="83"/>
      <c r="BH514" s="83"/>
      <c r="BI514" s="83"/>
      <c r="BJ514" s="83"/>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row>
    <row r="515" spans="1:130" s="91" customFormat="1" ht="34" x14ac:dyDescent="0.2">
      <c r="A515" s="14"/>
      <c r="B515" s="76" t="s">
        <v>1579</v>
      </c>
      <c r="C515" s="76"/>
      <c r="D515" s="2" t="s">
        <v>34</v>
      </c>
      <c r="E515" s="2" t="s">
        <v>15</v>
      </c>
      <c r="F515" s="8">
        <v>908</v>
      </c>
      <c r="G515" s="7">
        <v>672</v>
      </c>
      <c r="H515" s="8" t="s">
        <v>101</v>
      </c>
      <c r="I515" s="7" t="s">
        <v>395</v>
      </c>
      <c r="J515" s="76" t="s">
        <v>1230</v>
      </c>
      <c r="K515" s="191" t="s">
        <v>111</v>
      </c>
      <c r="L515" s="106"/>
      <c r="M515" s="115"/>
      <c r="N515" s="115"/>
      <c r="O515" s="57"/>
      <c r="P515" s="58" t="s">
        <v>110</v>
      </c>
      <c r="Q515" s="57"/>
      <c r="R515" s="57" t="s">
        <v>13</v>
      </c>
      <c r="S515" s="57"/>
      <c r="T515" s="57"/>
      <c r="U515" s="117">
        <v>30.87</v>
      </c>
      <c r="V515" s="117">
        <v>19.27</v>
      </c>
      <c r="W515" s="58"/>
      <c r="X515" s="195"/>
      <c r="Y515" s="198"/>
      <c r="Z515" s="8"/>
      <c r="AA515" s="8"/>
      <c r="AB515" s="76"/>
      <c r="AC515" s="76"/>
      <c r="AD515" s="76"/>
      <c r="AE515" s="70"/>
      <c r="AF515" s="70"/>
      <c r="AG515" s="83"/>
      <c r="AH515" s="83"/>
      <c r="AI515" s="83"/>
      <c r="AJ515" s="83"/>
      <c r="AK515" s="83"/>
      <c r="AL515" s="83"/>
      <c r="AM515" s="83"/>
      <c r="AN515" s="83"/>
      <c r="AO515" s="83"/>
      <c r="AP515" s="83"/>
      <c r="AQ515" s="83"/>
      <c r="AR515" s="83"/>
      <c r="AS515" s="83"/>
      <c r="AT515" s="83"/>
      <c r="AU515" s="83"/>
      <c r="AV515" s="83"/>
      <c r="AW515" s="83"/>
      <c r="AX515" s="83"/>
      <c r="AY515" s="83"/>
      <c r="AZ515" s="83"/>
      <c r="BA515" s="83"/>
      <c r="BB515" s="83"/>
      <c r="BC515" s="83"/>
      <c r="BD515" s="83"/>
      <c r="BE515" s="83"/>
      <c r="BF515" s="83"/>
      <c r="BG515" s="83"/>
      <c r="BH515" s="83"/>
      <c r="BI515" s="83"/>
      <c r="BJ515" s="83"/>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row>
    <row r="516" spans="1:130" s="91" customFormat="1" ht="17" x14ac:dyDescent="0.2">
      <c r="A516" s="14"/>
      <c r="B516" s="76" t="s">
        <v>1579</v>
      </c>
      <c r="C516" s="76"/>
      <c r="D516" s="2" t="s">
        <v>34</v>
      </c>
      <c r="E516" s="2" t="s">
        <v>15</v>
      </c>
      <c r="F516" s="8">
        <v>908</v>
      </c>
      <c r="G516" s="7">
        <v>699</v>
      </c>
      <c r="H516" s="8" t="s">
        <v>101</v>
      </c>
      <c r="I516" s="7" t="s">
        <v>395</v>
      </c>
      <c r="J516" s="76" t="s">
        <v>475</v>
      </c>
      <c r="K516" s="191" t="s">
        <v>107</v>
      </c>
      <c r="L516" s="106"/>
      <c r="M516" s="115"/>
      <c r="N516" s="115"/>
      <c r="O516" s="57"/>
      <c r="P516" s="58" t="s">
        <v>112</v>
      </c>
      <c r="Q516" s="57" t="s">
        <v>167</v>
      </c>
      <c r="R516" s="57" t="s">
        <v>13</v>
      </c>
      <c r="S516" s="57"/>
      <c r="T516" s="57"/>
      <c r="U516" s="117">
        <v>35.39</v>
      </c>
      <c r="V516" s="117">
        <v>21.72</v>
      </c>
      <c r="W516" s="58"/>
      <c r="X516" s="195"/>
      <c r="Y516" s="198"/>
      <c r="Z516" s="8"/>
      <c r="AA516" s="8"/>
      <c r="AB516" s="76"/>
      <c r="AC516" s="76"/>
      <c r="AD516" s="76"/>
      <c r="AE516" s="70"/>
      <c r="AF516" s="70"/>
      <c r="AG516" s="83"/>
      <c r="AH516" s="83"/>
      <c r="AI516" s="83"/>
      <c r="AJ516" s="83"/>
      <c r="AK516" s="83"/>
      <c r="AL516" s="83"/>
      <c r="AM516" s="83"/>
      <c r="AN516" s="83"/>
      <c r="AO516" s="83"/>
      <c r="AP516" s="83"/>
      <c r="AQ516" s="83"/>
      <c r="AR516" s="83"/>
      <c r="AS516" s="83"/>
      <c r="AT516" s="83"/>
      <c r="AU516" s="83"/>
      <c r="AV516" s="83"/>
      <c r="AW516" s="83"/>
      <c r="AX516" s="83"/>
      <c r="AY516" s="83"/>
      <c r="AZ516" s="83"/>
      <c r="BA516" s="83"/>
      <c r="BB516" s="83"/>
      <c r="BC516" s="83"/>
      <c r="BD516" s="83"/>
      <c r="BE516" s="83"/>
      <c r="BF516" s="83"/>
      <c r="BG516" s="83"/>
      <c r="BH516" s="83"/>
      <c r="BI516" s="83"/>
      <c r="BJ516" s="83"/>
    </row>
    <row r="517" spans="1:130" s="91" customFormat="1" ht="34" x14ac:dyDescent="0.2">
      <c r="A517" s="14"/>
      <c r="B517" s="76" t="s">
        <v>1579</v>
      </c>
      <c r="C517" s="76"/>
      <c r="D517" s="2" t="s">
        <v>34</v>
      </c>
      <c r="E517" s="2" t="s">
        <v>15</v>
      </c>
      <c r="F517" s="8">
        <v>908</v>
      </c>
      <c r="G517" s="7">
        <v>758</v>
      </c>
      <c r="H517" s="8" t="s">
        <v>101</v>
      </c>
      <c r="I517" s="7" t="s">
        <v>395</v>
      </c>
      <c r="J517" s="76" t="s">
        <v>1230</v>
      </c>
      <c r="K517" s="191" t="s">
        <v>111</v>
      </c>
      <c r="L517" s="106"/>
      <c r="M517" s="115"/>
      <c r="N517" s="115"/>
      <c r="O517" s="57"/>
      <c r="P517" s="58" t="s">
        <v>110</v>
      </c>
      <c r="Q517" s="57"/>
      <c r="R517" s="57" t="s">
        <v>13</v>
      </c>
      <c r="S517" s="57"/>
      <c r="T517" s="57"/>
      <c r="U517" s="117">
        <v>30.85</v>
      </c>
      <c r="V517" s="117">
        <v>18.829999999999998</v>
      </c>
      <c r="W517" s="58"/>
      <c r="X517" s="195"/>
      <c r="Y517" s="198"/>
      <c r="Z517" s="8"/>
      <c r="AA517" s="8"/>
      <c r="AB517" s="54"/>
      <c r="AC517" s="76"/>
      <c r="AD517" s="76"/>
      <c r="AE517" s="70"/>
      <c r="AF517" s="70"/>
      <c r="AG517" s="83"/>
      <c r="AH517" s="83"/>
      <c r="AI517" s="83"/>
      <c r="AJ517" s="83"/>
      <c r="AK517" s="83"/>
      <c r="AL517" s="83"/>
      <c r="AM517" s="83"/>
      <c r="AN517" s="83"/>
      <c r="AO517" s="83"/>
      <c r="AP517" s="83"/>
      <c r="AQ517" s="83"/>
      <c r="AR517" s="83"/>
      <c r="AS517" s="83"/>
      <c r="AT517" s="83"/>
      <c r="AU517" s="83"/>
      <c r="AV517" s="83"/>
      <c r="AW517" s="83"/>
      <c r="AX517" s="83"/>
      <c r="AY517" s="83"/>
      <c r="AZ517" s="83"/>
      <c r="BA517" s="83"/>
      <c r="BB517" s="83"/>
      <c r="BC517" s="83"/>
      <c r="BD517" s="83"/>
      <c r="BE517" s="83"/>
      <c r="BF517" s="83"/>
      <c r="BG517" s="83"/>
      <c r="BH517" s="83"/>
      <c r="BI517" s="83"/>
      <c r="BJ517" s="83"/>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row>
    <row r="518" spans="1:130" s="91" customFormat="1" ht="17" x14ac:dyDescent="0.2">
      <c r="A518" s="14"/>
      <c r="B518" s="76" t="s">
        <v>1579</v>
      </c>
      <c r="C518" s="76"/>
      <c r="D518" s="2" t="s">
        <v>34</v>
      </c>
      <c r="E518" s="2" t="s">
        <v>15</v>
      </c>
      <c r="F518" s="8">
        <v>908</v>
      </c>
      <c r="G518" s="7">
        <v>825</v>
      </c>
      <c r="H518" s="8" t="s">
        <v>101</v>
      </c>
      <c r="I518" s="7" t="s">
        <v>395</v>
      </c>
      <c r="J518" s="76" t="s">
        <v>475</v>
      </c>
      <c r="K518" s="191" t="s">
        <v>1786</v>
      </c>
      <c r="L518" s="143"/>
      <c r="M518" s="115"/>
      <c r="N518" s="115"/>
      <c r="O518" s="57"/>
      <c r="P518" s="58" t="s">
        <v>31</v>
      </c>
      <c r="Q518" s="57" t="s">
        <v>167</v>
      </c>
      <c r="R518" s="57" t="s">
        <v>13</v>
      </c>
      <c r="S518" s="57"/>
      <c r="T518" s="57"/>
      <c r="U518" s="117">
        <v>20.76</v>
      </c>
      <c r="V518" s="117">
        <v>10.31</v>
      </c>
      <c r="W518" s="58"/>
      <c r="X518" s="195"/>
      <c r="Y518" s="198"/>
      <c r="Z518" s="8"/>
      <c r="AA518" s="8" t="s">
        <v>103</v>
      </c>
      <c r="AB518" s="76"/>
      <c r="AC518" s="76"/>
      <c r="AD518" s="76"/>
      <c r="AE518" s="70"/>
      <c r="AF518" s="70"/>
      <c r="AG518" s="83"/>
      <c r="AH518" s="83"/>
      <c r="AI518" s="83"/>
      <c r="AJ518" s="83"/>
      <c r="AK518" s="83"/>
      <c r="AL518" s="83"/>
      <c r="AM518" s="83"/>
      <c r="AN518" s="83"/>
      <c r="AO518" s="83"/>
      <c r="AP518" s="83"/>
      <c r="AQ518" s="83"/>
      <c r="AR518" s="83"/>
      <c r="AS518" s="83"/>
      <c r="AT518" s="83"/>
      <c r="AU518" s="83"/>
      <c r="AV518" s="83"/>
      <c r="AW518" s="83"/>
      <c r="AX518" s="83"/>
      <c r="AY518" s="83"/>
      <c r="AZ518" s="83"/>
      <c r="BA518" s="83"/>
      <c r="BB518" s="83"/>
      <c r="BC518" s="83"/>
      <c r="BD518" s="83"/>
      <c r="BE518" s="83"/>
      <c r="BF518" s="83"/>
      <c r="BG518" s="83"/>
      <c r="BH518" s="83"/>
      <c r="BI518" s="83"/>
      <c r="BJ518" s="83"/>
    </row>
    <row r="519" spans="1:130" s="91" customFormat="1" ht="34" x14ac:dyDescent="0.2">
      <c r="A519" s="14"/>
      <c r="B519" s="76" t="s">
        <v>1579</v>
      </c>
      <c r="C519" s="76"/>
      <c r="D519" s="2" t="s">
        <v>34</v>
      </c>
      <c r="E519" s="2" t="s">
        <v>15</v>
      </c>
      <c r="F519" s="8">
        <v>908</v>
      </c>
      <c r="G519" s="7">
        <v>1100</v>
      </c>
      <c r="H519" s="8" t="s">
        <v>101</v>
      </c>
      <c r="I519" s="7" t="s">
        <v>395</v>
      </c>
      <c r="J519" s="76" t="s">
        <v>1230</v>
      </c>
      <c r="K519" s="191" t="s">
        <v>116</v>
      </c>
      <c r="L519" s="106"/>
      <c r="M519" s="115"/>
      <c r="N519" s="115"/>
      <c r="O519" s="57"/>
      <c r="P519" s="58" t="s">
        <v>110</v>
      </c>
      <c r="Q519" s="57"/>
      <c r="R519" s="57" t="s">
        <v>13</v>
      </c>
      <c r="S519" s="57"/>
      <c r="T519" s="57"/>
      <c r="U519" s="117">
        <v>28.08</v>
      </c>
      <c r="V519" s="117">
        <v>19.02</v>
      </c>
      <c r="W519" s="58"/>
      <c r="X519" s="195"/>
      <c r="Y519" s="198"/>
      <c r="Z519" s="8"/>
      <c r="AA519" s="8"/>
      <c r="AB519" s="54"/>
      <c r="AC519" s="76"/>
      <c r="AD519" s="76"/>
      <c r="AE519" s="70"/>
      <c r="AF519" s="70"/>
      <c r="AG519" s="83"/>
      <c r="AH519" s="83"/>
      <c r="AI519" s="83"/>
      <c r="AJ519" s="83"/>
      <c r="AK519" s="83"/>
      <c r="AL519" s="83"/>
      <c r="AM519" s="83"/>
      <c r="AN519" s="83"/>
      <c r="AO519" s="83"/>
      <c r="AP519" s="83"/>
      <c r="AQ519" s="83"/>
      <c r="AR519" s="83"/>
      <c r="AS519" s="83"/>
      <c r="AT519" s="83"/>
      <c r="AU519" s="83"/>
      <c r="AV519" s="83"/>
      <c r="AW519" s="83"/>
      <c r="AX519" s="83"/>
      <c r="AY519" s="83"/>
      <c r="AZ519" s="83"/>
      <c r="BA519" s="83"/>
      <c r="BB519" s="83"/>
      <c r="BC519" s="83"/>
      <c r="BD519" s="83"/>
      <c r="BE519" s="83"/>
      <c r="BF519" s="83"/>
      <c r="BG519" s="83"/>
      <c r="BH519" s="83"/>
      <c r="BI519" s="83"/>
      <c r="BJ519" s="83"/>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row>
    <row r="520" spans="1:130" s="91" customFormat="1" ht="34" x14ac:dyDescent="0.2">
      <c r="A520" s="14"/>
      <c r="B520" s="76" t="s">
        <v>1579</v>
      </c>
      <c r="C520" s="76"/>
      <c r="D520" s="2" t="s">
        <v>34</v>
      </c>
      <c r="E520" s="2" t="s">
        <v>15</v>
      </c>
      <c r="F520" s="8">
        <v>908</v>
      </c>
      <c r="G520" s="7">
        <v>1114</v>
      </c>
      <c r="H520" s="8" t="s">
        <v>101</v>
      </c>
      <c r="I520" s="7" t="s">
        <v>395</v>
      </c>
      <c r="J520" s="76" t="s">
        <v>1230</v>
      </c>
      <c r="K520" s="191" t="s">
        <v>116</v>
      </c>
      <c r="L520" s="106"/>
      <c r="M520" s="115"/>
      <c r="N520" s="115"/>
      <c r="O520" s="57"/>
      <c r="P520" s="58" t="s">
        <v>112</v>
      </c>
      <c r="Q520" s="57" t="s">
        <v>172</v>
      </c>
      <c r="R520" s="57" t="s">
        <v>13</v>
      </c>
      <c r="S520" s="57"/>
      <c r="T520" s="57"/>
      <c r="U520" s="117">
        <v>36.24</v>
      </c>
      <c r="V520" s="117">
        <v>20.39</v>
      </c>
      <c r="W520" s="58"/>
      <c r="X520" s="195"/>
      <c r="Y520" s="198"/>
      <c r="Z520" s="8"/>
      <c r="AA520" s="8"/>
      <c r="AB520" s="76"/>
      <c r="AC520" s="76"/>
      <c r="AD520" s="76"/>
      <c r="AE520" s="70"/>
      <c r="AF520" s="70"/>
      <c r="AG520" s="83"/>
      <c r="AH520" s="83"/>
      <c r="AI520" s="83"/>
      <c r="AJ520" s="83"/>
      <c r="AK520" s="83"/>
      <c r="AL520" s="83"/>
      <c r="AM520" s="83"/>
      <c r="AN520" s="83"/>
      <c r="AO520" s="83"/>
      <c r="AP520" s="83"/>
      <c r="AQ520" s="83"/>
      <c r="AR520" s="83"/>
      <c r="AS520" s="83"/>
      <c r="AT520" s="83"/>
      <c r="AU520" s="83"/>
      <c r="AV520" s="83"/>
      <c r="AW520" s="83"/>
      <c r="AX520" s="83"/>
      <c r="AY520" s="83"/>
      <c r="AZ520" s="83"/>
      <c r="BA520" s="83"/>
      <c r="BB520" s="83"/>
      <c r="BC520" s="83"/>
      <c r="BD520" s="83"/>
      <c r="BE520" s="83"/>
      <c r="BF520" s="83"/>
      <c r="BG520" s="83"/>
      <c r="BH520" s="83"/>
      <c r="BI520" s="83"/>
      <c r="BJ520" s="83"/>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row>
    <row r="521" spans="1:130" s="91" customFormat="1" ht="34" x14ac:dyDescent="0.2">
      <c r="A521" s="14"/>
      <c r="B521" s="76" t="s">
        <v>1579</v>
      </c>
      <c r="C521" s="76"/>
      <c r="D521" s="2" t="s">
        <v>34</v>
      </c>
      <c r="E521" s="2" t="s">
        <v>15</v>
      </c>
      <c r="F521" s="8">
        <v>908</v>
      </c>
      <c r="G521" s="7">
        <v>1349</v>
      </c>
      <c r="H521" s="8" t="s">
        <v>101</v>
      </c>
      <c r="I521" s="7" t="s">
        <v>395</v>
      </c>
      <c r="J521" s="76" t="s">
        <v>1230</v>
      </c>
      <c r="K521" s="191" t="s">
        <v>111</v>
      </c>
      <c r="L521" s="106"/>
      <c r="M521" s="115"/>
      <c r="N521" s="115"/>
      <c r="O521" s="57"/>
      <c r="P521" s="58" t="s">
        <v>110</v>
      </c>
      <c r="Q521" s="57"/>
      <c r="R521" s="57" t="s">
        <v>13</v>
      </c>
      <c r="S521" s="57"/>
      <c r="T521" s="57"/>
      <c r="U521" s="117">
        <v>27.98</v>
      </c>
      <c r="V521" s="117">
        <v>18.2</v>
      </c>
      <c r="W521" s="58"/>
      <c r="X521" s="195"/>
      <c r="Y521" s="198"/>
      <c r="Z521" s="8"/>
      <c r="AA521" s="8"/>
      <c r="AB521" s="54"/>
      <c r="AC521" s="76"/>
      <c r="AD521" s="76"/>
      <c r="AE521" s="70"/>
      <c r="AF521" s="70"/>
      <c r="AG521" s="83"/>
      <c r="AH521" s="83"/>
      <c r="AI521" s="83"/>
      <c r="AJ521" s="83"/>
      <c r="AK521" s="83"/>
      <c r="AL521" s="83"/>
      <c r="AM521" s="83"/>
      <c r="AN521" s="83"/>
      <c r="AO521" s="83"/>
      <c r="AP521" s="83"/>
      <c r="AQ521" s="83"/>
      <c r="AR521" s="83"/>
      <c r="AS521" s="83"/>
      <c r="AT521" s="83"/>
      <c r="AU521" s="83"/>
      <c r="AV521" s="83"/>
      <c r="AW521" s="83"/>
      <c r="AX521" s="83"/>
      <c r="AY521" s="83"/>
      <c r="AZ521" s="83"/>
      <c r="BA521" s="83"/>
      <c r="BB521" s="83"/>
      <c r="BC521" s="83"/>
      <c r="BD521" s="83"/>
      <c r="BE521" s="83"/>
      <c r="BF521" s="83"/>
      <c r="BG521" s="83"/>
      <c r="BH521" s="83"/>
      <c r="BI521" s="83"/>
      <c r="BJ521" s="83"/>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row>
    <row r="522" spans="1:130" s="91" customFormat="1" ht="17" x14ac:dyDescent="0.2">
      <c r="A522" s="14"/>
      <c r="B522" s="76" t="s">
        <v>1579</v>
      </c>
      <c r="C522" s="76"/>
      <c r="D522" s="2" t="s">
        <v>34</v>
      </c>
      <c r="E522" s="2" t="s">
        <v>15</v>
      </c>
      <c r="F522" s="8">
        <v>908</v>
      </c>
      <c r="G522" s="7">
        <v>1480</v>
      </c>
      <c r="H522" s="8" t="s">
        <v>101</v>
      </c>
      <c r="I522" s="7" t="s">
        <v>395</v>
      </c>
      <c r="J522" s="76" t="s">
        <v>475</v>
      </c>
      <c r="K522" s="191" t="s">
        <v>107</v>
      </c>
      <c r="L522" s="106"/>
      <c r="M522" s="115"/>
      <c r="N522" s="115"/>
      <c r="O522" s="57"/>
      <c r="P522" s="58" t="s">
        <v>110</v>
      </c>
      <c r="Q522" s="57"/>
      <c r="R522" s="57" t="s">
        <v>13</v>
      </c>
      <c r="S522" s="57"/>
      <c r="T522" s="57"/>
      <c r="U522" s="117">
        <v>25.26</v>
      </c>
      <c r="V522" s="117">
        <v>18.52</v>
      </c>
      <c r="W522" s="58"/>
      <c r="X522" s="195"/>
      <c r="Y522" s="198"/>
      <c r="Z522" s="8"/>
      <c r="AA522" s="8"/>
      <c r="AB522" s="76"/>
      <c r="AC522" s="76"/>
      <c r="AD522" s="76"/>
      <c r="AE522" s="70"/>
      <c r="AF522" s="70"/>
      <c r="AG522" s="83"/>
      <c r="AH522" s="83"/>
      <c r="AI522" s="83"/>
      <c r="AJ522" s="83"/>
      <c r="AK522" s="83"/>
      <c r="AL522" s="83"/>
      <c r="AM522" s="83"/>
      <c r="AN522" s="83"/>
      <c r="AO522" s="83"/>
      <c r="AP522" s="83"/>
      <c r="AQ522" s="83"/>
      <c r="AR522" s="83"/>
      <c r="AS522" s="83"/>
      <c r="AT522" s="83"/>
      <c r="AU522" s="83"/>
      <c r="AV522" s="83"/>
      <c r="AW522" s="83"/>
      <c r="AX522" s="83"/>
      <c r="AY522" s="83"/>
      <c r="AZ522" s="83"/>
      <c r="BA522" s="83"/>
      <c r="BB522" s="83"/>
      <c r="BC522" s="83"/>
      <c r="BD522" s="83"/>
      <c r="BE522" s="83"/>
      <c r="BF522" s="83"/>
      <c r="BG522" s="83"/>
      <c r="BH522" s="83"/>
      <c r="BI522" s="83"/>
      <c r="BJ522" s="83"/>
    </row>
    <row r="523" spans="1:130" s="91" customFormat="1" ht="17" x14ac:dyDescent="0.2">
      <c r="A523" s="14"/>
      <c r="B523" s="76" t="s">
        <v>1579</v>
      </c>
      <c r="C523" s="76"/>
      <c r="D523" s="2" t="s">
        <v>34</v>
      </c>
      <c r="E523" s="2" t="s">
        <v>15</v>
      </c>
      <c r="F523" s="8">
        <v>908</v>
      </c>
      <c r="G523" s="7">
        <v>1486</v>
      </c>
      <c r="H523" s="8" t="s">
        <v>101</v>
      </c>
      <c r="I523" s="7" t="s">
        <v>395</v>
      </c>
      <c r="J523" s="76" t="s">
        <v>475</v>
      </c>
      <c r="K523" s="191" t="s">
        <v>107</v>
      </c>
      <c r="L523" s="106"/>
      <c r="M523" s="115"/>
      <c r="N523" s="115"/>
      <c r="O523" s="57"/>
      <c r="P523" s="58" t="s">
        <v>110</v>
      </c>
      <c r="Q523" s="57"/>
      <c r="R523" s="57" t="s">
        <v>13</v>
      </c>
      <c r="S523" s="57"/>
      <c r="T523" s="57"/>
      <c r="U523" s="117">
        <v>31.47</v>
      </c>
      <c r="V523" s="117">
        <v>20.05</v>
      </c>
      <c r="W523" s="58"/>
      <c r="X523" s="195"/>
      <c r="Y523" s="198"/>
      <c r="Z523" s="8"/>
      <c r="AA523" s="8"/>
      <c r="AB523" s="76"/>
      <c r="AC523" s="76"/>
      <c r="AD523" s="76"/>
      <c r="AE523" s="70"/>
      <c r="AF523" s="70"/>
      <c r="AG523" s="83"/>
      <c r="AH523" s="83"/>
      <c r="AI523" s="83"/>
      <c r="AJ523" s="83"/>
      <c r="AK523" s="83"/>
      <c r="AL523" s="83"/>
      <c r="AM523" s="83"/>
      <c r="AN523" s="83"/>
      <c r="AO523" s="83"/>
      <c r="AP523" s="83"/>
      <c r="AQ523" s="83"/>
      <c r="AR523" s="83"/>
      <c r="AS523" s="83"/>
      <c r="AT523" s="83"/>
      <c r="AU523" s="83"/>
      <c r="AV523" s="83"/>
      <c r="AW523" s="83"/>
      <c r="AX523" s="83"/>
      <c r="AY523" s="83"/>
      <c r="AZ523" s="83"/>
      <c r="BA523" s="83"/>
      <c r="BB523" s="83"/>
      <c r="BC523" s="83"/>
      <c r="BD523" s="83"/>
      <c r="BE523" s="83"/>
      <c r="BF523" s="83"/>
      <c r="BG523" s="83"/>
      <c r="BH523" s="83"/>
      <c r="BI523" s="83"/>
      <c r="BJ523" s="83"/>
    </row>
    <row r="524" spans="1:130" s="91" customFormat="1" ht="17" x14ac:dyDescent="0.2">
      <c r="A524" s="14"/>
      <c r="B524" s="76" t="s">
        <v>1579</v>
      </c>
      <c r="C524" s="76"/>
      <c r="D524" s="2" t="s">
        <v>34</v>
      </c>
      <c r="E524" s="2" t="s">
        <v>15</v>
      </c>
      <c r="F524" s="8">
        <v>908</v>
      </c>
      <c r="G524" s="7">
        <v>1566</v>
      </c>
      <c r="H524" s="8" t="s">
        <v>101</v>
      </c>
      <c r="I524" s="7" t="s">
        <v>395</v>
      </c>
      <c r="J524" s="76" t="s">
        <v>475</v>
      </c>
      <c r="K524" s="191" t="s">
        <v>107</v>
      </c>
      <c r="L524" s="106"/>
      <c r="M524" s="115"/>
      <c r="N524" s="115"/>
      <c r="O524" s="57"/>
      <c r="P524" s="58" t="s">
        <v>112</v>
      </c>
      <c r="Q524" s="57" t="s">
        <v>172</v>
      </c>
      <c r="R524" s="57" t="s">
        <v>13</v>
      </c>
      <c r="S524" s="57"/>
      <c r="T524" s="57"/>
      <c r="U524" s="117">
        <v>35.479999999999997</v>
      </c>
      <c r="V524" s="117">
        <v>21.86</v>
      </c>
      <c r="W524" s="58"/>
      <c r="X524" s="195"/>
      <c r="Y524" s="198"/>
      <c r="Z524" s="8"/>
      <c r="AA524" s="8"/>
      <c r="AB524" s="76"/>
      <c r="AC524" s="76"/>
      <c r="AD524" s="76"/>
      <c r="AE524" s="70"/>
      <c r="AF524" s="70"/>
      <c r="AG524" s="83"/>
      <c r="AH524" s="83"/>
      <c r="AI524" s="83"/>
      <c r="AJ524" s="83"/>
      <c r="AK524" s="83"/>
      <c r="AL524" s="83"/>
      <c r="AM524" s="83"/>
      <c r="AN524" s="83"/>
      <c r="AO524" s="83"/>
      <c r="AP524" s="83"/>
      <c r="AQ524" s="83"/>
      <c r="AR524" s="83"/>
      <c r="AS524" s="83"/>
      <c r="AT524" s="83"/>
      <c r="AU524" s="83"/>
      <c r="AV524" s="83"/>
      <c r="AW524" s="83"/>
      <c r="AX524" s="83"/>
      <c r="AY524" s="83"/>
      <c r="AZ524" s="83"/>
      <c r="BA524" s="83"/>
      <c r="BB524" s="83"/>
      <c r="BC524" s="83"/>
      <c r="BD524" s="83"/>
      <c r="BE524" s="83"/>
      <c r="BF524" s="83"/>
      <c r="BG524" s="83"/>
      <c r="BH524" s="83"/>
      <c r="BI524" s="83"/>
      <c r="BJ524" s="83"/>
    </row>
    <row r="525" spans="1:130" s="91" customFormat="1" ht="34" x14ac:dyDescent="0.2">
      <c r="A525" s="14"/>
      <c r="B525" s="76" t="s">
        <v>1579</v>
      </c>
      <c r="C525" s="76"/>
      <c r="D525" s="2" t="s">
        <v>34</v>
      </c>
      <c r="E525" s="2" t="s">
        <v>15</v>
      </c>
      <c r="F525" s="8">
        <v>908</v>
      </c>
      <c r="G525" s="7">
        <v>1601</v>
      </c>
      <c r="H525" s="8" t="s">
        <v>101</v>
      </c>
      <c r="I525" s="7" t="s">
        <v>395</v>
      </c>
      <c r="J525" s="76" t="s">
        <v>1230</v>
      </c>
      <c r="K525" s="191" t="s">
        <v>111</v>
      </c>
      <c r="L525" s="106"/>
      <c r="M525" s="115"/>
      <c r="N525" s="115"/>
      <c r="O525" s="57"/>
      <c r="P525" s="58" t="s">
        <v>112</v>
      </c>
      <c r="Q525" s="57" t="s">
        <v>172</v>
      </c>
      <c r="R525" s="57" t="s">
        <v>13</v>
      </c>
      <c r="S525" s="57"/>
      <c r="T525" s="57"/>
      <c r="U525" s="117">
        <v>36.950000000000003</v>
      </c>
      <c r="V525" s="117">
        <v>20.27</v>
      </c>
      <c r="W525" s="58"/>
      <c r="X525" s="195"/>
      <c r="Y525" s="198"/>
      <c r="Z525" s="8"/>
      <c r="AA525" s="8"/>
      <c r="AB525" s="54"/>
      <c r="AC525" s="76"/>
      <c r="AD525" s="76"/>
      <c r="AE525" s="70"/>
      <c r="AF525" s="70"/>
      <c r="AG525" s="83"/>
      <c r="AH525" s="83"/>
      <c r="AI525" s="83"/>
      <c r="AJ525" s="83"/>
      <c r="AK525" s="83"/>
      <c r="AL525" s="83"/>
      <c r="AM525" s="83"/>
      <c r="AN525" s="83"/>
      <c r="AO525" s="83"/>
      <c r="AP525" s="83"/>
      <c r="AQ525" s="83"/>
      <c r="AR525" s="83"/>
      <c r="AS525" s="83"/>
      <c r="AT525" s="83"/>
      <c r="AU525" s="83"/>
      <c r="AV525" s="83"/>
      <c r="AW525" s="83"/>
      <c r="AX525" s="83"/>
      <c r="AY525" s="83"/>
      <c r="AZ525" s="83"/>
      <c r="BA525" s="83"/>
      <c r="BB525" s="83"/>
      <c r="BC525" s="83"/>
      <c r="BD525" s="83"/>
      <c r="BE525" s="83"/>
      <c r="BF525" s="83"/>
      <c r="BG525" s="83"/>
      <c r="BH525" s="83"/>
      <c r="BI525" s="83"/>
      <c r="BJ525" s="83"/>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row>
    <row r="526" spans="1:130" s="91" customFormat="1" ht="17" x14ac:dyDescent="0.2">
      <c r="A526" s="14"/>
      <c r="B526" s="76" t="s">
        <v>1579</v>
      </c>
      <c r="C526" s="76"/>
      <c r="D526" s="2" t="s">
        <v>34</v>
      </c>
      <c r="E526" s="2" t="s">
        <v>15</v>
      </c>
      <c r="F526" s="8">
        <v>908</v>
      </c>
      <c r="G526" s="7">
        <v>1749</v>
      </c>
      <c r="H526" s="8" t="s">
        <v>101</v>
      </c>
      <c r="I526" s="7" t="s">
        <v>395</v>
      </c>
      <c r="J526" s="76" t="s">
        <v>475</v>
      </c>
      <c r="K526" s="191" t="s">
        <v>107</v>
      </c>
      <c r="L526" s="106"/>
      <c r="M526" s="115"/>
      <c r="N526" s="115"/>
      <c r="O526" s="57"/>
      <c r="P526" s="58" t="s">
        <v>137</v>
      </c>
      <c r="Q526" s="57" t="s">
        <v>167</v>
      </c>
      <c r="R526" s="57" t="s">
        <v>13</v>
      </c>
      <c r="S526" s="57"/>
      <c r="T526" s="57"/>
      <c r="U526" s="117">
        <v>16.37</v>
      </c>
      <c r="V526" s="117">
        <v>13.38</v>
      </c>
      <c r="W526" s="58"/>
      <c r="X526" s="195"/>
      <c r="Y526" s="198"/>
      <c r="Z526" s="8"/>
      <c r="AA526" s="8" t="s">
        <v>138</v>
      </c>
      <c r="AB526" s="76"/>
      <c r="AC526" s="76"/>
      <c r="AD526" s="76"/>
      <c r="AE526" s="70"/>
      <c r="AF526" s="70"/>
      <c r="AG526" s="83"/>
      <c r="AH526" s="83"/>
      <c r="AI526" s="83"/>
      <c r="AJ526" s="83"/>
      <c r="AK526" s="83"/>
      <c r="AL526" s="83"/>
      <c r="AM526" s="83"/>
      <c r="AN526" s="83"/>
      <c r="AO526" s="83"/>
      <c r="AP526" s="83"/>
      <c r="AQ526" s="83"/>
      <c r="AR526" s="83"/>
      <c r="AS526" s="83"/>
      <c r="AT526" s="83"/>
      <c r="AU526" s="83"/>
      <c r="AV526" s="83"/>
      <c r="AW526" s="83"/>
      <c r="AX526" s="83"/>
      <c r="AY526" s="83"/>
      <c r="AZ526" s="83"/>
      <c r="BA526" s="83"/>
      <c r="BB526" s="83"/>
      <c r="BC526" s="83"/>
      <c r="BD526" s="83"/>
      <c r="BE526" s="83"/>
      <c r="BF526" s="83"/>
      <c r="BG526" s="83"/>
      <c r="BH526" s="83"/>
      <c r="BI526" s="83"/>
      <c r="BJ526" s="83"/>
    </row>
    <row r="527" spans="1:130" s="91" customFormat="1" ht="17" x14ac:dyDescent="0.2">
      <c r="A527" s="14"/>
      <c r="B527" s="76" t="s">
        <v>1579</v>
      </c>
      <c r="C527" s="76"/>
      <c r="D527" s="2" t="s">
        <v>34</v>
      </c>
      <c r="E527" s="2" t="s">
        <v>15</v>
      </c>
      <c r="F527" s="8">
        <v>908</v>
      </c>
      <c r="G527" s="7">
        <v>1749</v>
      </c>
      <c r="H527" s="8" t="s">
        <v>101</v>
      </c>
      <c r="I527" s="7" t="s">
        <v>395</v>
      </c>
      <c r="J527" s="76" t="s">
        <v>475</v>
      </c>
      <c r="K527" s="191" t="s">
        <v>107</v>
      </c>
      <c r="L527" s="106"/>
      <c r="M527" s="115"/>
      <c r="N527" s="115"/>
      <c r="O527" s="57"/>
      <c r="P527" s="58" t="s">
        <v>31</v>
      </c>
      <c r="Q527" s="57" t="s">
        <v>167</v>
      </c>
      <c r="R527" s="57" t="s">
        <v>13</v>
      </c>
      <c r="S527" s="57"/>
      <c r="T527" s="57"/>
      <c r="U527" s="117">
        <v>16.21</v>
      </c>
      <c r="V527" s="117">
        <v>14</v>
      </c>
      <c r="W527" s="58"/>
      <c r="X527" s="195"/>
      <c r="Y527" s="198"/>
      <c r="Z527" s="8"/>
      <c r="AA527" s="8" t="s">
        <v>138</v>
      </c>
      <c r="AB527" s="76"/>
      <c r="AC527" s="76"/>
      <c r="AD527" s="76"/>
      <c r="AE527" s="70"/>
      <c r="AF527" s="70"/>
      <c r="AG527" s="83"/>
      <c r="AH527" s="83"/>
      <c r="AI527" s="83"/>
      <c r="AJ527" s="83"/>
      <c r="AK527" s="83"/>
      <c r="AL527" s="83"/>
      <c r="AM527" s="83"/>
      <c r="AN527" s="83"/>
      <c r="AO527" s="83"/>
      <c r="AP527" s="83"/>
      <c r="AQ527" s="83"/>
      <c r="AR527" s="83"/>
      <c r="AS527" s="83"/>
      <c r="AT527" s="83"/>
      <c r="AU527" s="83"/>
      <c r="AV527" s="83"/>
      <c r="AW527" s="83"/>
      <c r="AX527" s="83"/>
      <c r="AY527" s="83"/>
      <c r="AZ527" s="83"/>
      <c r="BA527" s="83"/>
      <c r="BB527" s="83"/>
      <c r="BC527" s="83"/>
      <c r="BD527" s="83"/>
      <c r="BE527" s="83"/>
      <c r="BF527" s="83"/>
      <c r="BG527" s="83"/>
      <c r="BH527" s="83"/>
      <c r="BI527" s="83"/>
      <c r="BJ527" s="83"/>
    </row>
    <row r="528" spans="1:130" s="91" customFormat="1" ht="17" x14ac:dyDescent="0.2">
      <c r="A528" s="14"/>
      <c r="B528" s="76" t="s">
        <v>1579</v>
      </c>
      <c r="C528" s="76"/>
      <c r="D528" s="2" t="s">
        <v>34</v>
      </c>
      <c r="E528" s="2" t="s">
        <v>15</v>
      </c>
      <c r="F528" s="8">
        <v>908</v>
      </c>
      <c r="G528" s="7">
        <v>1750</v>
      </c>
      <c r="H528" s="8" t="s">
        <v>101</v>
      </c>
      <c r="I528" s="7" t="s">
        <v>395</v>
      </c>
      <c r="J528" s="76" t="s">
        <v>475</v>
      </c>
      <c r="K528" s="191" t="s">
        <v>107</v>
      </c>
      <c r="L528" s="106"/>
      <c r="M528" s="115"/>
      <c r="N528" s="115"/>
      <c r="O528" s="57"/>
      <c r="P528" s="58" t="s">
        <v>386</v>
      </c>
      <c r="Q528" s="57" t="s">
        <v>167</v>
      </c>
      <c r="R528" s="57" t="s">
        <v>13</v>
      </c>
      <c r="S528" s="57"/>
      <c r="T528" s="57"/>
      <c r="U528" s="117">
        <v>15.73</v>
      </c>
      <c r="V528" s="117">
        <v>14.14</v>
      </c>
      <c r="W528" s="58"/>
      <c r="X528" s="195"/>
      <c r="Y528" s="198"/>
      <c r="Z528" s="8"/>
      <c r="AA528" s="8"/>
      <c r="AB528" s="76"/>
      <c r="AC528" s="76"/>
      <c r="AD528" s="76"/>
      <c r="AE528" s="70"/>
      <c r="AF528" s="70"/>
      <c r="AG528" s="83"/>
      <c r="AH528" s="83"/>
      <c r="AI528" s="83"/>
      <c r="AJ528" s="83"/>
      <c r="AK528" s="83"/>
      <c r="AL528" s="83"/>
      <c r="AM528" s="83"/>
      <c r="AN528" s="83"/>
      <c r="AO528" s="83"/>
      <c r="AP528" s="83"/>
      <c r="AQ528" s="83"/>
      <c r="AR528" s="83"/>
      <c r="AS528" s="83"/>
      <c r="AT528" s="83"/>
      <c r="AU528" s="83"/>
      <c r="AV528" s="83"/>
      <c r="AW528" s="83"/>
      <c r="AX528" s="83"/>
      <c r="AY528" s="83"/>
      <c r="AZ528" s="83"/>
      <c r="BA528" s="83"/>
      <c r="BB528" s="83"/>
      <c r="BC528" s="83"/>
      <c r="BD528" s="83"/>
      <c r="BE528" s="83"/>
      <c r="BF528" s="83"/>
      <c r="BG528" s="83"/>
      <c r="BH528" s="83"/>
      <c r="BI528" s="83"/>
      <c r="BJ528" s="83"/>
    </row>
    <row r="529" spans="1:130" s="91" customFormat="1" ht="17" x14ac:dyDescent="0.2">
      <c r="A529" s="14"/>
      <c r="B529" s="76" t="s">
        <v>1579</v>
      </c>
      <c r="C529" s="76"/>
      <c r="D529" s="2" t="s">
        <v>34</v>
      </c>
      <c r="E529" s="2" t="s">
        <v>15</v>
      </c>
      <c r="F529" s="8">
        <v>908</v>
      </c>
      <c r="G529" s="7">
        <v>1756</v>
      </c>
      <c r="H529" s="8" t="s">
        <v>101</v>
      </c>
      <c r="I529" s="7" t="s">
        <v>395</v>
      </c>
      <c r="J529" s="76" t="s">
        <v>475</v>
      </c>
      <c r="K529" s="191" t="s">
        <v>107</v>
      </c>
      <c r="L529" s="106"/>
      <c r="M529" s="115"/>
      <c r="N529" s="115"/>
      <c r="O529" s="57"/>
      <c r="P529" s="58" t="s">
        <v>42</v>
      </c>
      <c r="Q529" s="57" t="s">
        <v>172</v>
      </c>
      <c r="R529" s="57" t="s">
        <v>13</v>
      </c>
      <c r="S529" s="57"/>
      <c r="T529" s="57"/>
      <c r="U529" s="117">
        <v>11.17</v>
      </c>
      <c r="V529" s="117">
        <v>11.52</v>
      </c>
      <c r="W529" s="58"/>
      <c r="X529" s="195"/>
      <c r="Y529" s="198"/>
      <c r="Z529" s="8"/>
      <c r="AA529" s="8" t="s">
        <v>140</v>
      </c>
      <c r="AB529" s="76"/>
      <c r="AC529" s="76"/>
      <c r="AD529" s="76"/>
      <c r="AE529" s="70"/>
      <c r="AF529" s="70"/>
      <c r="AG529" s="83"/>
      <c r="AH529" s="83"/>
      <c r="AI529" s="83"/>
      <c r="AJ529" s="83"/>
      <c r="AK529" s="83"/>
      <c r="AL529" s="83"/>
      <c r="AM529" s="83"/>
      <c r="AN529" s="83"/>
      <c r="AO529" s="83"/>
      <c r="AP529" s="83"/>
      <c r="AQ529" s="83"/>
      <c r="AR529" s="83"/>
      <c r="AS529" s="83"/>
      <c r="AT529" s="83"/>
      <c r="AU529" s="83"/>
      <c r="AV529" s="83"/>
      <c r="AW529" s="83"/>
      <c r="AX529" s="83"/>
      <c r="AY529" s="83"/>
      <c r="AZ529" s="83"/>
      <c r="BA529" s="83"/>
      <c r="BB529" s="83"/>
      <c r="BC529" s="83"/>
      <c r="BD529" s="83"/>
      <c r="BE529" s="83"/>
      <c r="BF529" s="83"/>
      <c r="BG529" s="83"/>
      <c r="BH529" s="83"/>
      <c r="BI529" s="83"/>
      <c r="BJ529" s="83"/>
    </row>
    <row r="530" spans="1:130" s="91" customFormat="1" ht="17" x14ac:dyDescent="0.2">
      <c r="A530" s="14"/>
      <c r="B530" s="76" t="s">
        <v>1579</v>
      </c>
      <c r="C530" s="76"/>
      <c r="D530" s="2" t="s">
        <v>34</v>
      </c>
      <c r="E530" s="2" t="s">
        <v>15</v>
      </c>
      <c r="F530" s="8">
        <v>908</v>
      </c>
      <c r="G530" s="7">
        <v>1756</v>
      </c>
      <c r="H530" s="8" t="s">
        <v>101</v>
      </c>
      <c r="I530" s="7" t="s">
        <v>395</v>
      </c>
      <c r="J530" s="76" t="s">
        <v>475</v>
      </c>
      <c r="K530" s="191" t="s">
        <v>107</v>
      </c>
      <c r="L530" s="106"/>
      <c r="M530" s="115"/>
      <c r="N530" s="115"/>
      <c r="O530" s="57"/>
      <c r="P530" s="58" t="s">
        <v>139</v>
      </c>
      <c r="Q530" s="57" t="s">
        <v>172</v>
      </c>
      <c r="R530" s="57" t="s">
        <v>13</v>
      </c>
      <c r="S530" s="57"/>
      <c r="T530" s="57"/>
      <c r="U530" s="117">
        <v>11.02</v>
      </c>
      <c r="V530" s="117">
        <v>11.66</v>
      </c>
      <c r="W530" s="58"/>
      <c r="X530" s="195"/>
      <c r="Y530" s="198"/>
      <c r="Z530" s="8"/>
      <c r="AA530" s="8" t="s">
        <v>140</v>
      </c>
      <c r="AB530" s="76"/>
      <c r="AC530" s="76"/>
      <c r="AD530" s="76"/>
      <c r="AE530" s="70"/>
      <c r="AF530" s="70"/>
      <c r="AG530" s="83"/>
      <c r="AH530" s="83"/>
      <c r="AI530" s="83"/>
      <c r="AJ530" s="83"/>
      <c r="AK530" s="83"/>
      <c r="AL530" s="83"/>
      <c r="AM530" s="83"/>
      <c r="AN530" s="83"/>
      <c r="AO530" s="83"/>
      <c r="AP530" s="83"/>
      <c r="AQ530" s="83"/>
      <c r="AR530" s="83"/>
      <c r="AS530" s="83"/>
      <c r="AT530" s="83"/>
      <c r="AU530" s="83"/>
      <c r="AV530" s="83"/>
      <c r="AW530" s="83"/>
      <c r="AX530" s="83"/>
      <c r="AY530" s="83"/>
      <c r="AZ530" s="83"/>
      <c r="BA530" s="83"/>
      <c r="BB530" s="83"/>
      <c r="BC530" s="83"/>
      <c r="BD530" s="83"/>
      <c r="BE530" s="83"/>
      <c r="BF530" s="83"/>
      <c r="BG530" s="83"/>
      <c r="BH530" s="83"/>
      <c r="BI530" s="83"/>
      <c r="BJ530" s="83"/>
    </row>
    <row r="531" spans="1:130" s="91" customFormat="1" ht="17" x14ac:dyDescent="0.2">
      <c r="A531" s="14"/>
      <c r="B531" s="76" t="s">
        <v>1579</v>
      </c>
      <c r="C531" s="76"/>
      <c r="D531" s="2" t="s">
        <v>34</v>
      </c>
      <c r="E531" s="2" t="s">
        <v>15</v>
      </c>
      <c r="F531" s="8">
        <v>908</v>
      </c>
      <c r="G531" s="7">
        <v>1757</v>
      </c>
      <c r="H531" s="8" t="s">
        <v>101</v>
      </c>
      <c r="I531" s="7" t="s">
        <v>395</v>
      </c>
      <c r="J531" s="76" t="s">
        <v>475</v>
      </c>
      <c r="K531" s="191" t="s">
        <v>107</v>
      </c>
      <c r="L531" s="106"/>
      <c r="M531" s="115"/>
      <c r="N531" s="115"/>
      <c r="O531" s="57"/>
      <c r="P531" s="58" t="s">
        <v>386</v>
      </c>
      <c r="Q531" s="57" t="s">
        <v>167</v>
      </c>
      <c r="R531" s="57" t="s">
        <v>13</v>
      </c>
      <c r="S531" s="57"/>
      <c r="T531" s="57"/>
      <c r="U531" s="117">
        <v>16.47</v>
      </c>
      <c r="V531" s="117">
        <v>15</v>
      </c>
      <c r="W531" s="58"/>
      <c r="X531" s="195"/>
      <c r="Y531" s="198"/>
      <c r="Z531" s="8"/>
      <c r="AA531" s="8"/>
      <c r="AB531" s="76"/>
      <c r="AC531" s="76"/>
      <c r="AD531" s="76"/>
      <c r="AE531" s="70"/>
      <c r="AF531" s="70"/>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83"/>
      <c r="BJ531" s="83"/>
    </row>
    <row r="532" spans="1:130" s="91" customFormat="1" ht="34" x14ac:dyDescent="0.2">
      <c r="A532" s="14"/>
      <c r="B532" s="76" t="s">
        <v>1579</v>
      </c>
      <c r="C532" s="76"/>
      <c r="D532" s="2" t="s">
        <v>34</v>
      </c>
      <c r="E532" s="2" t="s">
        <v>15</v>
      </c>
      <c r="F532" s="8">
        <v>908</v>
      </c>
      <c r="G532" s="7">
        <v>1963</v>
      </c>
      <c r="H532" s="8" t="s">
        <v>101</v>
      </c>
      <c r="I532" s="7" t="s">
        <v>395</v>
      </c>
      <c r="J532" s="76" t="s">
        <v>1230</v>
      </c>
      <c r="K532" s="191" t="s">
        <v>119</v>
      </c>
      <c r="L532" s="106"/>
      <c r="M532" s="115"/>
      <c r="N532" s="115"/>
      <c r="O532" s="57"/>
      <c r="P532" s="58" t="s">
        <v>110</v>
      </c>
      <c r="Q532" s="57"/>
      <c r="R532" s="57" t="s">
        <v>13</v>
      </c>
      <c r="S532" s="57"/>
      <c r="T532" s="57"/>
      <c r="U532" s="117">
        <v>29.88</v>
      </c>
      <c r="V532" s="117">
        <v>18.309999999999999</v>
      </c>
      <c r="W532" s="58"/>
      <c r="X532" s="195"/>
      <c r="Y532" s="198"/>
      <c r="Z532" s="8"/>
      <c r="AA532" s="8"/>
      <c r="AB532" s="54"/>
      <c r="AC532" s="76"/>
      <c r="AD532" s="76"/>
      <c r="AE532" s="70"/>
      <c r="AF532" s="70"/>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BI532" s="83"/>
      <c r="BJ532" s="83"/>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row>
    <row r="533" spans="1:130" s="91" customFormat="1" ht="17" x14ac:dyDescent="0.2">
      <c r="A533" s="14"/>
      <c r="B533" s="76" t="s">
        <v>1579</v>
      </c>
      <c r="C533" s="76"/>
      <c r="D533" s="2" t="s">
        <v>34</v>
      </c>
      <c r="E533" s="2" t="s">
        <v>15</v>
      </c>
      <c r="F533" s="8">
        <v>908</v>
      </c>
      <c r="G533" s="7">
        <v>2183</v>
      </c>
      <c r="H533" s="8" t="s">
        <v>101</v>
      </c>
      <c r="I533" s="7" t="s">
        <v>395</v>
      </c>
      <c r="J533" s="76"/>
      <c r="K533" s="191" t="s">
        <v>118</v>
      </c>
      <c r="L533" s="106"/>
      <c r="M533" s="115"/>
      <c r="N533" s="115"/>
      <c r="O533" s="57"/>
      <c r="P533" s="58" t="s">
        <v>112</v>
      </c>
      <c r="Q533" s="57" t="s">
        <v>172</v>
      </c>
      <c r="R533" s="57" t="s">
        <v>13</v>
      </c>
      <c r="S533" s="57"/>
      <c r="T533" s="57"/>
      <c r="U533" s="117">
        <v>35.76</v>
      </c>
      <c r="V533" s="117">
        <v>20.72</v>
      </c>
      <c r="W533" s="58"/>
      <c r="X533" s="195"/>
      <c r="Y533" s="198"/>
      <c r="Z533" s="8"/>
      <c r="AA533" s="8"/>
      <c r="AB533" s="54"/>
      <c r="AC533" s="76"/>
      <c r="AD533" s="76"/>
      <c r="AE533" s="70"/>
      <c r="AF533" s="70"/>
      <c r="AG533" s="83"/>
      <c r="AH533" s="83"/>
      <c r="AI533" s="83"/>
      <c r="AJ533" s="83"/>
      <c r="AK533" s="83"/>
      <c r="AL533" s="83"/>
      <c r="AM533" s="83"/>
      <c r="AN533" s="83"/>
      <c r="AO533" s="83"/>
      <c r="AP533" s="83"/>
      <c r="AQ533" s="83"/>
      <c r="AR533" s="83"/>
      <c r="AS533" s="83"/>
      <c r="AT533" s="83"/>
      <c r="AU533" s="83"/>
      <c r="AV533" s="83"/>
      <c r="AW533" s="83"/>
      <c r="AX533" s="83"/>
      <c r="AY533" s="83"/>
      <c r="AZ533" s="83"/>
      <c r="BA533" s="83"/>
      <c r="BB533" s="83"/>
      <c r="BC533" s="83"/>
      <c r="BD533" s="83"/>
      <c r="BE533" s="83"/>
      <c r="BF533" s="83"/>
      <c r="BG533" s="83"/>
      <c r="BH533" s="83"/>
      <c r="BI533" s="83"/>
      <c r="BJ533" s="83"/>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row>
    <row r="534" spans="1:130" s="91" customFormat="1" ht="34" x14ac:dyDescent="0.2">
      <c r="A534" s="14"/>
      <c r="B534" s="76" t="s">
        <v>1579</v>
      </c>
      <c r="C534" s="76"/>
      <c r="D534" s="138" t="s">
        <v>34</v>
      </c>
      <c r="E534" s="138" t="s">
        <v>15</v>
      </c>
      <c r="F534" s="10">
        <v>908</v>
      </c>
      <c r="G534" s="9">
        <v>2255</v>
      </c>
      <c r="H534" s="10" t="s">
        <v>101</v>
      </c>
      <c r="I534" s="9" t="s">
        <v>395</v>
      </c>
      <c r="J534" s="70" t="s">
        <v>475</v>
      </c>
      <c r="K534" s="191" t="s">
        <v>1818</v>
      </c>
      <c r="L534" s="106"/>
      <c r="M534" s="115"/>
      <c r="N534" s="115"/>
      <c r="O534" s="57"/>
      <c r="P534" s="58" t="s">
        <v>104</v>
      </c>
      <c r="Q534" s="57"/>
      <c r="R534" s="57" t="s">
        <v>13</v>
      </c>
      <c r="S534" s="57"/>
      <c r="T534" s="57"/>
      <c r="U534" s="117">
        <v>32.950000000000003</v>
      </c>
      <c r="V534" s="117">
        <v>53.79</v>
      </c>
      <c r="W534" s="58"/>
      <c r="X534" s="195"/>
      <c r="Y534" s="198"/>
      <c r="Z534" s="10"/>
      <c r="AA534" s="10" t="s">
        <v>105</v>
      </c>
      <c r="AB534" s="76"/>
      <c r="AC534" s="76"/>
      <c r="AD534" s="76"/>
      <c r="AE534" s="70"/>
      <c r="AF534" s="70"/>
      <c r="AG534" s="83"/>
      <c r="AH534" s="83"/>
      <c r="AI534" s="83"/>
      <c r="AJ534" s="83"/>
      <c r="AK534" s="83"/>
      <c r="AL534" s="83"/>
      <c r="AM534" s="83"/>
      <c r="AN534" s="83"/>
      <c r="AO534" s="83"/>
      <c r="AP534" s="83"/>
      <c r="AQ534" s="83"/>
      <c r="AR534" s="83"/>
      <c r="AS534" s="83"/>
      <c r="AT534" s="83"/>
      <c r="AU534" s="83"/>
      <c r="AV534" s="83"/>
      <c r="AW534" s="83"/>
      <c r="AX534" s="83"/>
      <c r="AY534" s="83"/>
      <c r="AZ534" s="83"/>
      <c r="BA534" s="83"/>
      <c r="BB534" s="83"/>
      <c r="BC534" s="83"/>
      <c r="BD534" s="83"/>
      <c r="BE534" s="83"/>
      <c r="BF534" s="83"/>
      <c r="BG534" s="83"/>
      <c r="BH534" s="83"/>
      <c r="BI534" s="83"/>
      <c r="BJ534" s="83"/>
    </row>
    <row r="535" spans="1:130" s="91" customFormat="1" ht="17" x14ac:dyDescent="0.2">
      <c r="A535" s="14"/>
      <c r="B535" s="76" t="s">
        <v>1579</v>
      </c>
      <c r="C535" s="76"/>
      <c r="D535" s="2" t="s">
        <v>34</v>
      </c>
      <c r="E535" s="2" t="s">
        <v>15</v>
      </c>
      <c r="F535" s="8">
        <v>908</v>
      </c>
      <c r="G535" s="7">
        <v>2258</v>
      </c>
      <c r="H535" s="8" t="s">
        <v>101</v>
      </c>
      <c r="I535" s="7" t="s">
        <v>395</v>
      </c>
      <c r="J535" s="70" t="s">
        <v>475</v>
      </c>
      <c r="K535" s="191" t="s">
        <v>107</v>
      </c>
      <c r="L535" s="106"/>
      <c r="M535" s="115"/>
      <c r="N535" s="115"/>
      <c r="O535" s="57"/>
      <c r="P535" s="58" t="s">
        <v>112</v>
      </c>
      <c r="Q535" s="57" t="s">
        <v>172</v>
      </c>
      <c r="R535" s="57" t="s">
        <v>13</v>
      </c>
      <c r="S535" s="57"/>
      <c r="T535" s="57"/>
      <c r="U535" s="117">
        <v>37.58</v>
      </c>
      <c r="V535" s="117">
        <v>21.32</v>
      </c>
      <c r="W535" s="58"/>
      <c r="X535" s="195"/>
      <c r="Y535" s="198"/>
      <c r="Z535" s="8"/>
      <c r="AA535" s="8"/>
      <c r="AB535" s="76"/>
      <c r="AC535" s="76"/>
      <c r="AD535" s="76"/>
      <c r="AE535" s="70"/>
      <c r="AF535" s="70"/>
      <c r="AG535" s="83"/>
      <c r="AH535" s="83"/>
      <c r="AI535" s="83"/>
      <c r="AJ535" s="83"/>
      <c r="AK535" s="83"/>
      <c r="AL535" s="83"/>
      <c r="AM535" s="83"/>
      <c r="AN535" s="83"/>
      <c r="AO535" s="83"/>
      <c r="AP535" s="83"/>
      <c r="AQ535" s="83"/>
      <c r="AR535" s="83"/>
      <c r="AS535" s="83"/>
      <c r="AT535" s="83"/>
      <c r="AU535" s="83"/>
      <c r="AV535" s="83"/>
      <c r="AW535" s="83"/>
      <c r="AX535" s="83"/>
      <c r="AY535" s="83"/>
      <c r="AZ535" s="83"/>
      <c r="BA535" s="83"/>
      <c r="BB535" s="83"/>
      <c r="BC535" s="83"/>
      <c r="BD535" s="83"/>
      <c r="BE535" s="83"/>
      <c r="BF535" s="83"/>
      <c r="BG535" s="83"/>
      <c r="BH535" s="83"/>
      <c r="BI535" s="83"/>
      <c r="BJ535" s="83"/>
    </row>
    <row r="536" spans="1:130" s="91" customFormat="1" ht="17" x14ac:dyDescent="0.2">
      <c r="A536" s="14"/>
      <c r="B536" s="76" t="s">
        <v>1579</v>
      </c>
      <c r="C536" s="76"/>
      <c r="D536" s="2" t="s">
        <v>34</v>
      </c>
      <c r="E536" s="2" t="s">
        <v>15</v>
      </c>
      <c r="F536" s="8">
        <v>908</v>
      </c>
      <c r="G536" s="7">
        <v>2275</v>
      </c>
      <c r="H536" s="8" t="s">
        <v>101</v>
      </c>
      <c r="I536" s="7" t="s">
        <v>395</v>
      </c>
      <c r="J536" s="70" t="s">
        <v>475</v>
      </c>
      <c r="K536" s="191" t="s">
        <v>107</v>
      </c>
      <c r="L536" s="106"/>
      <c r="M536" s="115"/>
      <c r="N536" s="115"/>
      <c r="O536" s="57"/>
      <c r="P536" s="58" t="s">
        <v>208</v>
      </c>
      <c r="Q536" s="57" t="s">
        <v>167</v>
      </c>
      <c r="R536" s="57" t="s">
        <v>13</v>
      </c>
      <c r="S536" s="57"/>
      <c r="T536" s="57"/>
      <c r="U536" s="117">
        <v>9.82</v>
      </c>
      <c r="V536" s="117">
        <v>6.27</v>
      </c>
      <c r="W536" s="58"/>
      <c r="X536" s="195"/>
      <c r="Y536" s="198"/>
      <c r="Z536" s="8"/>
      <c r="AA536" s="8"/>
      <c r="AB536" s="76"/>
      <c r="AC536" s="76"/>
      <c r="AD536" s="76"/>
      <c r="AE536" s="70"/>
      <c r="AF536" s="70"/>
      <c r="AG536" s="83"/>
      <c r="AH536" s="83"/>
      <c r="AI536" s="83"/>
      <c r="AJ536" s="83"/>
      <c r="AK536" s="83"/>
      <c r="AL536" s="83"/>
      <c r="AM536" s="83"/>
      <c r="AN536" s="83"/>
      <c r="AO536" s="83"/>
      <c r="AP536" s="83"/>
      <c r="AQ536" s="83"/>
      <c r="AR536" s="83"/>
      <c r="AS536" s="83"/>
      <c r="AT536" s="83"/>
      <c r="AU536" s="83"/>
      <c r="AV536" s="83"/>
      <c r="AW536" s="83"/>
      <c r="AX536" s="83"/>
      <c r="AY536" s="83"/>
      <c r="AZ536" s="83"/>
      <c r="BA536" s="83"/>
      <c r="BB536" s="83"/>
      <c r="BC536" s="83"/>
      <c r="BD536" s="83"/>
      <c r="BE536" s="83"/>
      <c r="BF536" s="83"/>
      <c r="BG536" s="83"/>
      <c r="BH536" s="83"/>
      <c r="BI536" s="83"/>
      <c r="BJ536" s="83"/>
    </row>
    <row r="537" spans="1:130" s="91" customFormat="1" ht="17" x14ac:dyDescent="0.2">
      <c r="A537" s="14"/>
      <c r="B537" s="76" t="s">
        <v>1579</v>
      </c>
      <c r="C537" s="76"/>
      <c r="D537" s="2" t="s">
        <v>34</v>
      </c>
      <c r="E537" s="2" t="s">
        <v>15</v>
      </c>
      <c r="F537" s="8">
        <v>908</v>
      </c>
      <c r="G537" s="7">
        <v>3329</v>
      </c>
      <c r="H537" s="8" t="s">
        <v>101</v>
      </c>
      <c r="I537" s="7" t="s">
        <v>395</v>
      </c>
      <c r="J537" s="70" t="s">
        <v>475</v>
      </c>
      <c r="K537" s="191" t="s">
        <v>120</v>
      </c>
      <c r="L537" s="106"/>
      <c r="M537" s="115"/>
      <c r="N537" s="115"/>
      <c r="O537" s="57"/>
      <c r="P537" s="58" t="s">
        <v>112</v>
      </c>
      <c r="Q537" s="57" t="s">
        <v>167</v>
      </c>
      <c r="R537" s="57" t="s">
        <v>13</v>
      </c>
      <c r="S537" s="57"/>
      <c r="T537" s="57"/>
      <c r="U537" s="117">
        <v>37.119999999999997</v>
      </c>
      <c r="V537" s="117">
        <v>20.66</v>
      </c>
      <c r="W537" s="58"/>
      <c r="X537" s="195"/>
      <c r="Y537" s="198"/>
      <c r="Z537" s="8"/>
      <c r="AA537" s="8"/>
      <c r="AB537" s="76"/>
      <c r="AC537" s="76" t="s">
        <v>1371</v>
      </c>
      <c r="AD537" s="76"/>
      <c r="AE537" s="70"/>
      <c r="AF537" s="70"/>
      <c r="AG537" s="83"/>
      <c r="AH537" s="83"/>
      <c r="AI537" s="83"/>
      <c r="AJ537" s="83"/>
      <c r="AK537" s="83"/>
      <c r="AL537" s="83"/>
      <c r="AM537" s="83"/>
      <c r="AN537" s="83"/>
      <c r="AO537" s="83"/>
      <c r="AP537" s="83"/>
      <c r="AQ537" s="83"/>
      <c r="AR537" s="83"/>
      <c r="AS537" s="83"/>
      <c r="AT537" s="83"/>
      <c r="AU537" s="83"/>
      <c r="AV537" s="83"/>
      <c r="AW537" s="83"/>
      <c r="AX537" s="83"/>
      <c r="AY537" s="83"/>
      <c r="AZ537" s="83"/>
      <c r="BA537" s="83"/>
      <c r="BB537" s="83"/>
      <c r="BC537" s="83"/>
      <c r="BD537" s="83"/>
      <c r="BE537" s="83"/>
      <c r="BF537" s="83"/>
      <c r="BG537" s="83"/>
      <c r="BH537" s="83"/>
      <c r="BI537" s="83"/>
      <c r="BJ537" s="83"/>
    </row>
    <row r="538" spans="1:130" s="91" customFormat="1" ht="34" x14ac:dyDescent="0.2">
      <c r="A538" s="14"/>
      <c r="B538" s="76" t="s">
        <v>1579</v>
      </c>
      <c r="C538" s="76"/>
      <c r="D538" s="2" t="s">
        <v>34</v>
      </c>
      <c r="E538" s="2" t="s">
        <v>15</v>
      </c>
      <c r="F538" s="8">
        <v>908</v>
      </c>
      <c r="G538" s="7">
        <v>3417</v>
      </c>
      <c r="H538" s="8" t="s">
        <v>101</v>
      </c>
      <c r="I538" s="7" t="s">
        <v>395</v>
      </c>
      <c r="J538" s="76" t="s">
        <v>1230</v>
      </c>
      <c r="K538" s="191" t="s">
        <v>111</v>
      </c>
      <c r="L538" s="106"/>
      <c r="M538" s="115"/>
      <c r="N538" s="115"/>
      <c r="O538" s="57"/>
      <c r="P538" s="58" t="s">
        <v>112</v>
      </c>
      <c r="Q538" s="57" t="s">
        <v>167</v>
      </c>
      <c r="R538" s="57" t="s">
        <v>13</v>
      </c>
      <c r="S538" s="57"/>
      <c r="T538" s="57"/>
      <c r="U538" s="117">
        <v>32.33</v>
      </c>
      <c r="V538" s="117">
        <v>19.75</v>
      </c>
      <c r="W538" s="58"/>
      <c r="X538" s="195"/>
      <c r="Y538" s="198"/>
      <c r="Z538" s="8"/>
      <c r="AA538" s="8"/>
      <c r="AB538" s="54"/>
      <c r="AC538" s="76"/>
      <c r="AD538" s="76"/>
      <c r="AE538" s="70"/>
      <c r="AF538" s="70"/>
      <c r="AG538" s="83"/>
      <c r="AH538" s="83"/>
      <c r="AI538" s="83"/>
      <c r="AJ538" s="83"/>
      <c r="AK538" s="83"/>
      <c r="AL538" s="83"/>
      <c r="AM538" s="83"/>
      <c r="AN538" s="83"/>
      <c r="AO538" s="83"/>
      <c r="AP538" s="83"/>
      <c r="AQ538" s="83"/>
      <c r="AR538" s="83"/>
      <c r="AS538" s="83"/>
      <c r="AT538" s="83"/>
      <c r="AU538" s="83"/>
      <c r="AV538" s="83"/>
      <c r="AW538" s="83"/>
      <c r="AX538" s="83"/>
      <c r="AY538" s="83"/>
      <c r="AZ538" s="83"/>
      <c r="BA538" s="83"/>
      <c r="BB538" s="83"/>
      <c r="BC538" s="83"/>
      <c r="BD538" s="83"/>
      <c r="BE538" s="83"/>
      <c r="BF538" s="83"/>
      <c r="BG538" s="83"/>
      <c r="BH538" s="83"/>
      <c r="BI538" s="83"/>
      <c r="BJ538" s="83"/>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row>
    <row r="539" spans="1:130" s="91" customFormat="1" ht="34" x14ac:dyDescent="0.2">
      <c r="A539" s="14"/>
      <c r="B539" s="76" t="s">
        <v>1579</v>
      </c>
      <c r="C539" s="76"/>
      <c r="D539" s="2" t="s">
        <v>34</v>
      </c>
      <c r="E539" s="2" t="s">
        <v>15</v>
      </c>
      <c r="F539" s="8">
        <v>908</v>
      </c>
      <c r="G539" s="7">
        <v>3422</v>
      </c>
      <c r="H539" s="8" t="s">
        <v>101</v>
      </c>
      <c r="I539" s="7" t="s">
        <v>395</v>
      </c>
      <c r="J539" s="76" t="s">
        <v>475</v>
      </c>
      <c r="K539" s="191" t="s">
        <v>107</v>
      </c>
      <c r="L539" s="106"/>
      <c r="M539" s="115"/>
      <c r="N539" s="115"/>
      <c r="O539" s="57"/>
      <c r="P539" s="58" t="s">
        <v>110</v>
      </c>
      <c r="Q539" s="57"/>
      <c r="R539" s="57" t="s">
        <v>13</v>
      </c>
      <c r="S539" s="57"/>
      <c r="T539" s="57"/>
      <c r="U539" s="117">
        <v>31.45</v>
      </c>
      <c r="V539" s="117">
        <v>19.52</v>
      </c>
      <c r="W539" s="58"/>
      <c r="X539" s="195"/>
      <c r="Y539" s="198"/>
      <c r="Z539" s="8"/>
      <c r="AA539" s="8"/>
      <c r="AB539" s="76"/>
      <c r="AC539" s="76" t="s">
        <v>1374</v>
      </c>
      <c r="AD539" s="76" t="s">
        <v>1375</v>
      </c>
      <c r="AE539" s="70"/>
      <c r="AF539" s="70"/>
      <c r="AG539" s="83"/>
      <c r="AH539" s="83"/>
      <c r="AI539" s="83"/>
      <c r="AJ539" s="83"/>
      <c r="AK539" s="83"/>
      <c r="AL539" s="83"/>
      <c r="AM539" s="83"/>
      <c r="AN539" s="83"/>
      <c r="AO539" s="83"/>
      <c r="AP539" s="83"/>
      <c r="AQ539" s="83"/>
      <c r="AR539" s="83"/>
      <c r="AS539" s="83"/>
      <c r="AT539" s="83"/>
      <c r="AU539" s="83"/>
      <c r="AV539" s="83"/>
      <c r="AW539" s="83"/>
      <c r="AX539" s="83"/>
      <c r="AY539" s="83"/>
      <c r="AZ539" s="83"/>
      <c r="BA539" s="83"/>
      <c r="BB539" s="83"/>
      <c r="BC539" s="83"/>
      <c r="BD539" s="83"/>
      <c r="BE539" s="83"/>
      <c r="BF539" s="83"/>
      <c r="BG539" s="83"/>
      <c r="BH539" s="83"/>
      <c r="BI539" s="83"/>
      <c r="BJ539" s="83"/>
    </row>
    <row r="540" spans="1:130" s="91" customFormat="1" ht="17" x14ac:dyDescent="0.2">
      <c r="A540" s="14"/>
      <c r="B540" s="76" t="s">
        <v>1579</v>
      </c>
      <c r="C540" s="76"/>
      <c r="D540" s="2" t="s">
        <v>34</v>
      </c>
      <c r="E540" s="2" t="s">
        <v>15</v>
      </c>
      <c r="F540" s="8">
        <v>908</v>
      </c>
      <c r="G540" s="7">
        <v>3423</v>
      </c>
      <c r="H540" s="8" t="s">
        <v>101</v>
      </c>
      <c r="I540" s="7" t="s">
        <v>395</v>
      </c>
      <c r="J540" s="76" t="s">
        <v>475</v>
      </c>
      <c r="K540" s="191" t="s">
        <v>107</v>
      </c>
      <c r="L540" s="106"/>
      <c r="M540" s="115"/>
      <c r="N540" s="115"/>
      <c r="O540" s="57"/>
      <c r="P540" s="58" t="s">
        <v>112</v>
      </c>
      <c r="Q540" s="57" t="s">
        <v>167</v>
      </c>
      <c r="R540" s="57" t="s">
        <v>13</v>
      </c>
      <c r="S540" s="57"/>
      <c r="T540" s="57"/>
      <c r="U540" s="117">
        <v>40.46</v>
      </c>
      <c r="V540" s="117">
        <v>21.57</v>
      </c>
      <c r="W540" s="58"/>
      <c r="X540" s="195"/>
      <c r="Y540" s="198"/>
      <c r="Z540" s="8"/>
      <c r="AA540" s="8"/>
      <c r="AB540" s="76"/>
      <c r="AC540" s="76" t="s">
        <v>1379</v>
      </c>
      <c r="AD540" s="76"/>
      <c r="AE540" s="70"/>
      <c r="AF540" s="70"/>
      <c r="AG540" s="83"/>
      <c r="AH540" s="83"/>
      <c r="AI540" s="83"/>
      <c r="AJ540" s="83"/>
      <c r="AK540" s="83"/>
      <c r="AL540" s="83"/>
      <c r="AM540" s="83"/>
      <c r="AN540" s="83"/>
      <c r="AO540" s="83"/>
      <c r="AP540" s="83"/>
      <c r="AQ540" s="83"/>
      <c r="AR540" s="83"/>
      <c r="AS540" s="83"/>
      <c r="AT540" s="83"/>
      <c r="AU540" s="83"/>
      <c r="AV540" s="83"/>
      <c r="AW540" s="83"/>
      <c r="AX540" s="83"/>
      <c r="AY540" s="83"/>
      <c r="AZ540" s="83"/>
      <c r="BA540" s="83"/>
      <c r="BB540" s="83"/>
      <c r="BC540" s="83"/>
      <c r="BD540" s="83"/>
      <c r="BE540" s="83"/>
      <c r="BF540" s="83"/>
      <c r="BG540" s="83"/>
      <c r="BH540" s="83"/>
      <c r="BI540" s="83"/>
      <c r="BJ540" s="83"/>
    </row>
    <row r="541" spans="1:130" s="91" customFormat="1" ht="34" x14ac:dyDescent="0.2">
      <c r="A541" s="14"/>
      <c r="B541" s="76" t="s">
        <v>1579</v>
      </c>
      <c r="C541" s="76"/>
      <c r="D541" s="2" t="s">
        <v>34</v>
      </c>
      <c r="E541" s="2" t="s">
        <v>15</v>
      </c>
      <c r="F541" s="8">
        <v>908</v>
      </c>
      <c r="G541" s="7">
        <v>3427</v>
      </c>
      <c r="H541" s="8" t="s">
        <v>101</v>
      </c>
      <c r="I541" s="7" t="s">
        <v>395</v>
      </c>
      <c r="J541" s="76" t="s">
        <v>475</v>
      </c>
      <c r="K541" s="191" t="s">
        <v>107</v>
      </c>
      <c r="L541" s="106"/>
      <c r="M541" s="115"/>
      <c r="N541" s="115"/>
      <c r="O541" s="57"/>
      <c r="P541" s="58" t="s">
        <v>110</v>
      </c>
      <c r="Q541" s="57"/>
      <c r="R541" s="57" t="s">
        <v>13</v>
      </c>
      <c r="S541" s="57"/>
      <c r="T541" s="57"/>
      <c r="U541" s="117">
        <v>31.78</v>
      </c>
      <c r="V541" s="117">
        <v>22.53</v>
      </c>
      <c r="W541" s="58"/>
      <c r="X541" s="195"/>
      <c r="Y541" s="198"/>
      <c r="Z541" s="8"/>
      <c r="AA541" s="8"/>
      <c r="AB541" s="76"/>
      <c r="AC541" s="76" t="s">
        <v>1383</v>
      </c>
      <c r="AD541" s="76" t="s">
        <v>1384</v>
      </c>
      <c r="AE541" s="70"/>
      <c r="AF541" s="70"/>
      <c r="AG541" s="83"/>
      <c r="AH541" s="83"/>
      <c r="AI541" s="83"/>
      <c r="AJ541" s="83"/>
      <c r="AK541" s="83"/>
      <c r="AL541" s="83"/>
      <c r="AM541" s="83"/>
      <c r="AN541" s="83"/>
      <c r="AO541" s="83"/>
      <c r="AP541" s="83"/>
      <c r="AQ541" s="83"/>
      <c r="AR541" s="83"/>
      <c r="AS541" s="83"/>
      <c r="AT541" s="83"/>
      <c r="AU541" s="83"/>
      <c r="AV541" s="83"/>
      <c r="AW541" s="83"/>
      <c r="AX541" s="83"/>
      <c r="AY541" s="83"/>
      <c r="AZ541" s="83"/>
      <c r="BA541" s="83"/>
      <c r="BB541" s="83"/>
      <c r="BC541" s="83"/>
      <c r="BD541" s="83"/>
      <c r="BE541" s="83"/>
      <c r="BF541" s="83"/>
      <c r="BG541" s="83"/>
      <c r="BH541" s="83"/>
      <c r="BI541" s="83"/>
      <c r="BJ541" s="83"/>
    </row>
    <row r="542" spans="1:130" s="91" customFormat="1" ht="17" x14ac:dyDescent="0.2">
      <c r="A542" s="14"/>
      <c r="B542" s="76" t="s">
        <v>1579</v>
      </c>
      <c r="C542" s="76"/>
      <c r="D542" s="2" t="s">
        <v>34</v>
      </c>
      <c r="E542" s="2" t="s">
        <v>15</v>
      </c>
      <c r="F542" s="8">
        <v>908</v>
      </c>
      <c r="G542" s="7">
        <v>3431</v>
      </c>
      <c r="H542" s="8" t="s">
        <v>101</v>
      </c>
      <c r="I542" s="7" t="s">
        <v>395</v>
      </c>
      <c r="J542" s="76" t="s">
        <v>475</v>
      </c>
      <c r="K542" s="191" t="s">
        <v>107</v>
      </c>
      <c r="L542" s="106"/>
      <c r="M542" s="115"/>
      <c r="N542" s="115"/>
      <c r="O542" s="57"/>
      <c r="P542" s="58" t="s">
        <v>110</v>
      </c>
      <c r="Q542" s="57"/>
      <c r="R542" s="57" t="s">
        <v>13</v>
      </c>
      <c r="S542" s="57"/>
      <c r="T542" s="57"/>
      <c r="U542" s="117">
        <v>27.05</v>
      </c>
      <c r="V542" s="117">
        <v>18.100000000000001</v>
      </c>
      <c r="W542" s="58"/>
      <c r="X542" s="195"/>
      <c r="Y542" s="198"/>
      <c r="Z542" s="8"/>
      <c r="AA542" s="8"/>
      <c r="AB542" s="76"/>
      <c r="AC542" s="76" t="s">
        <v>1390</v>
      </c>
      <c r="AD542" s="76"/>
      <c r="AE542" s="70"/>
      <c r="AF542" s="70"/>
      <c r="AG542" s="83"/>
      <c r="AH542" s="83"/>
      <c r="AI542" s="83"/>
      <c r="AJ542" s="83"/>
      <c r="AK542" s="83"/>
      <c r="AL542" s="83"/>
      <c r="AM542" s="83"/>
      <c r="AN542" s="83"/>
      <c r="AO542" s="83"/>
      <c r="AP542" s="83"/>
      <c r="AQ542" s="83"/>
      <c r="AR542" s="83"/>
      <c r="AS542" s="83"/>
      <c r="AT542" s="83"/>
      <c r="AU542" s="83"/>
      <c r="AV542" s="83"/>
      <c r="AW542" s="83"/>
      <c r="AX542" s="83"/>
      <c r="AY542" s="83"/>
      <c r="AZ542" s="83"/>
      <c r="BA542" s="83"/>
      <c r="BB542" s="83"/>
      <c r="BC542" s="83"/>
      <c r="BD542" s="83"/>
      <c r="BE542" s="83"/>
      <c r="BF542" s="83"/>
      <c r="BG542" s="83"/>
      <c r="BH542" s="83"/>
      <c r="BI542" s="83"/>
      <c r="BJ542" s="83"/>
    </row>
    <row r="543" spans="1:130" s="91" customFormat="1" ht="34" x14ac:dyDescent="0.2">
      <c r="A543" s="14"/>
      <c r="B543" s="76" t="s">
        <v>1579</v>
      </c>
      <c r="C543" s="76"/>
      <c r="D543" s="2" t="s">
        <v>34</v>
      </c>
      <c r="E543" s="2" t="s">
        <v>15</v>
      </c>
      <c r="F543" s="8">
        <v>908</v>
      </c>
      <c r="G543" s="7">
        <v>3433</v>
      </c>
      <c r="H543" s="8" t="s">
        <v>101</v>
      </c>
      <c r="I543" s="7" t="s">
        <v>395</v>
      </c>
      <c r="J543" s="76" t="s">
        <v>475</v>
      </c>
      <c r="K543" s="191" t="s">
        <v>107</v>
      </c>
      <c r="L543" s="106"/>
      <c r="M543" s="115"/>
      <c r="N543" s="115"/>
      <c r="O543" s="57"/>
      <c r="P543" s="58" t="s">
        <v>112</v>
      </c>
      <c r="Q543" s="57" t="s">
        <v>172</v>
      </c>
      <c r="R543" s="57" t="s">
        <v>13</v>
      </c>
      <c r="S543" s="57"/>
      <c r="T543" s="57"/>
      <c r="U543" s="117">
        <v>38.659999999999997</v>
      </c>
      <c r="V543" s="117">
        <v>22.51</v>
      </c>
      <c r="W543" s="58"/>
      <c r="X543" s="195"/>
      <c r="Y543" s="198"/>
      <c r="Z543" s="8"/>
      <c r="AA543" s="8"/>
      <c r="AB543" s="76"/>
      <c r="AC543" s="76" t="s">
        <v>1394</v>
      </c>
      <c r="AD543" s="76" t="s">
        <v>1395</v>
      </c>
      <c r="AE543" s="70"/>
      <c r="AF543" s="70"/>
      <c r="AG543" s="83"/>
      <c r="AH543" s="83"/>
      <c r="AI543" s="83"/>
      <c r="AJ543" s="83"/>
      <c r="AK543" s="83"/>
      <c r="AL543" s="83"/>
      <c r="AM543" s="83"/>
      <c r="AN543" s="83"/>
      <c r="AO543" s="83"/>
      <c r="AP543" s="83"/>
      <c r="AQ543" s="83"/>
      <c r="AR543" s="83"/>
      <c r="AS543" s="83"/>
      <c r="AT543" s="83"/>
      <c r="AU543" s="83"/>
      <c r="AV543" s="83"/>
      <c r="AW543" s="83"/>
      <c r="AX543" s="83"/>
      <c r="AY543" s="83"/>
      <c r="AZ543" s="83"/>
      <c r="BA543" s="83"/>
      <c r="BB543" s="83"/>
      <c r="BC543" s="83"/>
      <c r="BD543" s="83"/>
      <c r="BE543" s="83"/>
      <c r="BF543" s="83"/>
      <c r="BG543" s="83"/>
      <c r="BH543" s="83"/>
      <c r="BI543" s="83"/>
      <c r="BJ543" s="83"/>
    </row>
    <row r="544" spans="1:130" s="91" customFormat="1" ht="34" x14ac:dyDescent="0.2">
      <c r="A544" s="14"/>
      <c r="B544" s="76" t="s">
        <v>1579</v>
      </c>
      <c r="C544" s="76"/>
      <c r="D544" s="2" t="s">
        <v>34</v>
      </c>
      <c r="E544" s="2" t="s">
        <v>15</v>
      </c>
      <c r="F544" s="8">
        <v>908</v>
      </c>
      <c r="G544" s="7">
        <v>3452</v>
      </c>
      <c r="H544" s="8" t="s">
        <v>101</v>
      </c>
      <c r="I544" s="7" t="s">
        <v>395</v>
      </c>
      <c r="J544" s="76" t="s">
        <v>1230</v>
      </c>
      <c r="K544" s="191" t="s">
        <v>111</v>
      </c>
      <c r="L544" s="106"/>
      <c r="M544" s="115"/>
      <c r="N544" s="115"/>
      <c r="O544" s="57"/>
      <c r="P544" s="58" t="s">
        <v>110</v>
      </c>
      <c r="Q544" s="57"/>
      <c r="R544" s="57" t="s">
        <v>13</v>
      </c>
      <c r="S544" s="57"/>
      <c r="T544" s="57"/>
      <c r="U544" s="117">
        <v>27.08</v>
      </c>
      <c r="V544" s="117">
        <v>20.18</v>
      </c>
      <c r="W544" s="58"/>
      <c r="X544" s="195"/>
      <c r="Y544" s="198"/>
      <c r="Z544" s="8"/>
      <c r="AA544" s="8"/>
      <c r="AB544" s="54"/>
      <c r="AC544" s="76"/>
      <c r="AD544" s="76"/>
      <c r="AE544" s="70"/>
      <c r="AF544" s="70"/>
      <c r="AG544" s="83"/>
      <c r="AH544" s="83"/>
      <c r="AI544" s="83"/>
      <c r="AJ544" s="83"/>
      <c r="AK544" s="83"/>
      <c r="AL544" s="83"/>
      <c r="AM544" s="83"/>
      <c r="AN544" s="83"/>
      <c r="AO544" s="83"/>
      <c r="AP544" s="83"/>
      <c r="AQ544" s="83"/>
      <c r="AR544" s="83"/>
      <c r="AS544" s="83"/>
      <c r="AT544" s="83"/>
      <c r="AU544" s="83"/>
      <c r="AV544" s="83"/>
      <c r="AW544" s="83"/>
      <c r="AX544" s="83"/>
      <c r="AY544" s="83"/>
      <c r="AZ544" s="83"/>
      <c r="BA544" s="83"/>
      <c r="BB544" s="83"/>
      <c r="BC544" s="83"/>
      <c r="BD544" s="83"/>
      <c r="BE544" s="83"/>
      <c r="BF544" s="83"/>
      <c r="BG544" s="83"/>
      <c r="BH544" s="83"/>
      <c r="BI544" s="83"/>
      <c r="BJ544" s="83"/>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row>
    <row r="545" spans="1:130" s="91" customFormat="1" ht="17" x14ac:dyDescent="0.2">
      <c r="A545" s="14"/>
      <c r="B545" s="76" t="s">
        <v>1579</v>
      </c>
      <c r="C545" s="76"/>
      <c r="D545" s="2" t="s">
        <v>34</v>
      </c>
      <c r="E545" s="2" t="s">
        <v>15</v>
      </c>
      <c r="F545" s="8">
        <v>908</v>
      </c>
      <c r="G545" s="7">
        <v>3467</v>
      </c>
      <c r="H545" s="8" t="s">
        <v>101</v>
      </c>
      <c r="I545" s="7" t="s">
        <v>395</v>
      </c>
      <c r="J545" s="76"/>
      <c r="K545" s="191" t="s">
        <v>131</v>
      </c>
      <c r="L545" s="106"/>
      <c r="M545" s="115"/>
      <c r="N545" s="115"/>
      <c r="O545" s="57"/>
      <c r="P545" s="58" t="s">
        <v>380</v>
      </c>
      <c r="Q545" s="57" t="s">
        <v>172</v>
      </c>
      <c r="R545" s="57" t="s">
        <v>13</v>
      </c>
      <c r="S545" s="57"/>
      <c r="T545" s="57"/>
      <c r="U545" s="117">
        <v>17.13</v>
      </c>
      <c r="V545" s="117">
        <v>10.74</v>
      </c>
      <c r="W545" s="58"/>
      <c r="X545" s="195"/>
      <c r="Y545" s="198"/>
      <c r="Z545" s="8"/>
      <c r="AA545" s="8"/>
      <c r="AB545" s="54"/>
      <c r="AC545" s="76"/>
      <c r="AD545" s="76"/>
      <c r="AE545" s="70"/>
      <c r="AF545" s="70"/>
      <c r="AG545" s="83"/>
      <c r="AH545" s="83"/>
      <c r="AI545" s="83"/>
      <c r="AJ545" s="83"/>
      <c r="AK545" s="83"/>
      <c r="AL545" s="83"/>
      <c r="AM545" s="83"/>
      <c r="AN545" s="83"/>
      <c r="AO545" s="83"/>
      <c r="AP545" s="83"/>
      <c r="AQ545" s="83"/>
      <c r="AR545" s="83"/>
      <c r="AS545" s="83"/>
      <c r="AT545" s="83"/>
      <c r="AU545" s="83"/>
      <c r="AV545" s="83"/>
      <c r="AW545" s="83"/>
      <c r="AX545" s="83"/>
      <c r="AY545" s="83"/>
      <c r="AZ545" s="83"/>
      <c r="BA545" s="83"/>
      <c r="BB545" s="83"/>
      <c r="BC545" s="83"/>
      <c r="BD545" s="83"/>
      <c r="BE545" s="83"/>
      <c r="BF545" s="83"/>
      <c r="BG545" s="83"/>
      <c r="BH545" s="83"/>
      <c r="BI545" s="83"/>
      <c r="BJ545" s="83"/>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row>
    <row r="546" spans="1:130" s="91" customFormat="1" ht="17" x14ac:dyDescent="0.2">
      <c r="A546" s="14"/>
      <c r="B546" s="76" t="s">
        <v>1579</v>
      </c>
      <c r="C546" s="76"/>
      <c r="D546" s="2" t="s">
        <v>34</v>
      </c>
      <c r="E546" s="2" t="s">
        <v>15</v>
      </c>
      <c r="F546" s="8">
        <v>908</v>
      </c>
      <c r="G546" s="7">
        <v>3471</v>
      </c>
      <c r="H546" s="8" t="s">
        <v>101</v>
      </c>
      <c r="I546" s="7" t="s">
        <v>395</v>
      </c>
      <c r="J546" s="76" t="s">
        <v>176</v>
      </c>
      <c r="K546" s="191" t="s">
        <v>117</v>
      </c>
      <c r="L546" s="106"/>
      <c r="M546" s="115"/>
      <c r="N546" s="115"/>
      <c r="O546" s="57"/>
      <c r="P546" s="58" t="s">
        <v>112</v>
      </c>
      <c r="Q546" s="57" t="s">
        <v>172</v>
      </c>
      <c r="R546" s="57" t="s">
        <v>13</v>
      </c>
      <c r="S546" s="57"/>
      <c r="T546" s="57"/>
      <c r="U546" s="117">
        <v>36.68</v>
      </c>
      <c r="V546" s="117">
        <v>22.43</v>
      </c>
      <c r="W546" s="58"/>
      <c r="X546" s="195"/>
      <c r="Y546" s="198"/>
      <c r="Z546" s="8"/>
      <c r="AA546" s="8"/>
      <c r="AB546" s="54"/>
      <c r="AC546" s="76"/>
      <c r="AD546" s="76"/>
      <c r="AE546" s="70"/>
      <c r="AF546" s="70"/>
      <c r="AG546" s="83"/>
      <c r="AH546" s="83"/>
      <c r="AI546" s="83"/>
      <c r="AJ546" s="83"/>
      <c r="AK546" s="83"/>
      <c r="AL546" s="83"/>
      <c r="AM546" s="83"/>
      <c r="AN546" s="83"/>
      <c r="AO546" s="83"/>
      <c r="AP546" s="83"/>
      <c r="AQ546" s="83"/>
      <c r="AR546" s="83"/>
      <c r="AS546" s="83"/>
      <c r="AT546" s="83"/>
      <c r="AU546" s="83"/>
      <c r="AV546" s="83"/>
      <c r="AW546" s="83"/>
      <c r="AX546" s="83"/>
      <c r="AY546" s="83"/>
      <c r="AZ546" s="83"/>
      <c r="BA546" s="83"/>
      <c r="BB546" s="83"/>
      <c r="BC546" s="83"/>
      <c r="BD546" s="83"/>
      <c r="BE546" s="83"/>
      <c r="BF546" s="83"/>
      <c r="BG546" s="83"/>
      <c r="BH546" s="83"/>
      <c r="BI546" s="83"/>
      <c r="BJ546" s="83"/>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row>
    <row r="547" spans="1:130" s="91" customFormat="1" ht="51" x14ac:dyDescent="0.2">
      <c r="A547" s="14"/>
      <c r="B547" s="76" t="s">
        <v>1579</v>
      </c>
      <c r="C547" s="76"/>
      <c r="D547" s="2" t="s">
        <v>34</v>
      </c>
      <c r="E547" s="2" t="s">
        <v>15</v>
      </c>
      <c r="F547" s="8">
        <v>908</v>
      </c>
      <c r="G547" s="7">
        <v>3832</v>
      </c>
      <c r="H547" s="8" t="s">
        <v>101</v>
      </c>
      <c r="I547" s="7" t="s">
        <v>395</v>
      </c>
      <c r="J547" s="76" t="s">
        <v>475</v>
      </c>
      <c r="K547" s="191" t="s">
        <v>107</v>
      </c>
      <c r="L547" s="106"/>
      <c r="M547" s="115"/>
      <c r="N547" s="115"/>
      <c r="O547" s="57"/>
      <c r="P547" s="58" t="s">
        <v>130</v>
      </c>
      <c r="Q547" s="57"/>
      <c r="R547" s="57" t="s">
        <v>13</v>
      </c>
      <c r="S547" s="57"/>
      <c r="T547" s="57"/>
      <c r="U547" s="117">
        <v>16.16</v>
      </c>
      <c r="V547" s="117">
        <v>11.14</v>
      </c>
      <c r="W547" s="58"/>
      <c r="X547" s="195"/>
      <c r="Y547" s="198"/>
      <c r="Z547" s="8"/>
      <c r="AA547" s="8"/>
      <c r="AB547" s="76"/>
      <c r="AC547" s="76" t="s">
        <v>1400</v>
      </c>
      <c r="AD547" s="76" t="s">
        <v>1401</v>
      </c>
      <c r="AE547" s="70"/>
      <c r="AF547" s="70"/>
      <c r="AG547" s="83"/>
      <c r="AH547" s="83"/>
      <c r="AI547" s="83"/>
      <c r="AJ547" s="83"/>
      <c r="AK547" s="83"/>
      <c r="AL547" s="83"/>
      <c r="AM547" s="83"/>
      <c r="AN547" s="83"/>
      <c r="AO547" s="83"/>
      <c r="AP547" s="83"/>
      <c r="AQ547" s="83"/>
      <c r="AR547" s="83"/>
      <c r="AS547" s="83"/>
      <c r="AT547" s="83"/>
      <c r="AU547" s="83"/>
      <c r="AV547" s="83"/>
      <c r="AW547" s="83"/>
      <c r="AX547" s="83"/>
      <c r="AY547" s="83"/>
      <c r="AZ547" s="83"/>
      <c r="BA547" s="83"/>
      <c r="BB547" s="83"/>
      <c r="BC547" s="83"/>
      <c r="BD547" s="83"/>
      <c r="BE547" s="83"/>
      <c r="BF547" s="83"/>
      <c r="BG547" s="83"/>
      <c r="BH547" s="83"/>
      <c r="BI547" s="83"/>
      <c r="BJ547" s="83"/>
    </row>
    <row r="548" spans="1:130" ht="17" x14ac:dyDescent="0.2">
      <c r="A548" s="14" t="s">
        <v>1821</v>
      </c>
      <c r="B548" s="76" t="s">
        <v>1579</v>
      </c>
      <c r="C548" s="76"/>
      <c r="D548" s="2" t="s">
        <v>34</v>
      </c>
      <c r="E548" s="2" t="s">
        <v>15</v>
      </c>
      <c r="F548" s="8">
        <v>908</v>
      </c>
      <c r="G548" s="7">
        <v>3943</v>
      </c>
      <c r="H548" s="8" t="s">
        <v>101</v>
      </c>
      <c r="I548" s="7" t="s">
        <v>395</v>
      </c>
      <c r="J548" s="76" t="s">
        <v>475</v>
      </c>
      <c r="K548" s="191" t="s">
        <v>114</v>
      </c>
      <c r="L548" s="106"/>
      <c r="P548" s="58" t="s">
        <v>110</v>
      </c>
      <c r="R548" s="57" t="s">
        <v>13</v>
      </c>
      <c r="U548" s="117">
        <v>25.72</v>
      </c>
      <c r="V548" s="117">
        <v>18.04</v>
      </c>
      <c r="AB548" s="76"/>
      <c r="AC548" s="76" t="s">
        <v>1394</v>
      </c>
      <c r="BK548" s="91"/>
      <c r="BL548" s="91"/>
      <c r="BM548" s="91"/>
      <c r="BN548" s="91"/>
      <c r="BO548" s="91"/>
      <c r="BP548" s="91"/>
      <c r="BQ548" s="91"/>
      <c r="BR548" s="91"/>
      <c r="BS548" s="91"/>
      <c r="BT548" s="91"/>
      <c r="BU548" s="91"/>
      <c r="BV548" s="91"/>
      <c r="BW548" s="91"/>
      <c r="BX548" s="91"/>
      <c r="BY548" s="91"/>
      <c r="BZ548" s="91"/>
      <c r="CA548" s="91"/>
      <c r="CB548" s="91"/>
      <c r="CC548" s="91"/>
      <c r="CD548" s="91"/>
      <c r="CE548" s="91"/>
      <c r="CF548" s="91"/>
      <c r="CG548" s="91"/>
      <c r="CH548" s="91"/>
      <c r="CI548" s="91"/>
      <c r="CJ548" s="91"/>
      <c r="CK548" s="91"/>
      <c r="CL548" s="91"/>
      <c r="CM548" s="91"/>
      <c r="CN548" s="91"/>
      <c r="CO548" s="91"/>
      <c r="CP548" s="91"/>
      <c r="CQ548" s="91"/>
      <c r="CR548" s="91"/>
      <c r="CS548" s="91"/>
      <c r="CT548" s="91"/>
      <c r="CU548" s="91"/>
      <c r="CV548" s="91"/>
      <c r="CW548" s="91"/>
      <c r="CX548" s="91"/>
      <c r="CY548" s="91"/>
      <c r="CZ548" s="91"/>
      <c r="DA548" s="91"/>
      <c r="DB548" s="91"/>
      <c r="DC548" s="91"/>
      <c r="DD548" s="91"/>
      <c r="DE548" s="91"/>
      <c r="DF548" s="91"/>
      <c r="DG548" s="91"/>
      <c r="DH548" s="91"/>
      <c r="DI548" s="91"/>
      <c r="DJ548" s="91"/>
      <c r="DK548" s="91"/>
      <c r="DL548" s="91"/>
      <c r="DM548" s="91"/>
      <c r="DN548" s="91"/>
      <c r="DO548" s="91"/>
      <c r="DP548" s="91"/>
      <c r="DQ548" s="91"/>
      <c r="DR548" s="91"/>
      <c r="DS548" s="91"/>
      <c r="DT548" s="91"/>
      <c r="DU548" s="91"/>
      <c r="DV548" s="91"/>
      <c r="DW548" s="91"/>
      <c r="DX548" s="91"/>
      <c r="DY548" s="91"/>
      <c r="DZ548" s="91"/>
    </row>
    <row r="549" spans="1:130" ht="68" x14ac:dyDescent="0.2">
      <c r="A549" s="14" t="s">
        <v>1821</v>
      </c>
      <c r="B549" s="76" t="s">
        <v>1579</v>
      </c>
      <c r="C549" s="76"/>
      <c r="D549" s="2" t="s">
        <v>34</v>
      </c>
      <c r="E549" s="2" t="s">
        <v>15</v>
      </c>
      <c r="F549" s="8">
        <v>908</v>
      </c>
      <c r="G549" s="7">
        <v>3944</v>
      </c>
      <c r="H549" s="8" t="s">
        <v>101</v>
      </c>
      <c r="I549" s="7" t="s">
        <v>395</v>
      </c>
      <c r="J549" s="76" t="s">
        <v>475</v>
      </c>
      <c r="K549" s="191" t="s">
        <v>114</v>
      </c>
      <c r="L549" s="106"/>
      <c r="P549" s="58" t="s">
        <v>110</v>
      </c>
      <c r="R549" s="57" t="s">
        <v>13</v>
      </c>
      <c r="U549" s="117">
        <v>27.35</v>
      </c>
      <c r="V549" s="117">
        <v>18.940000000000001</v>
      </c>
      <c r="AB549" s="76"/>
      <c r="AC549" s="76" t="s">
        <v>1394</v>
      </c>
      <c r="AD549" s="76" t="s">
        <v>1403</v>
      </c>
      <c r="BK549" s="91"/>
      <c r="BL549" s="91"/>
      <c r="BM549" s="91"/>
      <c r="BN549" s="91"/>
      <c r="BO549" s="91"/>
      <c r="BP549" s="91"/>
      <c r="BQ549" s="91"/>
      <c r="BR549" s="91"/>
      <c r="BS549" s="91"/>
      <c r="BT549" s="91"/>
      <c r="BU549" s="91"/>
      <c r="BV549" s="91"/>
      <c r="BW549" s="91"/>
      <c r="BX549" s="91"/>
      <c r="BY549" s="91"/>
      <c r="BZ549" s="91"/>
      <c r="CA549" s="91"/>
      <c r="CB549" s="91"/>
      <c r="CC549" s="91"/>
      <c r="CD549" s="91"/>
      <c r="CE549" s="91"/>
      <c r="CF549" s="91"/>
      <c r="CG549" s="91"/>
      <c r="CH549" s="91"/>
      <c r="CI549" s="91"/>
      <c r="CJ549" s="91"/>
      <c r="CK549" s="91"/>
      <c r="CL549" s="91"/>
      <c r="CM549" s="91"/>
      <c r="CN549" s="91"/>
      <c r="CO549" s="91"/>
      <c r="CP549" s="91"/>
      <c r="CQ549" s="91"/>
      <c r="CR549" s="91"/>
      <c r="CS549" s="91"/>
      <c r="CT549" s="91"/>
      <c r="CU549" s="91"/>
      <c r="CV549" s="91"/>
      <c r="CW549" s="91"/>
      <c r="CX549" s="91"/>
      <c r="CY549" s="91"/>
      <c r="CZ549" s="91"/>
      <c r="DA549" s="91"/>
      <c r="DB549" s="91"/>
      <c r="DC549" s="91"/>
      <c r="DD549" s="91"/>
      <c r="DE549" s="91"/>
      <c r="DF549" s="91"/>
      <c r="DG549" s="91"/>
      <c r="DH549" s="91"/>
      <c r="DI549" s="91"/>
      <c r="DJ549" s="91"/>
      <c r="DK549" s="91"/>
      <c r="DL549" s="91"/>
      <c r="DM549" s="91"/>
      <c r="DN549" s="91"/>
      <c r="DO549" s="91"/>
      <c r="DP549" s="91"/>
      <c r="DQ549" s="91"/>
      <c r="DR549" s="91"/>
      <c r="DS549" s="91"/>
      <c r="DT549" s="91"/>
      <c r="DU549" s="91"/>
      <c r="DV549" s="91"/>
      <c r="DW549" s="91"/>
      <c r="DX549" s="91"/>
      <c r="DY549" s="91"/>
      <c r="DZ549" s="91"/>
    </row>
    <row r="550" spans="1:130" ht="68" x14ac:dyDescent="0.2">
      <c r="A550" s="14" t="s">
        <v>1821</v>
      </c>
      <c r="B550" s="76" t="s">
        <v>1579</v>
      </c>
      <c r="C550" s="76"/>
      <c r="D550" s="2" t="s">
        <v>34</v>
      </c>
      <c r="E550" s="2" t="s">
        <v>15</v>
      </c>
      <c r="F550" s="8">
        <v>908</v>
      </c>
      <c r="G550" s="7">
        <v>3945</v>
      </c>
      <c r="H550" s="8" t="s">
        <v>101</v>
      </c>
      <c r="I550" s="7" t="s">
        <v>395</v>
      </c>
      <c r="J550" s="76" t="s">
        <v>475</v>
      </c>
      <c r="K550" s="191" t="s">
        <v>114</v>
      </c>
      <c r="L550" s="106"/>
      <c r="P550" s="58" t="s">
        <v>110</v>
      </c>
      <c r="R550" s="57" t="s">
        <v>13</v>
      </c>
      <c r="U550" s="117">
        <v>29.39</v>
      </c>
      <c r="V550" s="117">
        <v>20.36</v>
      </c>
      <c r="AB550" s="76"/>
      <c r="AC550" s="76" t="s">
        <v>1394</v>
      </c>
      <c r="AD550" s="76" t="s">
        <v>1403</v>
      </c>
      <c r="CX550" s="91"/>
      <c r="CY550" s="91"/>
      <c r="CZ550" s="91"/>
      <c r="DA550" s="91"/>
      <c r="DB550" s="91"/>
      <c r="DC550" s="91"/>
      <c r="DD550" s="91"/>
      <c r="DE550" s="91"/>
      <c r="DF550" s="91"/>
      <c r="DG550" s="91"/>
      <c r="DH550" s="91"/>
      <c r="DI550" s="91"/>
      <c r="DJ550" s="91"/>
      <c r="DK550" s="91"/>
      <c r="DL550" s="91"/>
      <c r="DM550" s="91"/>
      <c r="DN550" s="91"/>
      <c r="DO550" s="91"/>
      <c r="DP550" s="91"/>
      <c r="DQ550" s="91"/>
      <c r="DR550" s="91"/>
      <c r="DS550" s="91"/>
      <c r="DT550" s="91"/>
      <c r="DU550" s="91"/>
      <c r="DV550" s="91"/>
      <c r="DW550" s="91"/>
      <c r="DX550" s="91"/>
      <c r="DY550" s="91"/>
      <c r="DZ550" s="91"/>
    </row>
    <row r="551" spans="1:130" s="91" customFormat="1" ht="17" x14ac:dyDescent="0.2">
      <c r="A551" s="14" t="s">
        <v>1821</v>
      </c>
      <c r="B551" s="76" t="s">
        <v>1579</v>
      </c>
      <c r="C551" s="76"/>
      <c r="D551" s="2" t="s">
        <v>34</v>
      </c>
      <c r="E551" s="2" t="s">
        <v>15</v>
      </c>
      <c r="F551" s="8">
        <v>908</v>
      </c>
      <c r="G551" s="7">
        <v>3946</v>
      </c>
      <c r="H551" s="8" t="s">
        <v>101</v>
      </c>
      <c r="I551" s="7" t="s">
        <v>395</v>
      </c>
      <c r="J551" s="76" t="s">
        <v>475</v>
      </c>
      <c r="K551" s="191" t="s">
        <v>114</v>
      </c>
      <c r="L551" s="106"/>
      <c r="M551" s="115"/>
      <c r="N551" s="115"/>
      <c r="O551" s="57"/>
      <c r="P551" s="58" t="s">
        <v>110</v>
      </c>
      <c r="Q551" s="57"/>
      <c r="R551" s="57" t="s">
        <v>13</v>
      </c>
      <c r="S551" s="57"/>
      <c r="T551" s="57"/>
      <c r="U551" s="117">
        <v>30.03</v>
      </c>
      <c r="V551" s="117">
        <v>19.05</v>
      </c>
      <c r="W551" s="58"/>
      <c r="X551" s="195"/>
      <c r="Y551" s="198"/>
      <c r="Z551" s="8"/>
      <c r="AA551" s="8"/>
      <c r="AB551" s="54"/>
      <c r="AC551" s="76"/>
      <c r="AD551" s="76"/>
      <c r="AE551" s="70"/>
      <c r="AF551" s="70"/>
      <c r="AG551" s="83"/>
      <c r="AH551" s="83"/>
      <c r="AI551" s="83"/>
      <c r="AJ551" s="83"/>
      <c r="AK551" s="83"/>
      <c r="AL551" s="83"/>
      <c r="AM551" s="83"/>
      <c r="AN551" s="83"/>
      <c r="AO551" s="83"/>
      <c r="AP551" s="83"/>
      <c r="AQ551" s="83"/>
      <c r="AR551" s="83"/>
      <c r="AS551" s="83"/>
      <c r="AT551" s="83"/>
      <c r="AU551" s="83"/>
      <c r="AV551" s="83"/>
      <c r="AW551" s="83"/>
      <c r="AX551" s="83"/>
      <c r="AY551" s="83"/>
      <c r="AZ551" s="83"/>
      <c r="BA551" s="83"/>
      <c r="BB551" s="83"/>
      <c r="BC551" s="83"/>
      <c r="BD551" s="83"/>
      <c r="BE551" s="83"/>
      <c r="BF551" s="83"/>
      <c r="BG551" s="83"/>
      <c r="BH551" s="83"/>
      <c r="BI551" s="83"/>
      <c r="BJ551" s="83"/>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row>
    <row r="552" spans="1:130" ht="17" x14ac:dyDescent="0.2">
      <c r="A552" s="14" t="s">
        <v>1821</v>
      </c>
      <c r="B552" s="76" t="s">
        <v>1579</v>
      </c>
      <c r="C552" s="76"/>
      <c r="D552" s="2" t="s">
        <v>34</v>
      </c>
      <c r="E552" s="2" t="s">
        <v>15</v>
      </c>
      <c r="F552" s="8">
        <v>908</v>
      </c>
      <c r="G552" s="7">
        <v>3947</v>
      </c>
      <c r="H552" s="8" t="s">
        <v>101</v>
      </c>
      <c r="I552" s="7" t="s">
        <v>395</v>
      </c>
      <c r="J552" s="76" t="s">
        <v>475</v>
      </c>
      <c r="K552" s="191" t="s">
        <v>114</v>
      </c>
      <c r="L552" s="106"/>
      <c r="P552" s="58" t="s">
        <v>110</v>
      </c>
      <c r="R552" s="57" t="s">
        <v>13</v>
      </c>
      <c r="U552" s="117">
        <v>29.52</v>
      </c>
      <c r="V552" s="117">
        <v>18.920000000000002</v>
      </c>
    </row>
    <row r="553" spans="1:130" ht="17" x14ac:dyDescent="0.2">
      <c r="A553" s="14" t="s">
        <v>1821</v>
      </c>
      <c r="B553" s="76" t="s">
        <v>1579</v>
      </c>
      <c r="C553" s="76"/>
      <c r="D553" s="2" t="s">
        <v>34</v>
      </c>
      <c r="E553" s="2" t="s">
        <v>15</v>
      </c>
      <c r="F553" s="8">
        <v>908</v>
      </c>
      <c r="G553" s="7">
        <v>3948</v>
      </c>
      <c r="H553" s="8" t="s">
        <v>101</v>
      </c>
      <c r="I553" s="7" t="s">
        <v>395</v>
      </c>
      <c r="J553" s="76" t="s">
        <v>475</v>
      </c>
      <c r="K553" s="191" t="s">
        <v>114</v>
      </c>
      <c r="L553" s="106"/>
      <c r="P553" s="58" t="s">
        <v>110</v>
      </c>
      <c r="R553" s="57" t="s">
        <v>13</v>
      </c>
      <c r="U553" s="117">
        <v>26.13</v>
      </c>
      <c r="V553" s="117">
        <v>16.28</v>
      </c>
      <c r="BK553" s="91"/>
      <c r="BL553" s="91"/>
      <c r="BM553" s="91"/>
      <c r="BN553" s="91"/>
      <c r="BO553" s="91"/>
      <c r="BP553" s="91"/>
      <c r="BQ553" s="91"/>
      <c r="BR553" s="91"/>
      <c r="BS553" s="91"/>
      <c r="BT553" s="91"/>
      <c r="BU553" s="91"/>
      <c r="BV553" s="91"/>
      <c r="BW553" s="91"/>
      <c r="BX553" s="91"/>
      <c r="BY553" s="91"/>
      <c r="BZ553" s="91"/>
      <c r="CA553" s="91"/>
      <c r="CB553" s="91"/>
      <c r="CC553" s="91"/>
      <c r="CD553" s="91"/>
      <c r="CE553" s="91"/>
      <c r="CF553" s="91"/>
      <c r="CG553" s="91"/>
      <c r="CH553" s="91"/>
      <c r="CI553" s="91"/>
      <c r="CJ553" s="91"/>
      <c r="CK553" s="91"/>
      <c r="CL553" s="91"/>
      <c r="CM553" s="91"/>
      <c r="CN553" s="91"/>
      <c r="CO553" s="91"/>
      <c r="CP553" s="91"/>
      <c r="CQ553" s="91"/>
      <c r="CR553" s="91"/>
      <c r="CS553" s="91"/>
      <c r="CT553" s="91"/>
      <c r="CU553" s="91"/>
      <c r="CV553" s="91"/>
      <c r="CW553" s="91"/>
    </row>
    <row r="554" spans="1:130" ht="17" x14ac:dyDescent="0.2">
      <c r="A554" s="14" t="s">
        <v>1821</v>
      </c>
      <c r="B554" s="76" t="s">
        <v>1579</v>
      </c>
      <c r="C554" s="76"/>
      <c r="D554" s="2" t="s">
        <v>34</v>
      </c>
      <c r="E554" s="2" t="s">
        <v>15</v>
      </c>
      <c r="F554" s="8">
        <v>908</v>
      </c>
      <c r="G554" s="7">
        <v>3949</v>
      </c>
      <c r="H554" s="8" t="s">
        <v>101</v>
      </c>
      <c r="I554" s="7" t="s">
        <v>395</v>
      </c>
      <c r="J554" s="76" t="s">
        <v>475</v>
      </c>
      <c r="K554" s="191" t="s">
        <v>114</v>
      </c>
      <c r="L554" s="106"/>
      <c r="P554" s="58" t="s">
        <v>110</v>
      </c>
      <c r="R554" s="57" t="s">
        <v>13</v>
      </c>
      <c r="U554" s="117">
        <v>28.3</v>
      </c>
      <c r="V554" s="117">
        <v>18.68</v>
      </c>
      <c r="AB554" s="76"/>
      <c r="BK554" s="91"/>
      <c r="BL554" s="91"/>
      <c r="BM554" s="91"/>
      <c r="BN554" s="91"/>
      <c r="BO554" s="91"/>
      <c r="BP554" s="91"/>
      <c r="BQ554" s="91"/>
      <c r="BR554" s="91"/>
      <c r="BS554" s="91"/>
      <c r="BT554" s="91"/>
      <c r="BU554" s="91"/>
      <c r="BV554" s="91"/>
      <c r="BW554" s="91"/>
      <c r="BX554" s="91"/>
      <c r="BY554" s="91"/>
      <c r="BZ554" s="91"/>
      <c r="CA554" s="91"/>
      <c r="CB554" s="91"/>
      <c r="CC554" s="91"/>
      <c r="CD554" s="91"/>
      <c r="CE554" s="91"/>
      <c r="CF554" s="91"/>
      <c r="CG554" s="91"/>
      <c r="CH554" s="91"/>
      <c r="CI554" s="91"/>
      <c r="CJ554" s="91"/>
      <c r="CK554" s="91"/>
      <c r="CL554" s="91"/>
      <c r="CM554" s="91"/>
      <c r="CN554" s="91"/>
      <c r="CO554" s="91"/>
      <c r="CP554" s="91"/>
      <c r="CQ554" s="91"/>
      <c r="CR554" s="91"/>
      <c r="CS554" s="91"/>
      <c r="CT554" s="91"/>
      <c r="CU554" s="91"/>
      <c r="CV554" s="91"/>
      <c r="CW554" s="91"/>
      <c r="CX554" s="91"/>
      <c r="CY554" s="91"/>
      <c r="CZ554" s="91"/>
      <c r="DA554" s="91"/>
      <c r="DB554" s="91"/>
      <c r="DC554" s="91"/>
      <c r="DD554" s="91"/>
      <c r="DE554" s="91"/>
      <c r="DF554" s="91"/>
      <c r="DG554" s="91"/>
      <c r="DH554" s="91"/>
      <c r="DI554" s="91"/>
      <c r="DJ554" s="91"/>
      <c r="DK554" s="91"/>
      <c r="DL554" s="91"/>
      <c r="DM554" s="91"/>
      <c r="DN554" s="91"/>
      <c r="DO554" s="91"/>
      <c r="DP554" s="91"/>
      <c r="DQ554" s="91"/>
      <c r="DR554" s="91"/>
      <c r="DS554" s="91"/>
      <c r="DT554" s="91"/>
      <c r="DU554" s="91"/>
      <c r="DV554" s="91"/>
      <c r="DW554" s="91"/>
      <c r="DX554" s="91"/>
      <c r="DY554" s="91"/>
      <c r="DZ554" s="91"/>
    </row>
    <row r="555" spans="1:130" ht="17" x14ac:dyDescent="0.2">
      <c r="A555" s="14" t="s">
        <v>1821</v>
      </c>
      <c r="B555" s="76" t="s">
        <v>1579</v>
      </c>
      <c r="C555" s="76"/>
      <c r="D555" s="2" t="s">
        <v>34</v>
      </c>
      <c r="E555" s="2" t="s">
        <v>15</v>
      </c>
      <c r="F555" s="8">
        <v>908</v>
      </c>
      <c r="G555" s="7">
        <v>3950</v>
      </c>
      <c r="H555" s="8" t="s">
        <v>101</v>
      </c>
      <c r="I555" s="7" t="s">
        <v>395</v>
      </c>
      <c r="J555" s="76" t="s">
        <v>475</v>
      </c>
      <c r="K555" s="191" t="s">
        <v>114</v>
      </c>
      <c r="L555" s="106"/>
      <c r="P555" s="58" t="s">
        <v>110</v>
      </c>
      <c r="R555" s="57" t="s">
        <v>13</v>
      </c>
      <c r="U555" s="117">
        <v>28.4</v>
      </c>
      <c r="V555" s="117">
        <v>18.739999999999998</v>
      </c>
      <c r="BK555" s="83"/>
      <c r="BL555" s="83"/>
      <c r="BM555" s="83"/>
      <c r="BN555" s="83"/>
      <c r="BO555" s="83"/>
      <c r="BP555" s="83"/>
      <c r="BQ555" s="83"/>
      <c r="BR555" s="83"/>
      <c r="BS555" s="83"/>
      <c r="BT555" s="83"/>
      <c r="BU555" s="83"/>
      <c r="BV555" s="83"/>
      <c r="BW555" s="83"/>
      <c r="BX555" s="83"/>
      <c r="BY555" s="83"/>
      <c r="BZ555" s="83"/>
      <c r="CA555" s="83"/>
      <c r="CB555" s="83"/>
      <c r="CC555" s="83"/>
      <c r="CD555" s="83"/>
      <c r="CE555" s="83"/>
      <c r="CF555" s="83"/>
      <c r="CG555" s="83"/>
      <c r="CH555" s="83"/>
      <c r="CI555" s="83"/>
      <c r="CJ555" s="83"/>
      <c r="CK555" s="83"/>
      <c r="CL555" s="83"/>
      <c r="CM555" s="83"/>
      <c r="CN555" s="83"/>
      <c r="CO555" s="83"/>
      <c r="CP555" s="83"/>
      <c r="CQ555" s="83"/>
      <c r="CR555" s="83"/>
      <c r="CS555" s="83"/>
      <c r="CT555" s="83"/>
      <c r="CU555" s="83"/>
      <c r="CV555" s="83"/>
      <c r="CW555" s="83"/>
    </row>
    <row r="556" spans="1:130" ht="17" x14ac:dyDescent="0.2">
      <c r="A556" s="14" t="s">
        <v>1821</v>
      </c>
      <c r="B556" s="76" t="s">
        <v>1579</v>
      </c>
      <c r="C556" s="76"/>
      <c r="D556" s="2" t="s">
        <v>34</v>
      </c>
      <c r="E556" s="2" t="s">
        <v>15</v>
      </c>
      <c r="F556" s="8">
        <v>908</v>
      </c>
      <c r="G556" s="7">
        <v>3951</v>
      </c>
      <c r="H556" s="8" t="s">
        <v>101</v>
      </c>
      <c r="I556" s="7" t="s">
        <v>395</v>
      </c>
      <c r="J556" s="76" t="s">
        <v>475</v>
      </c>
      <c r="K556" s="191" t="s">
        <v>114</v>
      </c>
      <c r="L556" s="106"/>
      <c r="P556" s="58" t="s">
        <v>110</v>
      </c>
      <c r="R556" s="57" t="s">
        <v>13</v>
      </c>
      <c r="U556" s="117">
        <v>29.92</v>
      </c>
      <c r="V556" s="117">
        <v>19.100000000000001</v>
      </c>
      <c r="BK556" s="83"/>
      <c r="BL556" s="83"/>
      <c r="BM556" s="83"/>
      <c r="BN556" s="83"/>
      <c r="BO556" s="83"/>
      <c r="BP556" s="83"/>
      <c r="BQ556" s="83"/>
      <c r="BR556" s="83"/>
      <c r="BS556" s="83"/>
      <c r="BT556" s="83"/>
      <c r="BU556" s="83"/>
      <c r="BV556" s="83"/>
      <c r="BW556" s="83"/>
      <c r="BX556" s="83"/>
      <c r="BY556" s="83"/>
      <c r="BZ556" s="83"/>
      <c r="CA556" s="83"/>
      <c r="CB556" s="83"/>
      <c r="CC556" s="83"/>
      <c r="CD556" s="83"/>
      <c r="CE556" s="83"/>
      <c r="CF556" s="83"/>
      <c r="CG556" s="83"/>
      <c r="CH556" s="83"/>
      <c r="CI556" s="83"/>
      <c r="CJ556" s="83"/>
      <c r="CK556" s="83"/>
      <c r="CL556" s="83"/>
      <c r="CM556" s="83"/>
      <c r="CN556" s="83"/>
      <c r="CO556" s="83"/>
      <c r="CP556" s="83"/>
      <c r="CQ556" s="83"/>
      <c r="CR556" s="83"/>
      <c r="CS556" s="83"/>
      <c r="CT556" s="83"/>
      <c r="CU556" s="83"/>
      <c r="CV556" s="83"/>
      <c r="CW556" s="83"/>
    </row>
    <row r="557" spans="1:130" ht="17" x14ac:dyDescent="0.2">
      <c r="B557" s="76" t="s">
        <v>1579</v>
      </c>
      <c r="C557" s="76"/>
      <c r="D557" s="2" t="s">
        <v>34</v>
      </c>
      <c r="E557" s="2" t="s">
        <v>15</v>
      </c>
      <c r="F557" s="8">
        <v>908</v>
      </c>
      <c r="G557" s="7">
        <v>3952</v>
      </c>
      <c r="H557" s="8" t="s">
        <v>101</v>
      </c>
      <c r="I557" s="7" t="s">
        <v>395</v>
      </c>
      <c r="J557" s="76" t="s">
        <v>475</v>
      </c>
      <c r="K557" s="191" t="s">
        <v>114</v>
      </c>
      <c r="L557" s="106"/>
      <c r="P557" s="58" t="s">
        <v>115</v>
      </c>
      <c r="R557" s="57" t="s">
        <v>13</v>
      </c>
      <c r="U557" s="117">
        <v>28.45</v>
      </c>
      <c r="V557" s="117">
        <v>18.600000000000001</v>
      </c>
    </row>
    <row r="558" spans="1:130" ht="17" x14ac:dyDescent="0.2">
      <c r="B558" s="76" t="s">
        <v>1579</v>
      </c>
      <c r="C558" s="76"/>
      <c r="D558" s="2" t="s">
        <v>34</v>
      </c>
      <c r="E558" s="2" t="s">
        <v>15</v>
      </c>
      <c r="F558" s="8">
        <v>908</v>
      </c>
      <c r="G558" s="7">
        <v>3953</v>
      </c>
      <c r="H558" s="8" t="s">
        <v>101</v>
      </c>
      <c r="I558" s="7" t="s">
        <v>395</v>
      </c>
      <c r="J558" s="76" t="s">
        <v>475</v>
      </c>
      <c r="K558" s="191" t="s">
        <v>114</v>
      </c>
      <c r="L558" s="106"/>
      <c r="P558" s="58" t="s">
        <v>115</v>
      </c>
      <c r="R558" s="57" t="s">
        <v>13</v>
      </c>
      <c r="U558" s="117">
        <v>29.69</v>
      </c>
      <c r="V558" s="117">
        <v>20.64</v>
      </c>
    </row>
    <row r="559" spans="1:130" ht="17" x14ac:dyDescent="0.2">
      <c r="B559" s="76" t="s">
        <v>1579</v>
      </c>
      <c r="C559" s="76"/>
      <c r="D559" s="2" t="s">
        <v>34</v>
      </c>
      <c r="E559" s="2" t="s">
        <v>15</v>
      </c>
      <c r="F559" s="8">
        <v>908</v>
      </c>
      <c r="G559" s="7">
        <v>3954</v>
      </c>
      <c r="H559" s="8" t="s">
        <v>101</v>
      </c>
      <c r="I559" s="7" t="s">
        <v>395</v>
      </c>
      <c r="J559" s="76" t="s">
        <v>475</v>
      </c>
      <c r="K559" s="191" t="s">
        <v>114</v>
      </c>
      <c r="L559" s="106"/>
      <c r="P559" s="58" t="s">
        <v>115</v>
      </c>
      <c r="R559" s="57" t="s">
        <v>13</v>
      </c>
      <c r="U559" s="117">
        <v>27.11</v>
      </c>
      <c r="V559" s="117">
        <v>17.2</v>
      </c>
    </row>
    <row r="560" spans="1:130" ht="17" x14ac:dyDescent="0.2">
      <c r="B560" s="76" t="s">
        <v>1579</v>
      </c>
      <c r="C560" s="76"/>
      <c r="D560" s="2" t="s">
        <v>34</v>
      </c>
      <c r="E560" s="2" t="s">
        <v>15</v>
      </c>
      <c r="F560" s="8">
        <v>908</v>
      </c>
      <c r="G560" s="7">
        <v>3955</v>
      </c>
      <c r="H560" s="8" t="s">
        <v>101</v>
      </c>
      <c r="I560" s="7" t="s">
        <v>395</v>
      </c>
      <c r="J560" s="76" t="s">
        <v>475</v>
      </c>
      <c r="K560" s="191" t="s">
        <v>114</v>
      </c>
      <c r="L560" s="106"/>
      <c r="P560" s="58" t="s">
        <v>115</v>
      </c>
      <c r="R560" s="57" t="s">
        <v>13</v>
      </c>
      <c r="U560" s="117">
        <v>24.89</v>
      </c>
      <c r="V560" s="117">
        <v>17.760000000000002</v>
      </c>
    </row>
    <row r="561" spans="1:27" ht="17" x14ac:dyDescent="0.2">
      <c r="A561" s="14" t="s">
        <v>1822</v>
      </c>
      <c r="B561" s="76" t="s">
        <v>1579</v>
      </c>
      <c r="C561" s="76"/>
      <c r="D561" s="138" t="s">
        <v>34</v>
      </c>
      <c r="E561" s="138" t="s">
        <v>15</v>
      </c>
      <c r="F561" s="10">
        <v>908</v>
      </c>
      <c r="G561" s="9">
        <v>3959</v>
      </c>
      <c r="H561" s="10" t="s">
        <v>101</v>
      </c>
      <c r="I561" s="9" t="s">
        <v>395</v>
      </c>
      <c r="J561" s="76" t="s">
        <v>475</v>
      </c>
      <c r="K561" s="191" t="s">
        <v>114</v>
      </c>
      <c r="L561" s="106"/>
      <c r="P561" s="58" t="s">
        <v>1781</v>
      </c>
      <c r="Q561" s="57" t="s">
        <v>172</v>
      </c>
      <c r="R561" s="57" t="s">
        <v>13</v>
      </c>
      <c r="U561" s="117">
        <v>31.23</v>
      </c>
      <c r="V561" s="117">
        <v>23.55</v>
      </c>
      <c r="Z561" s="10"/>
      <c r="AA561" s="10" t="s">
        <v>102</v>
      </c>
    </row>
    <row r="562" spans="1:27" ht="17" x14ac:dyDescent="0.2">
      <c r="B562" s="76" t="s">
        <v>1579</v>
      </c>
      <c r="C562" s="76"/>
      <c r="D562" s="2" t="s">
        <v>34</v>
      </c>
      <c r="E562" s="2" t="s">
        <v>15</v>
      </c>
      <c r="F562" s="8">
        <v>908</v>
      </c>
      <c r="G562" s="7">
        <v>3968</v>
      </c>
      <c r="H562" s="8" t="s">
        <v>101</v>
      </c>
      <c r="I562" s="7" t="s">
        <v>395</v>
      </c>
      <c r="J562" s="76" t="s">
        <v>475</v>
      </c>
      <c r="K562" s="191" t="s">
        <v>114</v>
      </c>
      <c r="L562" s="106"/>
      <c r="P562" s="58" t="s">
        <v>112</v>
      </c>
      <c r="Q562" s="57" t="s">
        <v>167</v>
      </c>
      <c r="R562" s="57" t="s">
        <v>13</v>
      </c>
      <c r="U562" s="117">
        <v>39.229999999999997</v>
      </c>
      <c r="V562" s="117">
        <v>23.28</v>
      </c>
    </row>
    <row r="563" spans="1:27" ht="17" x14ac:dyDescent="0.2">
      <c r="B563" s="76" t="s">
        <v>1579</v>
      </c>
      <c r="C563" s="76"/>
      <c r="D563" s="2" t="s">
        <v>34</v>
      </c>
      <c r="E563" s="2" t="s">
        <v>15</v>
      </c>
      <c r="F563" s="8">
        <v>908</v>
      </c>
      <c r="G563" s="7">
        <v>3969</v>
      </c>
      <c r="H563" s="8" t="s">
        <v>101</v>
      </c>
      <c r="I563" s="7" t="s">
        <v>395</v>
      </c>
      <c r="J563" s="76" t="s">
        <v>475</v>
      </c>
      <c r="K563" s="191" t="s">
        <v>114</v>
      </c>
      <c r="L563" s="106"/>
      <c r="P563" s="58" t="s">
        <v>112</v>
      </c>
      <c r="Q563" s="57" t="s">
        <v>167</v>
      </c>
      <c r="R563" s="57" t="s">
        <v>13</v>
      </c>
      <c r="U563" s="117">
        <v>34.229999999999997</v>
      </c>
      <c r="V563" s="117">
        <v>19.05</v>
      </c>
    </row>
    <row r="564" spans="1:27" ht="17" x14ac:dyDescent="0.2">
      <c r="B564" s="76" t="s">
        <v>1579</v>
      </c>
      <c r="C564" s="76"/>
      <c r="D564" s="2" t="s">
        <v>34</v>
      </c>
      <c r="E564" s="2" t="s">
        <v>15</v>
      </c>
      <c r="F564" s="8">
        <v>908</v>
      </c>
      <c r="G564" s="7">
        <v>3970</v>
      </c>
      <c r="H564" s="8" t="s">
        <v>101</v>
      </c>
      <c r="I564" s="7" t="s">
        <v>395</v>
      </c>
      <c r="J564" s="76" t="s">
        <v>475</v>
      </c>
      <c r="K564" s="191" t="s">
        <v>114</v>
      </c>
      <c r="L564" s="106"/>
      <c r="P564" s="58" t="s">
        <v>112</v>
      </c>
      <c r="Q564" s="57" t="s">
        <v>167</v>
      </c>
      <c r="R564" s="57" t="s">
        <v>13</v>
      </c>
      <c r="U564" s="117">
        <v>38.520000000000003</v>
      </c>
      <c r="V564" s="117">
        <v>20.97</v>
      </c>
    </row>
    <row r="565" spans="1:27" ht="17" x14ac:dyDescent="0.2">
      <c r="B565" s="76" t="s">
        <v>1579</v>
      </c>
      <c r="C565" s="76"/>
      <c r="D565" s="2" t="s">
        <v>34</v>
      </c>
      <c r="E565" s="2" t="s">
        <v>15</v>
      </c>
      <c r="F565" s="8">
        <v>908</v>
      </c>
      <c r="G565" s="7">
        <v>3971</v>
      </c>
      <c r="H565" s="8" t="s">
        <v>101</v>
      </c>
      <c r="I565" s="7" t="s">
        <v>395</v>
      </c>
      <c r="J565" s="76" t="s">
        <v>475</v>
      </c>
      <c r="K565" s="191" t="s">
        <v>114</v>
      </c>
      <c r="L565" s="106"/>
      <c r="P565" s="58" t="s">
        <v>112</v>
      </c>
      <c r="Q565" s="57" t="s">
        <v>172</v>
      </c>
      <c r="R565" s="57" t="s">
        <v>13</v>
      </c>
      <c r="U565" s="117">
        <v>37.86</v>
      </c>
      <c r="V565" s="117">
        <v>20.420000000000002</v>
      </c>
    </row>
    <row r="566" spans="1:27" ht="17" x14ac:dyDescent="0.2">
      <c r="B566" s="76" t="s">
        <v>1579</v>
      </c>
      <c r="C566" s="76"/>
      <c r="D566" s="2" t="s">
        <v>34</v>
      </c>
      <c r="E566" s="2" t="s">
        <v>15</v>
      </c>
      <c r="F566" s="8">
        <v>908</v>
      </c>
      <c r="G566" s="7">
        <v>3972</v>
      </c>
      <c r="H566" s="8" t="s">
        <v>101</v>
      </c>
      <c r="I566" s="7" t="s">
        <v>395</v>
      </c>
      <c r="J566" s="76" t="s">
        <v>475</v>
      </c>
      <c r="K566" s="191" t="s">
        <v>114</v>
      </c>
      <c r="L566" s="106"/>
      <c r="P566" s="58" t="s">
        <v>112</v>
      </c>
      <c r="Q566" s="57" t="s">
        <v>172</v>
      </c>
      <c r="R566" s="57" t="s">
        <v>13</v>
      </c>
      <c r="U566" s="117">
        <v>35.01</v>
      </c>
      <c r="V566" s="117">
        <v>19.8</v>
      </c>
    </row>
    <row r="567" spans="1:27" ht="17" x14ac:dyDescent="0.2">
      <c r="A567" s="14" t="s">
        <v>1821</v>
      </c>
      <c r="B567" s="76" t="s">
        <v>1579</v>
      </c>
      <c r="C567" s="76"/>
      <c r="D567" s="2" t="s">
        <v>34</v>
      </c>
      <c r="E567" s="2" t="s">
        <v>15</v>
      </c>
      <c r="F567" s="8">
        <v>908</v>
      </c>
      <c r="G567" s="7">
        <v>4524</v>
      </c>
      <c r="H567" s="8" t="s">
        <v>101</v>
      </c>
      <c r="I567" s="7" t="s">
        <v>395</v>
      </c>
      <c r="J567" s="76" t="s">
        <v>475</v>
      </c>
      <c r="K567" s="191" t="s">
        <v>1823</v>
      </c>
      <c r="P567" s="58" t="s">
        <v>112</v>
      </c>
      <c r="R567" s="57" t="s">
        <v>13</v>
      </c>
      <c r="U567" s="117">
        <v>37.11</v>
      </c>
      <c r="V567" s="117">
        <v>22.12</v>
      </c>
      <c r="AA567" s="8" t="s">
        <v>113</v>
      </c>
    </row>
    <row r="568" spans="1:27" ht="17" x14ac:dyDescent="0.2">
      <c r="B568" s="76" t="s">
        <v>1579</v>
      </c>
      <c r="C568" s="76"/>
      <c r="D568" s="2" t="s">
        <v>34</v>
      </c>
      <c r="E568" s="2" t="s">
        <v>15</v>
      </c>
      <c r="F568" s="8">
        <v>908</v>
      </c>
      <c r="G568" s="7" t="s">
        <v>124</v>
      </c>
      <c r="H568" s="8" t="s">
        <v>101</v>
      </c>
      <c r="I568" s="7" t="s">
        <v>395</v>
      </c>
      <c r="J568" s="76" t="s">
        <v>475</v>
      </c>
      <c r="K568" s="191" t="s">
        <v>114</v>
      </c>
      <c r="L568" s="106"/>
      <c r="P568" s="58" t="s">
        <v>112</v>
      </c>
      <c r="Q568" s="57" t="s">
        <v>167</v>
      </c>
      <c r="R568" s="57" t="s">
        <v>13</v>
      </c>
      <c r="U568" s="117">
        <v>35.270000000000003</v>
      </c>
      <c r="V568" s="117">
        <v>21.42</v>
      </c>
    </row>
    <row r="569" spans="1:27" ht="17" x14ac:dyDescent="0.2">
      <c r="B569" s="76" t="s">
        <v>1579</v>
      </c>
      <c r="C569" s="76"/>
      <c r="D569" s="2" t="s">
        <v>34</v>
      </c>
      <c r="E569" s="2" t="s">
        <v>15</v>
      </c>
      <c r="F569" s="8">
        <v>908</v>
      </c>
      <c r="G569" s="7" t="s">
        <v>125</v>
      </c>
      <c r="H569" s="8" t="s">
        <v>101</v>
      </c>
      <c r="I569" s="7" t="s">
        <v>395</v>
      </c>
      <c r="J569" s="76" t="s">
        <v>475</v>
      </c>
      <c r="K569" s="191" t="s">
        <v>114</v>
      </c>
      <c r="L569" s="106"/>
      <c r="P569" s="58" t="s">
        <v>112</v>
      </c>
      <c r="Q569" s="57" t="s">
        <v>167</v>
      </c>
      <c r="R569" s="57" t="s">
        <v>13</v>
      </c>
      <c r="U569" s="117">
        <v>33.369999999999997</v>
      </c>
      <c r="V569" s="117">
        <v>18.84</v>
      </c>
    </row>
    <row r="570" spans="1:27" ht="17" x14ac:dyDescent="0.2">
      <c r="B570" s="76" t="s">
        <v>1579</v>
      </c>
      <c r="C570" s="76"/>
      <c r="D570" s="2" t="s">
        <v>34</v>
      </c>
      <c r="E570" s="2" t="s">
        <v>15</v>
      </c>
      <c r="F570" s="8">
        <v>908</v>
      </c>
      <c r="G570" s="7" t="s">
        <v>121</v>
      </c>
      <c r="H570" s="8" t="s">
        <v>101</v>
      </c>
      <c r="I570" s="7" t="s">
        <v>395</v>
      </c>
      <c r="J570" s="76" t="s">
        <v>475</v>
      </c>
      <c r="K570" s="191" t="s">
        <v>114</v>
      </c>
      <c r="L570" s="106"/>
      <c r="P570" s="58" t="s">
        <v>112</v>
      </c>
      <c r="Q570" s="57" t="s">
        <v>167</v>
      </c>
      <c r="R570" s="57" t="s">
        <v>13</v>
      </c>
      <c r="U570" s="117">
        <v>40</v>
      </c>
      <c r="V570" s="117">
        <v>21.47</v>
      </c>
    </row>
    <row r="571" spans="1:27" ht="17" x14ac:dyDescent="0.2">
      <c r="B571" s="76" t="s">
        <v>1579</v>
      </c>
      <c r="C571" s="76"/>
      <c r="D571" s="2" t="s">
        <v>34</v>
      </c>
      <c r="E571" s="2" t="s">
        <v>15</v>
      </c>
      <c r="F571" s="8">
        <v>908</v>
      </c>
      <c r="G571" s="7" t="s">
        <v>122</v>
      </c>
      <c r="H571" s="8" t="s">
        <v>101</v>
      </c>
      <c r="I571" s="7" t="s">
        <v>395</v>
      </c>
      <c r="J571" s="76" t="s">
        <v>475</v>
      </c>
      <c r="K571" s="191" t="s">
        <v>114</v>
      </c>
      <c r="L571" s="106"/>
      <c r="P571" s="58" t="s">
        <v>112</v>
      </c>
      <c r="Q571" s="57" t="s">
        <v>167</v>
      </c>
      <c r="R571" s="57" t="s">
        <v>13</v>
      </c>
      <c r="U571" s="117">
        <v>39.6</v>
      </c>
      <c r="V571" s="117">
        <v>22.05</v>
      </c>
    </row>
    <row r="572" spans="1:27" ht="17" x14ac:dyDescent="0.2">
      <c r="B572" s="76" t="s">
        <v>1579</v>
      </c>
      <c r="C572" s="76"/>
      <c r="D572" s="2" t="s">
        <v>34</v>
      </c>
      <c r="E572" s="2" t="s">
        <v>15</v>
      </c>
      <c r="F572" s="8">
        <v>908</v>
      </c>
      <c r="G572" s="7" t="s">
        <v>123</v>
      </c>
      <c r="H572" s="8" t="s">
        <v>101</v>
      </c>
      <c r="I572" s="7" t="s">
        <v>395</v>
      </c>
      <c r="J572" s="76" t="s">
        <v>475</v>
      </c>
      <c r="K572" s="191" t="s">
        <v>114</v>
      </c>
      <c r="L572" s="106"/>
      <c r="P572" s="58" t="s">
        <v>112</v>
      </c>
      <c r="Q572" s="57" t="s">
        <v>167</v>
      </c>
      <c r="R572" s="57" t="s">
        <v>13</v>
      </c>
      <c r="U572" s="117">
        <v>35</v>
      </c>
      <c r="V572" s="117">
        <v>19.32</v>
      </c>
    </row>
    <row r="573" spans="1:27" ht="17" x14ac:dyDescent="0.2">
      <c r="B573" s="76" t="s">
        <v>1579</v>
      </c>
      <c r="C573" s="76"/>
      <c r="D573" s="2" t="s">
        <v>34</v>
      </c>
      <c r="E573" s="2" t="s">
        <v>15</v>
      </c>
      <c r="F573" s="8">
        <v>908</v>
      </c>
      <c r="G573" s="7" t="s">
        <v>126</v>
      </c>
      <c r="H573" s="8" t="s">
        <v>101</v>
      </c>
      <c r="I573" s="7" t="s">
        <v>395</v>
      </c>
      <c r="J573" s="76" t="s">
        <v>475</v>
      </c>
      <c r="K573" s="191" t="s">
        <v>114</v>
      </c>
      <c r="L573" s="106"/>
      <c r="P573" s="58" t="s">
        <v>112</v>
      </c>
      <c r="Q573" s="57" t="s">
        <v>167</v>
      </c>
      <c r="R573" s="57" t="s">
        <v>13</v>
      </c>
      <c r="U573" s="117">
        <v>36.39</v>
      </c>
      <c r="V573" s="117">
        <v>20.54</v>
      </c>
    </row>
    <row r="574" spans="1:27" ht="17" x14ac:dyDescent="0.2">
      <c r="B574" s="76" t="s">
        <v>1579</v>
      </c>
      <c r="C574" s="76"/>
      <c r="D574" s="2" t="s">
        <v>34</v>
      </c>
      <c r="E574" s="2" t="s">
        <v>15</v>
      </c>
      <c r="F574" s="8">
        <v>908</v>
      </c>
      <c r="G574" s="7" t="s">
        <v>127</v>
      </c>
      <c r="H574" s="8" t="s">
        <v>101</v>
      </c>
      <c r="I574" s="13" t="s">
        <v>395</v>
      </c>
      <c r="J574" s="76" t="s">
        <v>475</v>
      </c>
      <c r="K574" s="191" t="s">
        <v>114</v>
      </c>
      <c r="L574" s="106"/>
      <c r="P574" s="58" t="s">
        <v>112</v>
      </c>
      <c r="Q574" s="57" t="s">
        <v>167</v>
      </c>
      <c r="R574" s="57" t="s">
        <v>13</v>
      </c>
      <c r="U574" s="117">
        <v>37.57</v>
      </c>
      <c r="V574" s="117">
        <v>20.45</v>
      </c>
    </row>
    <row r="575" spans="1:27" ht="17" x14ac:dyDescent="0.2">
      <c r="B575" s="76" t="s">
        <v>1579</v>
      </c>
      <c r="C575" s="76"/>
      <c r="D575" s="2" t="s">
        <v>34</v>
      </c>
      <c r="E575" s="2" t="s">
        <v>15</v>
      </c>
      <c r="F575" s="8">
        <v>4043</v>
      </c>
      <c r="G575" s="7">
        <v>820</v>
      </c>
      <c r="H575" s="8" t="s">
        <v>142</v>
      </c>
      <c r="I575" s="7" t="s">
        <v>391</v>
      </c>
      <c r="J575" s="70"/>
      <c r="K575" s="191" t="s">
        <v>143</v>
      </c>
      <c r="L575" s="106"/>
      <c r="P575" s="58" t="s">
        <v>387</v>
      </c>
      <c r="Q575" s="57" t="s">
        <v>167</v>
      </c>
      <c r="R575" s="57" t="s">
        <v>13</v>
      </c>
      <c r="U575" s="117">
        <v>13.46</v>
      </c>
      <c r="V575" s="117">
        <v>8.27</v>
      </c>
      <c r="AA575" s="8" t="s">
        <v>144</v>
      </c>
    </row>
    <row r="576" spans="1:27" ht="34" x14ac:dyDescent="0.2">
      <c r="B576" s="76" t="s">
        <v>1579</v>
      </c>
      <c r="C576" s="76"/>
      <c r="D576" s="2" t="s">
        <v>34</v>
      </c>
      <c r="E576" s="2" t="s">
        <v>15</v>
      </c>
      <c r="F576" s="8">
        <v>40451</v>
      </c>
      <c r="G576" s="7">
        <v>13</v>
      </c>
      <c r="H576" s="8" t="s">
        <v>151</v>
      </c>
      <c r="I576" s="7" t="s">
        <v>404</v>
      </c>
      <c r="J576" s="76" t="s">
        <v>475</v>
      </c>
      <c r="P576" s="58" t="s">
        <v>36</v>
      </c>
      <c r="R576" s="57" t="s">
        <v>13</v>
      </c>
      <c r="U576" s="117">
        <v>14.14</v>
      </c>
      <c r="V576" s="117">
        <v>9.23</v>
      </c>
      <c r="AA576" s="8" t="s">
        <v>162</v>
      </c>
    </row>
    <row r="577" spans="1:130" ht="17" x14ac:dyDescent="0.2">
      <c r="B577" s="76" t="s">
        <v>1579</v>
      </c>
      <c r="C577" s="76"/>
      <c r="D577" s="2" t="s">
        <v>34</v>
      </c>
      <c r="E577" s="2" t="s">
        <v>15</v>
      </c>
      <c r="F577" s="8">
        <v>40451</v>
      </c>
      <c r="G577" s="7">
        <v>44</v>
      </c>
      <c r="H577" s="8" t="s">
        <v>151</v>
      </c>
      <c r="I577" s="7" t="s">
        <v>404</v>
      </c>
      <c r="J577" s="76" t="s">
        <v>475</v>
      </c>
      <c r="P577" s="58" t="s">
        <v>38</v>
      </c>
      <c r="R577" s="57" t="s">
        <v>13</v>
      </c>
      <c r="U577" s="117">
        <v>10.76</v>
      </c>
      <c r="V577" s="117">
        <v>11.14</v>
      </c>
    </row>
    <row r="578" spans="1:130" ht="17" x14ac:dyDescent="0.2">
      <c r="B578" s="76" t="s">
        <v>1579</v>
      </c>
      <c r="C578" s="76"/>
      <c r="D578" s="2" t="s">
        <v>34</v>
      </c>
      <c r="E578" s="2" t="s">
        <v>15</v>
      </c>
      <c r="F578" s="8">
        <v>40451</v>
      </c>
      <c r="G578" s="7">
        <v>60</v>
      </c>
      <c r="H578" s="8" t="s">
        <v>151</v>
      </c>
      <c r="I578" s="7" t="s">
        <v>404</v>
      </c>
      <c r="J578" s="76" t="s">
        <v>475</v>
      </c>
      <c r="P578" s="58" t="s">
        <v>153</v>
      </c>
      <c r="R578" s="57" t="s">
        <v>13</v>
      </c>
      <c r="U578" s="117">
        <v>21.5</v>
      </c>
      <c r="V578" s="117">
        <v>9.9499999999999993</v>
      </c>
    </row>
    <row r="579" spans="1:130" s="91" customFormat="1" ht="17" x14ac:dyDescent="0.2">
      <c r="A579" s="14"/>
      <c r="B579" s="76" t="s">
        <v>1579</v>
      </c>
      <c r="C579" s="76"/>
      <c r="D579" s="2" t="s">
        <v>34</v>
      </c>
      <c r="E579" s="2" t="s">
        <v>15</v>
      </c>
      <c r="F579" s="8">
        <v>40451</v>
      </c>
      <c r="G579" s="7">
        <v>76</v>
      </c>
      <c r="H579" s="8" t="s">
        <v>151</v>
      </c>
      <c r="I579" s="7" t="s">
        <v>404</v>
      </c>
      <c r="J579" s="76" t="s">
        <v>475</v>
      </c>
      <c r="K579" s="191"/>
      <c r="L579" s="143"/>
      <c r="M579" s="115"/>
      <c r="N579" s="115"/>
      <c r="O579" s="57"/>
      <c r="P579" s="58" t="s">
        <v>20</v>
      </c>
      <c r="Q579" s="57"/>
      <c r="R579" s="57" t="s">
        <v>13</v>
      </c>
      <c r="S579" s="57"/>
      <c r="T579" s="57"/>
      <c r="U579" s="117">
        <v>12.14</v>
      </c>
      <c r="V579" s="117">
        <v>7.01</v>
      </c>
      <c r="W579" s="58"/>
      <c r="X579" s="195"/>
      <c r="Y579" s="198"/>
      <c r="Z579" s="8"/>
      <c r="AA579" s="8"/>
      <c r="AB579" s="54"/>
      <c r="AC579" s="76"/>
      <c r="AD579" s="76"/>
      <c r="AE579" s="70"/>
      <c r="AF579" s="70"/>
      <c r="AG579" s="83"/>
      <c r="AH579" s="83"/>
      <c r="AI579" s="83"/>
      <c r="AJ579" s="83"/>
      <c r="AK579" s="83"/>
      <c r="AL579" s="83"/>
      <c r="AM579" s="83"/>
      <c r="AN579" s="83"/>
      <c r="AO579" s="83"/>
      <c r="AP579" s="83"/>
      <c r="AQ579" s="83"/>
      <c r="AR579" s="83"/>
      <c r="AS579" s="83"/>
      <c r="AT579" s="83"/>
      <c r="AU579" s="83"/>
      <c r="AV579" s="83"/>
      <c r="AW579" s="83"/>
      <c r="AX579" s="83"/>
      <c r="AY579" s="83"/>
      <c r="AZ579" s="83"/>
      <c r="BA579" s="83"/>
      <c r="BB579" s="83"/>
      <c r="BC579" s="83"/>
      <c r="BD579" s="83"/>
      <c r="BE579" s="83"/>
      <c r="BF579" s="83"/>
      <c r="BG579" s="83"/>
      <c r="BH579" s="83"/>
      <c r="BI579" s="83"/>
      <c r="BJ579" s="83"/>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c r="DR579" s="15"/>
      <c r="DS579" s="15"/>
      <c r="DT579" s="15"/>
      <c r="DU579" s="15"/>
      <c r="DV579" s="15"/>
      <c r="DW579" s="15"/>
      <c r="DX579" s="15"/>
      <c r="DY579" s="15"/>
      <c r="DZ579" s="15"/>
    </row>
    <row r="580" spans="1:130" ht="17" x14ac:dyDescent="0.2">
      <c r="B580" s="76" t="s">
        <v>1579</v>
      </c>
      <c r="C580" s="76"/>
      <c r="D580" s="2" t="s">
        <v>34</v>
      </c>
      <c r="E580" s="2" t="s">
        <v>15</v>
      </c>
      <c r="F580" s="8">
        <v>40451</v>
      </c>
      <c r="G580" s="7">
        <v>93</v>
      </c>
      <c r="H580" s="8" t="s">
        <v>151</v>
      </c>
      <c r="I580" s="7" t="s">
        <v>404</v>
      </c>
      <c r="J580" s="76" t="s">
        <v>475</v>
      </c>
      <c r="P580" s="58" t="s">
        <v>38</v>
      </c>
      <c r="R580" s="57" t="s">
        <v>13</v>
      </c>
      <c r="U580" s="117">
        <v>11.76</v>
      </c>
      <c r="V580" s="117">
        <v>12.33</v>
      </c>
    </row>
    <row r="581" spans="1:130" ht="17" x14ac:dyDescent="0.2">
      <c r="B581" s="76" t="s">
        <v>1579</v>
      </c>
      <c r="C581" s="76"/>
      <c r="D581" s="2" t="s">
        <v>34</v>
      </c>
      <c r="E581" s="2" t="s">
        <v>15</v>
      </c>
      <c r="F581" s="8">
        <v>40451</v>
      </c>
      <c r="G581" s="7">
        <v>97</v>
      </c>
      <c r="H581" s="8" t="s">
        <v>151</v>
      </c>
      <c r="I581" s="7" t="s">
        <v>404</v>
      </c>
      <c r="J581" s="76" t="s">
        <v>475</v>
      </c>
      <c r="P581" s="58" t="s">
        <v>20</v>
      </c>
      <c r="R581" s="57" t="s">
        <v>13</v>
      </c>
      <c r="U581" s="117">
        <v>13.34</v>
      </c>
      <c r="V581" s="117">
        <v>7.43</v>
      </c>
    </row>
    <row r="582" spans="1:130" ht="17" x14ac:dyDescent="0.2">
      <c r="B582" s="76" t="s">
        <v>1579</v>
      </c>
      <c r="C582" s="76"/>
      <c r="D582" s="2" t="s">
        <v>34</v>
      </c>
      <c r="E582" s="2" t="s">
        <v>15</v>
      </c>
      <c r="F582" s="8">
        <v>40451</v>
      </c>
      <c r="G582" s="7">
        <v>101</v>
      </c>
      <c r="H582" s="8" t="s">
        <v>151</v>
      </c>
      <c r="I582" s="7" t="s">
        <v>404</v>
      </c>
      <c r="J582" s="76" t="s">
        <v>475</v>
      </c>
      <c r="P582" s="58" t="s">
        <v>36</v>
      </c>
      <c r="R582" s="57" t="s">
        <v>13</v>
      </c>
      <c r="U582" s="117">
        <v>15.31</v>
      </c>
      <c r="V582" s="117">
        <v>9.61</v>
      </c>
    </row>
    <row r="583" spans="1:130" ht="17" x14ac:dyDescent="0.2">
      <c r="B583" s="76" t="s">
        <v>1579</v>
      </c>
      <c r="C583" s="76"/>
      <c r="D583" s="2" t="s">
        <v>34</v>
      </c>
      <c r="E583" s="2" t="s">
        <v>15</v>
      </c>
      <c r="F583" s="8">
        <v>40451</v>
      </c>
      <c r="G583" s="7">
        <v>102</v>
      </c>
      <c r="H583" s="8" t="s">
        <v>151</v>
      </c>
      <c r="I583" s="7" t="s">
        <v>404</v>
      </c>
      <c r="J583" s="76" t="s">
        <v>475</v>
      </c>
      <c r="P583" s="58" t="s">
        <v>209</v>
      </c>
      <c r="Q583" s="57" t="s">
        <v>167</v>
      </c>
      <c r="R583" s="57" t="s">
        <v>13</v>
      </c>
      <c r="U583" s="117">
        <v>13.83</v>
      </c>
      <c r="V583" s="117">
        <v>10.039999999999999</v>
      </c>
      <c r="AA583" s="8" t="s">
        <v>154</v>
      </c>
      <c r="AB583" s="76"/>
      <c r="CX583" s="91"/>
      <c r="CY583" s="91"/>
      <c r="CZ583" s="91"/>
      <c r="DA583" s="91"/>
      <c r="DB583" s="91"/>
      <c r="DC583" s="91"/>
      <c r="DD583" s="91"/>
      <c r="DE583" s="91"/>
      <c r="DF583" s="91"/>
      <c r="DG583" s="91"/>
      <c r="DH583" s="91"/>
      <c r="DI583" s="91"/>
      <c r="DJ583" s="91"/>
      <c r="DK583" s="91"/>
      <c r="DL583" s="91"/>
      <c r="DM583" s="91"/>
      <c r="DN583" s="91"/>
      <c r="DO583" s="91"/>
      <c r="DP583" s="91"/>
      <c r="DQ583" s="91"/>
      <c r="DR583" s="91"/>
      <c r="DS583" s="91"/>
      <c r="DT583" s="91"/>
      <c r="DU583" s="91"/>
      <c r="DV583" s="91"/>
      <c r="DW583" s="91"/>
      <c r="DX583" s="91"/>
      <c r="DY583" s="91"/>
      <c r="DZ583" s="91"/>
    </row>
    <row r="584" spans="1:130" ht="17" x14ac:dyDescent="0.2">
      <c r="B584" s="76" t="s">
        <v>1579</v>
      </c>
      <c r="C584" s="76"/>
      <c r="D584" s="2" t="s">
        <v>34</v>
      </c>
      <c r="E584" s="2" t="s">
        <v>15</v>
      </c>
      <c r="F584" s="8">
        <v>40451</v>
      </c>
      <c r="G584" s="7">
        <v>102</v>
      </c>
      <c r="H584" s="8" t="s">
        <v>151</v>
      </c>
      <c r="I584" s="7" t="s">
        <v>404</v>
      </c>
      <c r="J584" s="76" t="s">
        <v>475</v>
      </c>
      <c r="P584" s="58" t="s">
        <v>130</v>
      </c>
      <c r="Q584" s="57" t="s">
        <v>167</v>
      </c>
      <c r="R584" s="57" t="s">
        <v>13</v>
      </c>
      <c r="U584" s="117">
        <v>16.34</v>
      </c>
      <c r="V584" s="117">
        <v>10.17</v>
      </c>
      <c r="AA584" s="8" t="s">
        <v>154</v>
      </c>
    </row>
    <row r="585" spans="1:130" ht="17" x14ac:dyDescent="0.2">
      <c r="B585" s="76" t="s">
        <v>1579</v>
      </c>
      <c r="C585" s="76"/>
      <c r="D585" s="2" t="s">
        <v>34</v>
      </c>
      <c r="E585" s="2" t="s">
        <v>15</v>
      </c>
      <c r="F585" s="8">
        <v>40451</v>
      </c>
      <c r="G585" s="7">
        <v>102</v>
      </c>
      <c r="H585" s="8" t="s">
        <v>151</v>
      </c>
      <c r="I585" s="7" t="s">
        <v>404</v>
      </c>
      <c r="J585" s="76" t="s">
        <v>475</v>
      </c>
      <c r="P585" s="58" t="s">
        <v>207</v>
      </c>
      <c r="Q585" s="57" t="s">
        <v>167</v>
      </c>
      <c r="R585" s="57" t="s">
        <v>13</v>
      </c>
      <c r="U585" s="117">
        <v>11.27</v>
      </c>
      <c r="V585" s="117">
        <v>6.85</v>
      </c>
      <c r="AA585" s="8" t="s">
        <v>154</v>
      </c>
      <c r="BK585" s="91"/>
      <c r="BL585" s="91"/>
      <c r="BM585" s="91"/>
      <c r="BN585" s="91"/>
      <c r="BO585" s="91"/>
      <c r="BP585" s="91"/>
      <c r="BQ585" s="91"/>
      <c r="BR585" s="91"/>
      <c r="BS585" s="91"/>
      <c r="BT585" s="91"/>
      <c r="BU585" s="91"/>
      <c r="BV585" s="91"/>
      <c r="BW585" s="91"/>
      <c r="BX585" s="91"/>
      <c r="BY585" s="91"/>
      <c r="BZ585" s="91"/>
      <c r="CA585" s="91"/>
      <c r="CB585" s="91"/>
      <c r="CC585" s="91"/>
      <c r="CD585" s="91"/>
      <c r="CE585" s="91"/>
      <c r="CF585" s="91"/>
      <c r="CG585" s="91"/>
      <c r="CH585" s="91"/>
      <c r="CI585" s="91"/>
      <c r="CJ585" s="91"/>
      <c r="CK585" s="91"/>
      <c r="CL585" s="91"/>
      <c r="CM585" s="91"/>
      <c r="CN585" s="91"/>
      <c r="CO585" s="91"/>
      <c r="CP585" s="91"/>
      <c r="CQ585" s="91"/>
      <c r="CR585" s="91"/>
      <c r="CS585" s="91"/>
      <c r="CT585" s="91"/>
      <c r="CU585" s="91"/>
      <c r="CV585" s="91"/>
      <c r="CW585" s="91"/>
    </row>
    <row r="586" spans="1:130" ht="17" x14ac:dyDescent="0.2">
      <c r="B586" s="76" t="s">
        <v>1579</v>
      </c>
      <c r="C586" s="76"/>
      <c r="D586" s="2" t="s">
        <v>34</v>
      </c>
      <c r="E586" s="2" t="s">
        <v>15</v>
      </c>
      <c r="F586" s="8">
        <v>40451</v>
      </c>
      <c r="G586" s="7">
        <v>102</v>
      </c>
      <c r="H586" s="8" t="s">
        <v>151</v>
      </c>
      <c r="I586" s="7" t="s">
        <v>404</v>
      </c>
      <c r="J586" s="76" t="s">
        <v>475</v>
      </c>
      <c r="P586" s="58" t="s">
        <v>208</v>
      </c>
      <c r="Q586" s="57" t="s">
        <v>167</v>
      </c>
      <c r="R586" s="57" t="s">
        <v>13</v>
      </c>
      <c r="U586" s="117">
        <v>12.12</v>
      </c>
      <c r="V586" s="117">
        <v>8.02</v>
      </c>
      <c r="AA586" s="8" t="s">
        <v>154</v>
      </c>
    </row>
    <row r="587" spans="1:130" ht="17" x14ac:dyDescent="0.2">
      <c r="B587" s="76" t="s">
        <v>1579</v>
      </c>
      <c r="C587" s="76"/>
      <c r="D587" s="2" t="s">
        <v>34</v>
      </c>
      <c r="E587" s="2" t="s">
        <v>15</v>
      </c>
      <c r="F587" s="8">
        <v>40451</v>
      </c>
      <c r="G587" s="7">
        <v>110</v>
      </c>
      <c r="H587" s="8" t="s">
        <v>151</v>
      </c>
      <c r="I587" s="7" t="s">
        <v>404</v>
      </c>
      <c r="J587" s="76" t="s">
        <v>475</v>
      </c>
      <c r="P587" s="58" t="s">
        <v>36</v>
      </c>
      <c r="R587" s="57" t="s">
        <v>13</v>
      </c>
      <c r="U587" s="117">
        <v>15.28</v>
      </c>
      <c r="V587" s="117">
        <v>14.55</v>
      </c>
    </row>
    <row r="588" spans="1:130" ht="17" x14ac:dyDescent="0.2">
      <c r="B588" s="76" t="s">
        <v>1579</v>
      </c>
      <c r="C588" s="76"/>
      <c r="D588" s="2" t="s">
        <v>34</v>
      </c>
      <c r="E588" s="2" t="s">
        <v>15</v>
      </c>
      <c r="F588" s="8">
        <v>40451</v>
      </c>
      <c r="G588" s="7">
        <v>125</v>
      </c>
      <c r="H588" s="8" t="s">
        <v>151</v>
      </c>
      <c r="I588" s="7" t="s">
        <v>404</v>
      </c>
      <c r="J588" s="76" t="s">
        <v>475</v>
      </c>
      <c r="P588" s="58" t="s">
        <v>213</v>
      </c>
      <c r="Q588" s="57" t="s">
        <v>167</v>
      </c>
      <c r="R588" s="57" t="s">
        <v>13</v>
      </c>
      <c r="U588" s="117">
        <v>15.81</v>
      </c>
      <c r="V588" s="117">
        <v>14.57</v>
      </c>
      <c r="AA588" s="8" t="s">
        <v>158</v>
      </c>
    </row>
    <row r="589" spans="1:130" ht="17" x14ac:dyDescent="0.2">
      <c r="B589" s="76" t="s">
        <v>1579</v>
      </c>
      <c r="C589" s="76"/>
      <c r="D589" s="2" t="s">
        <v>34</v>
      </c>
      <c r="E589" s="2" t="s">
        <v>15</v>
      </c>
      <c r="F589" s="8">
        <v>40451</v>
      </c>
      <c r="G589" s="7">
        <v>125</v>
      </c>
      <c r="H589" s="8" t="s">
        <v>151</v>
      </c>
      <c r="I589" s="7" t="s">
        <v>404</v>
      </c>
      <c r="J589" s="76" t="s">
        <v>475</v>
      </c>
      <c r="P589" s="58" t="s">
        <v>185</v>
      </c>
      <c r="Q589" s="57" t="s">
        <v>167</v>
      </c>
      <c r="R589" s="57" t="s">
        <v>13</v>
      </c>
      <c r="U589" s="117">
        <v>17.04</v>
      </c>
      <c r="V589" s="117">
        <v>14.08</v>
      </c>
      <c r="AA589" s="8" t="s">
        <v>158</v>
      </c>
    </row>
    <row r="590" spans="1:130" ht="17" x14ac:dyDescent="0.2">
      <c r="B590" s="76" t="s">
        <v>1579</v>
      </c>
      <c r="C590" s="76"/>
      <c r="D590" s="2" t="s">
        <v>34</v>
      </c>
      <c r="E590" s="2" t="s">
        <v>15</v>
      </c>
      <c r="F590" s="8">
        <v>40451</v>
      </c>
      <c r="G590" s="7">
        <v>134</v>
      </c>
      <c r="H590" s="8" t="s">
        <v>151</v>
      </c>
      <c r="I590" s="7" t="s">
        <v>404</v>
      </c>
      <c r="J590" s="76" t="s">
        <v>475</v>
      </c>
      <c r="P590" s="58" t="s">
        <v>153</v>
      </c>
      <c r="R590" s="57" t="s">
        <v>13</v>
      </c>
      <c r="U590" s="117">
        <v>21.1</v>
      </c>
      <c r="V590" s="117">
        <v>11.04</v>
      </c>
      <c r="AA590" s="8" t="s">
        <v>152</v>
      </c>
    </row>
    <row r="591" spans="1:130" ht="17" x14ac:dyDescent="0.2">
      <c r="B591" s="76" t="s">
        <v>1579</v>
      </c>
      <c r="C591" s="76"/>
      <c r="D591" s="2" t="s">
        <v>34</v>
      </c>
      <c r="E591" s="2" t="s">
        <v>15</v>
      </c>
      <c r="F591" s="8">
        <v>40451</v>
      </c>
      <c r="G591" s="7">
        <v>139</v>
      </c>
      <c r="H591" s="8" t="s">
        <v>151</v>
      </c>
      <c r="I591" s="7" t="s">
        <v>404</v>
      </c>
      <c r="J591" s="76" t="s">
        <v>475</v>
      </c>
      <c r="P591" s="58" t="s">
        <v>36</v>
      </c>
      <c r="R591" s="57" t="s">
        <v>13</v>
      </c>
      <c r="U591" s="117">
        <v>16.059999999999999</v>
      </c>
      <c r="V591" s="117">
        <v>14.14</v>
      </c>
    </row>
    <row r="592" spans="1:130" ht="17" x14ac:dyDescent="0.2">
      <c r="B592" s="76" t="s">
        <v>1579</v>
      </c>
      <c r="C592" s="76"/>
      <c r="D592" s="2" t="s">
        <v>34</v>
      </c>
      <c r="E592" s="2" t="s">
        <v>15</v>
      </c>
      <c r="F592" s="8">
        <v>40451</v>
      </c>
      <c r="G592" s="7">
        <v>143</v>
      </c>
      <c r="H592" s="8" t="s">
        <v>151</v>
      </c>
      <c r="I592" s="7" t="s">
        <v>404</v>
      </c>
      <c r="J592" s="76" t="s">
        <v>475</v>
      </c>
      <c r="P592" s="58" t="s">
        <v>155</v>
      </c>
      <c r="Q592" s="57" t="s">
        <v>167</v>
      </c>
      <c r="R592" s="57" t="s">
        <v>13</v>
      </c>
      <c r="U592" s="117">
        <v>14.35</v>
      </c>
      <c r="V592" s="117">
        <v>13.09</v>
      </c>
      <c r="AA592" s="8" t="s">
        <v>157</v>
      </c>
    </row>
    <row r="593" spans="1:130" ht="17" x14ac:dyDescent="0.2">
      <c r="B593" s="76" t="s">
        <v>1579</v>
      </c>
      <c r="C593" s="76"/>
      <c r="D593" s="2" t="s">
        <v>34</v>
      </c>
      <c r="E593" s="2" t="s">
        <v>15</v>
      </c>
      <c r="F593" s="8">
        <v>40451</v>
      </c>
      <c r="G593" s="7">
        <v>143</v>
      </c>
      <c r="H593" s="8" t="s">
        <v>151</v>
      </c>
      <c r="I593" s="7" t="s">
        <v>404</v>
      </c>
      <c r="J593" s="76" t="s">
        <v>475</v>
      </c>
      <c r="P593" s="58" t="s">
        <v>213</v>
      </c>
      <c r="Q593" s="57" t="s">
        <v>167</v>
      </c>
      <c r="R593" s="57" t="s">
        <v>13</v>
      </c>
      <c r="U593" s="117">
        <v>15.7</v>
      </c>
      <c r="V593" s="117">
        <v>13.37</v>
      </c>
      <c r="AA593" s="8" t="s">
        <v>156</v>
      </c>
    </row>
    <row r="594" spans="1:130" ht="17" x14ac:dyDescent="0.2">
      <c r="B594" s="76" t="s">
        <v>1579</v>
      </c>
      <c r="C594" s="76"/>
      <c r="D594" s="2" t="s">
        <v>34</v>
      </c>
      <c r="E594" s="2" t="s">
        <v>15</v>
      </c>
      <c r="F594" s="8">
        <v>40451</v>
      </c>
      <c r="G594" s="7">
        <v>143</v>
      </c>
      <c r="H594" s="8" t="s">
        <v>151</v>
      </c>
      <c r="I594" s="7" t="s">
        <v>404</v>
      </c>
      <c r="J594" s="76" t="s">
        <v>475</v>
      </c>
      <c r="P594" s="58" t="s">
        <v>185</v>
      </c>
      <c r="Q594" s="57" t="s">
        <v>167</v>
      </c>
      <c r="R594" s="57" t="s">
        <v>13</v>
      </c>
      <c r="U594" s="117">
        <v>16.260000000000002</v>
      </c>
      <c r="V594" s="117">
        <v>13.3</v>
      </c>
      <c r="AA594" s="8" t="s">
        <v>156</v>
      </c>
    </row>
    <row r="595" spans="1:130" ht="17" x14ac:dyDescent="0.2">
      <c r="B595" s="76" t="s">
        <v>1579</v>
      </c>
      <c r="C595" s="76"/>
      <c r="D595" s="2" t="s">
        <v>34</v>
      </c>
      <c r="E595" s="2" t="s">
        <v>15</v>
      </c>
      <c r="F595" s="8">
        <v>40451</v>
      </c>
      <c r="G595" s="7">
        <v>144</v>
      </c>
      <c r="H595" s="8" t="s">
        <v>151</v>
      </c>
      <c r="I595" s="7" t="s">
        <v>404</v>
      </c>
      <c r="J595" s="76" t="s">
        <v>475</v>
      </c>
      <c r="P595" s="58" t="s">
        <v>36</v>
      </c>
      <c r="R595" s="57" t="s">
        <v>13</v>
      </c>
      <c r="U595" s="117">
        <v>15.93</v>
      </c>
      <c r="V595" s="117">
        <v>13.45</v>
      </c>
    </row>
    <row r="596" spans="1:130" s="91" customFormat="1" ht="17" x14ac:dyDescent="0.2">
      <c r="A596" s="14"/>
      <c r="B596" s="76" t="s">
        <v>1579</v>
      </c>
      <c r="C596" s="76"/>
      <c r="D596" s="2" t="s">
        <v>34</v>
      </c>
      <c r="E596" s="2" t="s">
        <v>15</v>
      </c>
      <c r="F596" s="8">
        <v>40451</v>
      </c>
      <c r="G596" s="7">
        <v>146</v>
      </c>
      <c r="H596" s="8" t="s">
        <v>151</v>
      </c>
      <c r="I596" s="7" t="s">
        <v>404</v>
      </c>
      <c r="J596" s="76" t="s">
        <v>475</v>
      </c>
      <c r="K596" s="191"/>
      <c r="L596" s="143"/>
      <c r="M596" s="115"/>
      <c r="N596" s="115"/>
      <c r="O596" s="57"/>
      <c r="P596" s="58" t="s">
        <v>38</v>
      </c>
      <c r="Q596" s="57"/>
      <c r="R596" s="57" t="s">
        <v>13</v>
      </c>
      <c r="S596" s="57"/>
      <c r="T596" s="57"/>
      <c r="U596" s="117">
        <v>12.89</v>
      </c>
      <c r="V596" s="117">
        <v>10.8</v>
      </c>
      <c r="W596" s="58"/>
      <c r="X596" s="195"/>
      <c r="Y596" s="198"/>
      <c r="Z596" s="8"/>
      <c r="AA596" s="8"/>
      <c r="AB596" s="54"/>
      <c r="AC596" s="76"/>
      <c r="AD596" s="76"/>
      <c r="AE596" s="70"/>
      <c r="AF596" s="70"/>
      <c r="AG596" s="83"/>
      <c r="AH596" s="83"/>
      <c r="AI596" s="83"/>
      <c r="AJ596" s="83"/>
      <c r="AK596" s="83"/>
      <c r="AL596" s="83"/>
      <c r="AM596" s="83"/>
      <c r="AN596" s="83"/>
      <c r="AO596" s="83"/>
      <c r="AP596" s="83"/>
      <c r="AQ596" s="83"/>
      <c r="AR596" s="83"/>
      <c r="AS596" s="83"/>
      <c r="AT596" s="83"/>
      <c r="AU596" s="83"/>
      <c r="AV596" s="83"/>
      <c r="AW596" s="83"/>
      <c r="AX596" s="83"/>
      <c r="AY596" s="83"/>
      <c r="AZ596" s="83"/>
      <c r="BA596" s="83"/>
      <c r="BB596" s="83"/>
      <c r="BC596" s="83"/>
      <c r="BD596" s="83"/>
      <c r="BE596" s="83"/>
      <c r="BF596" s="83"/>
      <c r="BG596" s="83"/>
      <c r="BH596" s="83"/>
      <c r="BI596" s="83"/>
      <c r="BJ596" s="83"/>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c r="DR596" s="15"/>
      <c r="DS596" s="15"/>
      <c r="DT596" s="15"/>
      <c r="DU596" s="15"/>
      <c r="DV596" s="15"/>
      <c r="DW596" s="15"/>
      <c r="DX596" s="15"/>
      <c r="DY596" s="15"/>
      <c r="DZ596" s="15"/>
    </row>
    <row r="597" spans="1:130" s="91" customFormat="1" ht="17" x14ac:dyDescent="0.2">
      <c r="A597" s="14"/>
      <c r="B597" s="76" t="s">
        <v>1579</v>
      </c>
      <c r="C597" s="76"/>
      <c r="D597" s="2" t="s">
        <v>34</v>
      </c>
      <c r="E597" s="2" t="s">
        <v>15</v>
      </c>
      <c r="F597" s="8">
        <v>40451</v>
      </c>
      <c r="G597" s="7">
        <v>152</v>
      </c>
      <c r="H597" s="8" t="s">
        <v>151</v>
      </c>
      <c r="I597" s="7" t="s">
        <v>404</v>
      </c>
      <c r="J597" s="76" t="s">
        <v>475</v>
      </c>
      <c r="K597" s="191"/>
      <c r="L597" s="143"/>
      <c r="M597" s="115"/>
      <c r="N597" s="115"/>
      <c r="O597" s="57"/>
      <c r="P597" s="58" t="s">
        <v>36</v>
      </c>
      <c r="Q597" s="57"/>
      <c r="R597" s="57" t="s">
        <v>13</v>
      </c>
      <c r="S597" s="57"/>
      <c r="T597" s="57"/>
      <c r="U597" s="117">
        <v>14.7</v>
      </c>
      <c r="V597" s="117">
        <v>15.73</v>
      </c>
      <c r="W597" s="58"/>
      <c r="X597" s="195"/>
      <c r="Y597" s="198"/>
      <c r="Z597" s="8"/>
      <c r="AA597" s="8"/>
      <c r="AB597" s="54"/>
      <c r="AC597" s="76"/>
      <c r="AD597" s="76"/>
      <c r="AE597" s="70"/>
      <c r="AF597" s="70"/>
      <c r="AG597" s="83"/>
      <c r="AH597" s="83"/>
      <c r="AI597" s="83"/>
      <c r="AJ597" s="83"/>
      <c r="AK597" s="83"/>
      <c r="AL597" s="83"/>
      <c r="AM597" s="83"/>
      <c r="AN597" s="83"/>
      <c r="AO597" s="83"/>
      <c r="AP597" s="83"/>
      <c r="AQ597" s="83"/>
      <c r="AR597" s="83"/>
      <c r="AS597" s="83"/>
      <c r="AT597" s="83"/>
      <c r="AU597" s="83"/>
      <c r="AV597" s="83"/>
      <c r="AW597" s="83"/>
      <c r="AX597" s="83"/>
      <c r="AY597" s="83"/>
      <c r="AZ597" s="83"/>
      <c r="BA597" s="83"/>
      <c r="BB597" s="83"/>
      <c r="BC597" s="83"/>
      <c r="BD597" s="83"/>
      <c r="BE597" s="83"/>
      <c r="BF597" s="83"/>
      <c r="BG597" s="83"/>
      <c r="BH597" s="83"/>
      <c r="BI597" s="83"/>
      <c r="BJ597" s="83"/>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c r="DR597" s="15"/>
      <c r="DS597" s="15"/>
      <c r="DT597" s="15"/>
      <c r="DU597" s="15"/>
      <c r="DV597" s="15"/>
      <c r="DW597" s="15"/>
      <c r="DX597" s="15"/>
      <c r="DY597" s="15"/>
      <c r="DZ597" s="15"/>
    </row>
    <row r="598" spans="1:130" ht="17" x14ac:dyDescent="0.2">
      <c r="B598" s="76" t="s">
        <v>1579</v>
      </c>
      <c r="C598" s="76"/>
      <c r="D598" s="2" t="s">
        <v>34</v>
      </c>
      <c r="E598" s="2" t="s">
        <v>15</v>
      </c>
      <c r="F598" s="8">
        <v>40451</v>
      </c>
      <c r="G598" s="7">
        <v>157</v>
      </c>
      <c r="H598" s="8" t="s">
        <v>151</v>
      </c>
      <c r="I598" s="7" t="s">
        <v>404</v>
      </c>
      <c r="J598" s="76" t="s">
        <v>475</v>
      </c>
      <c r="P598" s="58" t="s">
        <v>20</v>
      </c>
      <c r="R598" s="57" t="s">
        <v>13</v>
      </c>
      <c r="U598" s="117">
        <v>12.64</v>
      </c>
      <c r="V598" s="117">
        <v>7.38</v>
      </c>
    </row>
    <row r="599" spans="1:130" ht="17" x14ac:dyDescent="0.2">
      <c r="B599" s="76" t="s">
        <v>1579</v>
      </c>
      <c r="C599" s="76"/>
      <c r="D599" s="2" t="s">
        <v>34</v>
      </c>
      <c r="E599" s="2" t="s">
        <v>15</v>
      </c>
      <c r="F599" s="8">
        <v>40451</v>
      </c>
      <c r="G599" s="7">
        <v>991</v>
      </c>
      <c r="H599" s="8" t="s">
        <v>151</v>
      </c>
      <c r="I599" s="7" t="s">
        <v>404</v>
      </c>
      <c r="J599" s="76" t="s">
        <v>475</v>
      </c>
      <c r="P599" s="58" t="s">
        <v>36</v>
      </c>
      <c r="R599" s="57" t="s">
        <v>13</v>
      </c>
      <c r="U599" s="117">
        <v>12.9</v>
      </c>
      <c r="V599" s="117">
        <v>15.02</v>
      </c>
    </row>
    <row r="600" spans="1:130" ht="17" x14ac:dyDescent="0.2">
      <c r="B600" s="76" t="s">
        <v>1579</v>
      </c>
      <c r="C600" s="76"/>
      <c r="D600" s="2" t="s">
        <v>34</v>
      </c>
      <c r="E600" s="2" t="s">
        <v>15</v>
      </c>
      <c r="F600" s="8">
        <v>40451</v>
      </c>
      <c r="G600" s="7" t="s">
        <v>159</v>
      </c>
      <c r="H600" s="8" t="s">
        <v>151</v>
      </c>
      <c r="I600" s="7" t="s">
        <v>404</v>
      </c>
      <c r="J600" s="76" t="s">
        <v>475</v>
      </c>
      <c r="P600" s="58" t="s">
        <v>36</v>
      </c>
      <c r="R600" s="57" t="s">
        <v>13</v>
      </c>
      <c r="U600" s="117">
        <v>16.71</v>
      </c>
      <c r="V600" s="117">
        <v>15.27</v>
      </c>
      <c r="AB600" s="76"/>
      <c r="CX600" s="91"/>
      <c r="CY600" s="91"/>
      <c r="CZ600" s="91"/>
      <c r="DA600" s="91"/>
      <c r="DB600" s="91"/>
      <c r="DC600" s="91"/>
      <c r="DD600" s="91"/>
      <c r="DE600" s="91"/>
      <c r="DF600" s="91"/>
      <c r="DG600" s="91"/>
      <c r="DH600" s="91"/>
      <c r="DI600" s="91"/>
      <c r="DJ600" s="91"/>
      <c r="DK600" s="91"/>
      <c r="DL600" s="91"/>
      <c r="DM600" s="91"/>
      <c r="DN600" s="91"/>
      <c r="DO600" s="91"/>
      <c r="DP600" s="91"/>
      <c r="DQ600" s="91"/>
      <c r="DR600" s="91"/>
      <c r="DS600" s="91"/>
      <c r="DT600" s="91"/>
      <c r="DU600" s="91"/>
      <c r="DV600" s="91"/>
      <c r="DW600" s="91"/>
      <c r="DX600" s="91"/>
      <c r="DY600" s="91"/>
      <c r="DZ600" s="91"/>
    </row>
    <row r="601" spans="1:130" ht="17" x14ac:dyDescent="0.2">
      <c r="B601" s="76" t="s">
        <v>1579</v>
      </c>
      <c r="C601" s="76"/>
      <c r="D601" s="2" t="s">
        <v>34</v>
      </c>
      <c r="E601" s="2" t="s">
        <v>15</v>
      </c>
      <c r="F601" s="8">
        <v>40451</v>
      </c>
      <c r="G601" s="7" t="s">
        <v>160</v>
      </c>
      <c r="H601" s="8" t="s">
        <v>151</v>
      </c>
      <c r="I601" s="7" t="s">
        <v>404</v>
      </c>
      <c r="J601" s="76" t="s">
        <v>475</v>
      </c>
      <c r="P601" s="58" t="s">
        <v>36</v>
      </c>
      <c r="R601" s="57" t="s">
        <v>13</v>
      </c>
      <c r="U601" s="117">
        <v>15.17</v>
      </c>
      <c r="V601" s="117">
        <v>15.54</v>
      </c>
      <c r="AB601" s="76"/>
      <c r="CX601" s="91"/>
      <c r="CY601" s="91"/>
      <c r="CZ601" s="91"/>
      <c r="DA601" s="91"/>
      <c r="DB601" s="91"/>
      <c r="DC601" s="91"/>
      <c r="DD601" s="91"/>
      <c r="DE601" s="91"/>
      <c r="DF601" s="91"/>
      <c r="DG601" s="91"/>
      <c r="DH601" s="91"/>
      <c r="DI601" s="91"/>
      <c r="DJ601" s="91"/>
      <c r="DK601" s="91"/>
      <c r="DL601" s="91"/>
      <c r="DM601" s="91"/>
      <c r="DN601" s="91"/>
      <c r="DO601" s="91"/>
      <c r="DP601" s="91"/>
      <c r="DQ601" s="91"/>
      <c r="DR601" s="91"/>
      <c r="DS601" s="91"/>
      <c r="DT601" s="91"/>
      <c r="DU601" s="91"/>
      <c r="DV601" s="91"/>
      <c r="DW601" s="91"/>
      <c r="DX601" s="91"/>
      <c r="DY601" s="91"/>
      <c r="DZ601" s="91"/>
    </row>
    <row r="602" spans="1:130" s="91" customFormat="1" ht="17" x14ac:dyDescent="0.2">
      <c r="A602" s="14"/>
      <c r="B602" s="76" t="s">
        <v>1579</v>
      </c>
      <c r="C602" s="76"/>
      <c r="D602" s="2" t="s">
        <v>34</v>
      </c>
      <c r="E602" s="2" t="s">
        <v>15</v>
      </c>
      <c r="F602" s="8">
        <v>40451</v>
      </c>
      <c r="G602" s="7" t="s">
        <v>161</v>
      </c>
      <c r="H602" s="8" t="s">
        <v>151</v>
      </c>
      <c r="I602" s="7" t="s">
        <v>404</v>
      </c>
      <c r="J602" s="76" t="s">
        <v>475</v>
      </c>
      <c r="K602" s="191"/>
      <c r="L602" s="143"/>
      <c r="M602" s="115"/>
      <c r="N602" s="115"/>
      <c r="O602" s="57"/>
      <c r="P602" s="58" t="s">
        <v>36</v>
      </c>
      <c r="Q602" s="57"/>
      <c r="R602" s="57" t="s">
        <v>13</v>
      </c>
      <c r="S602" s="57"/>
      <c r="T602" s="57"/>
      <c r="U602" s="117">
        <v>15.99</v>
      </c>
      <c r="V602" s="117">
        <v>15.17</v>
      </c>
      <c r="W602" s="58"/>
      <c r="X602" s="195"/>
      <c r="Y602" s="198"/>
      <c r="Z602" s="8"/>
      <c r="AA602" s="8"/>
      <c r="AB602" s="54"/>
      <c r="AC602" s="76"/>
      <c r="AD602" s="76"/>
      <c r="AE602" s="70"/>
      <c r="AF602" s="70"/>
      <c r="AG602" s="83"/>
      <c r="AH602" s="83"/>
      <c r="AI602" s="83"/>
      <c r="AJ602" s="83"/>
      <c r="AK602" s="83"/>
      <c r="AL602" s="83"/>
      <c r="AM602" s="83"/>
      <c r="AN602" s="83"/>
      <c r="AO602" s="83"/>
      <c r="AP602" s="83"/>
      <c r="AQ602" s="83"/>
      <c r="AR602" s="83"/>
      <c r="AS602" s="83"/>
      <c r="AT602" s="83"/>
      <c r="AU602" s="83"/>
      <c r="AV602" s="83"/>
      <c r="AW602" s="83"/>
      <c r="AX602" s="83"/>
      <c r="AY602" s="83"/>
      <c r="AZ602" s="83"/>
      <c r="BA602" s="83"/>
      <c r="BB602" s="83"/>
      <c r="BC602" s="83"/>
      <c r="BD602" s="83"/>
      <c r="BE602" s="83"/>
      <c r="BF602" s="83"/>
      <c r="BG602" s="83"/>
      <c r="BH602" s="83"/>
      <c r="BI602" s="83"/>
      <c r="BJ602" s="83"/>
      <c r="CX602" s="15"/>
      <c r="CY602" s="15"/>
      <c r="CZ602" s="15"/>
      <c r="DA602" s="15"/>
      <c r="DB602" s="15"/>
      <c r="DC602" s="15"/>
      <c r="DD602" s="15"/>
      <c r="DE602" s="15"/>
      <c r="DF602" s="15"/>
      <c r="DG602" s="15"/>
      <c r="DH602" s="15"/>
      <c r="DI602" s="15"/>
      <c r="DJ602" s="15"/>
      <c r="DK602" s="15"/>
      <c r="DL602" s="15"/>
      <c r="DM602" s="15"/>
      <c r="DN602" s="15"/>
      <c r="DO602" s="15"/>
      <c r="DP602" s="15"/>
      <c r="DQ602" s="15"/>
      <c r="DR602" s="15"/>
      <c r="DS602" s="15"/>
      <c r="DT602" s="15"/>
      <c r="DU602" s="15"/>
      <c r="DV602" s="15"/>
      <c r="DW602" s="15"/>
      <c r="DX602" s="15"/>
      <c r="DY602" s="15"/>
      <c r="DZ602" s="15"/>
    </row>
    <row r="603" spans="1:130" s="91" customFormat="1" ht="17" x14ac:dyDescent="0.2">
      <c r="A603" s="14"/>
      <c r="B603" s="76" t="s">
        <v>1579</v>
      </c>
      <c r="C603" s="76"/>
      <c r="D603" s="2" t="s">
        <v>34</v>
      </c>
      <c r="E603" s="2" t="s">
        <v>15</v>
      </c>
      <c r="F603" s="8">
        <v>41174</v>
      </c>
      <c r="G603" s="7">
        <v>55</v>
      </c>
      <c r="H603" s="8" t="s">
        <v>148</v>
      </c>
      <c r="I603" s="7" t="s">
        <v>394</v>
      </c>
      <c r="J603" s="76" t="s">
        <v>475</v>
      </c>
      <c r="K603" s="194" t="s">
        <v>613</v>
      </c>
      <c r="L603" s="143">
        <f>(7.8+7.5)/2</f>
        <v>7.65</v>
      </c>
      <c r="M603" s="68">
        <v>30.47</v>
      </c>
      <c r="N603" s="68">
        <v>-100.55</v>
      </c>
      <c r="O603" s="106">
        <v>104.19087652144</v>
      </c>
      <c r="P603" s="58" t="s">
        <v>150</v>
      </c>
      <c r="Q603" s="57" t="s">
        <v>167</v>
      </c>
      <c r="R603" s="57" t="s">
        <v>13</v>
      </c>
      <c r="S603" s="57"/>
      <c r="T603" s="57"/>
      <c r="U603" s="117">
        <v>16.75</v>
      </c>
      <c r="V603" s="117">
        <v>9.74</v>
      </c>
      <c r="W603" s="58"/>
      <c r="X603" s="195"/>
      <c r="Y603" s="198"/>
      <c r="Z603" s="8"/>
      <c r="AA603" s="8"/>
      <c r="AB603" s="54"/>
      <c r="AC603" s="76"/>
      <c r="AD603" s="76"/>
      <c r="AE603" s="70"/>
      <c r="AF603" s="70"/>
      <c r="AG603" s="83"/>
      <c r="AH603" s="83"/>
      <c r="AI603" s="83"/>
      <c r="AJ603" s="83"/>
      <c r="AK603" s="83"/>
      <c r="AL603" s="83"/>
      <c r="AM603" s="83"/>
      <c r="AN603" s="83"/>
      <c r="AO603" s="83"/>
      <c r="AP603" s="83"/>
      <c r="AQ603" s="83"/>
      <c r="AR603" s="83"/>
      <c r="AS603" s="83"/>
      <c r="AT603" s="83"/>
      <c r="AU603" s="83"/>
      <c r="AV603" s="83"/>
      <c r="AW603" s="83"/>
      <c r="AX603" s="83"/>
      <c r="AY603" s="83"/>
      <c r="AZ603" s="83"/>
      <c r="BA603" s="83"/>
      <c r="BB603" s="83"/>
      <c r="BC603" s="83"/>
      <c r="BD603" s="83"/>
      <c r="BE603" s="83"/>
      <c r="BF603" s="83"/>
      <c r="BG603" s="83"/>
      <c r="BH603" s="83"/>
      <c r="BI603" s="83"/>
      <c r="BJ603" s="83"/>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c r="DR603" s="15"/>
      <c r="DS603" s="15"/>
      <c r="DT603" s="15"/>
      <c r="DU603" s="15"/>
      <c r="DV603" s="15"/>
      <c r="DW603" s="15"/>
      <c r="DX603" s="15"/>
      <c r="DY603" s="15"/>
      <c r="DZ603" s="15"/>
    </row>
    <row r="604" spans="1:130" ht="39" x14ac:dyDescent="0.2">
      <c r="A604" s="76" t="s">
        <v>1847</v>
      </c>
      <c r="B604" s="76" t="s">
        <v>1579</v>
      </c>
      <c r="C604" s="76"/>
      <c r="D604" s="113" t="s">
        <v>34</v>
      </c>
      <c r="E604" s="113" t="s">
        <v>15</v>
      </c>
      <c r="F604" s="76" t="s">
        <v>1543</v>
      </c>
      <c r="G604" s="76">
        <v>7322</v>
      </c>
      <c r="H604" s="76" t="s">
        <v>581</v>
      </c>
      <c r="I604" s="13" t="s">
        <v>582</v>
      </c>
      <c r="J604" s="76" t="s">
        <v>475</v>
      </c>
      <c r="K604" s="191" t="s">
        <v>1857</v>
      </c>
      <c r="L604" s="106"/>
      <c r="M604" s="114"/>
      <c r="N604" s="114"/>
      <c r="O604" s="76"/>
      <c r="P604" s="76" t="s">
        <v>1850</v>
      </c>
      <c r="Q604" s="76"/>
      <c r="R604" s="70" t="s">
        <v>13</v>
      </c>
      <c r="S604" s="70"/>
      <c r="T604" s="112"/>
      <c r="U604" s="68">
        <v>35.53</v>
      </c>
      <c r="V604" s="68">
        <v>31.4</v>
      </c>
      <c r="W604" s="70"/>
      <c r="X604" s="150"/>
      <c r="Y604" s="148"/>
      <c r="Z604" s="112"/>
      <c r="AA604" s="76"/>
    </row>
    <row r="605" spans="1:130" ht="17" x14ac:dyDescent="0.2">
      <c r="B605" s="76" t="s">
        <v>1579</v>
      </c>
      <c r="C605" s="76"/>
      <c r="D605" s="2" t="s">
        <v>34</v>
      </c>
      <c r="E605" s="2" t="s">
        <v>179</v>
      </c>
      <c r="F605" s="8">
        <v>933</v>
      </c>
      <c r="G605" s="7">
        <v>458</v>
      </c>
      <c r="H605" s="8" t="s">
        <v>416</v>
      </c>
      <c r="I605" s="13" t="s">
        <v>417</v>
      </c>
      <c r="J605" s="76" t="s">
        <v>176</v>
      </c>
      <c r="K605" s="191" t="s">
        <v>1872</v>
      </c>
      <c r="L605" s="143">
        <f>(20.176+22.63)/2</f>
        <v>21.402999999999999</v>
      </c>
      <c r="M605" s="68">
        <v>29.62</v>
      </c>
      <c r="N605" s="68">
        <v>-98.37</v>
      </c>
      <c r="O605" s="106">
        <v>126.402078446346</v>
      </c>
      <c r="P605" s="58" t="s">
        <v>36</v>
      </c>
      <c r="R605" s="57" t="s">
        <v>13</v>
      </c>
      <c r="U605" s="117">
        <v>16.78</v>
      </c>
      <c r="V605" s="117">
        <v>13.78</v>
      </c>
      <c r="AA605" s="8" t="s">
        <v>44</v>
      </c>
      <c r="AB605" s="76"/>
      <c r="BK605" s="91"/>
      <c r="BL605" s="91"/>
      <c r="BM605" s="91"/>
      <c r="BN605" s="91"/>
      <c r="BO605" s="91"/>
      <c r="BP605" s="91"/>
      <c r="BQ605" s="91"/>
      <c r="BR605" s="91"/>
      <c r="BS605" s="91"/>
      <c r="BT605" s="91"/>
      <c r="BU605" s="91"/>
      <c r="BV605" s="91"/>
      <c r="BW605" s="91"/>
      <c r="BX605" s="91"/>
      <c r="BY605" s="91"/>
      <c r="BZ605" s="91"/>
      <c r="CA605" s="91"/>
      <c r="CB605" s="91"/>
      <c r="CC605" s="91"/>
      <c r="CD605" s="91"/>
      <c r="CE605" s="91"/>
      <c r="CF605" s="91"/>
      <c r="CG605" s="91"/>
      <c r="CH605" s="91"/>
      <c r="CI605" s="91"/>
      <c r="CJ605" s="91"/>
      <c r="CK605" s="91"/>
      <c r="CL605" s="91"/>
      <c r="CM605" s="91"/>
      <c r="CN605" s="91"/>
      <c r="CO605" s="91"/>
      <c r="CP605" s="91"/>
      <c r="CQ605" s="91"/>
      <c r="CR605" s="91"/>
      <c r="CS605" s="91"/>
      <c r="CT605" s="91"/>
      <c r="CU605" s="91"/>
      <c r="CV605" s="91"/>
      <c r="CW605" s="91"/>
      <c r="CX605" s="91"/>
      <c r="CY605" s="91"/>
      <c r="CZ605" s="91"/>
      <c r="DA605" s="91"/>
      <c r="DB605" s="91"/>
      <c r="DC605" s="91"/>
      <c r="DD605" s="91"/>
      <c r="DE605" s="91"/>
      <c r="DF605" s="91"/>
      <c r="DG605" s="91"/>
      <c r="DH605" s="91"/>
      <c r="DI605" s="91"/>
      <c r="DJ605" s="91"/>
      <c r="DK605" s="91"/>
      <c r="DL605" s="91"/>
      <c r="DM605" s="91"/>
      <c r="DN605" s="91"/>
      <c r="DO605" s="91"/>
      <c r="DP605" s="91"/>
      <c r="DQ605" s="91"/>
      <c r="DR605" s="91"/>
      <c r="DS605" s="91"/>
      <c r="DT605" s="91"/>
      <c r="DU605" s="91"/>
      <c r="DV605" s="91"/>
      <c r="DW605" s="91"/>
      <c r="DX605" s="91"/>
      <c r="DY605" s="91"/>
      <c r="DZ605" s="91"/>
    </row>
    <row r="606" spans="1:130" s="91" customFormat="1" ht="17" x14ac:dyDescent="0.2">
      <c r="A606" s="14" t="s">
        <v>1685</v>
      </c>
      <c r="B606" s="76" t="s">
        <v>1579</v>
      </c>
      <c r="C606" s="76"/>
      <c r="D606" s="2" t="s">
        <v>34</v>
      </c>
      <c r="E606" s="2" t="s">
        <v>179</v>
      </c>
      <c r="F606" s="76">
        <v>933</v>
      </c>
      <c r="G606" s="13">
        <v>458</v>
      </c>
      <c r="H606" s="76" t="s">
        <v>1317</v>
      </c>
      <c r="I606" s="13" t="s">
        <v>417</v>
      </c>
      <c r="J606" s="76" t="s">
        <v>176</v>
      </c>
      <c r="K606" s="191" t="s">
        <v>1872</v>
      </c>
      <c r="L606" s="143">
        <f>(20.176+22.63)/2</f>
        <v>21.402999999999999</v>
      </c>
      <c r="M606" s="68">
        <v>29.62</v>
      </c>
      <c r="N606" s="68">
        <v>-98.37</v>
      </c>
      <c r="O606" s="106">
        <v>126.402078446346</v>
      </c>
      <c r="P606" s="76" t="s">
        <v>213</v>
      </c>
      <c r="Q606" s="70" t="s">
        <v>167</v>
      </c>
      <c r="R606" s="70" t="s">
        <v>13</v>
      </c>
      <c r="S606" s="70"/>
      <c r="T606" s="70"/>
      <c r="U606" s="128">
        <v>16.78</v>
      </c>
      <c r="V606" s="128">
        <v>13.4</v>
      </c>
      <c r="W606" s="76"/>
      <c r="X606" s="195"/>
      <c r="Y606" s="105"/>
      <c r="Z606" s="14"/>
      <c r="AA606" s="14" t="s">
        <v>1689</v>
      </c>
      <c r="AB606" s="76"/>
      <c r="AC606" s="76"/>
      <c r="AD606" s="76"/>
      <c r="AE606" s="70"/>
      <c r="AF606" s="70"/>
      <c r="AG606" s="83"/>
      <c r="AH606" s="83"/>
      <c r="AI606" s="83"/>
      <c r="AJ606" s="83"/>
      <c r="AK606" s="83"/>
      <c r="AL606" s="83"/>
      <c r="AM606" s="83"/>
      <c r="AN606" s="83"/>
      <c r="AO606" s="83"/>
      <c r="AP606" s="83"/>
      <c r="AQ606" s="83"/>
      <c r="AR606" s="83"/>
      <c r="AS606" s="83"/>
      <c r="AT606" s="83"/>
      <c r="AU606" s="83"/>
      <c r="AV606" s="83"/>
      <c r="AW606" s="83"/>
      <c r="AX606" s="83"/>
      <c r="AY606" s="83"/>
      <c r="AZ606" s="83"/>
      <c r="BA606" s="83"/>
      <c r="BB606" s="83"/>
      <c r="BC606" s="83"/>
      <c r="BD606" s="83"/>
      <c r="BE606" s="83"/>
      <c r="BF606" s="83"/>
      <c r="BG606" s="83"/>
      <c r="BH606" s="83"/>
      <c r="BI606" s="83"/>
      <c r="BJ606" s="83"/>
    </row>
    <row r="607" spans="1:130" ht="17" x14ac:dyDescent="0.2">
      <c r="A607" s="14" t="s">
        <v>1685</v>
      </c>
      <c r="B607" s="76" t="s">
        <v>1579</v>
      </c>
      <c r="C607" s="76"/>
      <c r="D607" s="2" t="s">
        <v>34</v>
      </c>
      <c r="E607" s="2" t="s">
        <v>179</v>
      </c>
      <c r="F607" s="76">
        <v>933</v>
      </c>
      <c r="G607" s="13">
        <v>578</v>
      </c>
      <c r="H607" s="76" t="s">
        <v>1317</v>
      </c>
      <c r="I607" s="13" t="s">
        <v>417</v>
      </c>
      <c r="J607" s="76" t="s">
        <v>176</v>
      </c>
      <c r="K607" s="191" t="s">
        <v>1872</v>
      </c>
      <c r="L607" s="143">
        <f>(20.176+22.63)/2</f>
        <v>21.402999999999999</v>
      </c>
      <c r="M607" s="68">
        <v>29.62</v>
      </c>
      <c r="N607" s="68">
        <v>-98.37</v>
      </c>
      <c r="O607" s="106">
        <v>126.402078446346</v>
      </c>
      <c r="P607" s="76" t="s">
        <v>1522</v>
      </c>
      <c r="Q607" s="70" t="s">
        <v>167</v>
      </c>
      <c r="R607" s="70" t="s">
        <v>13</v>
      </c>
      <c r="S607" s="70"/>
      <c r="T607" s="70"/>
      <c r="U607" s="128">
        <v>30.88</v>
      </c>
      <c r="V607" s="128">
        <v>32.64</v>
      </c>
      <c r="W607" s="76"/>
      <c r="Y607" s="105"/>
      <c r="Z607" s="14"/>
      <c r="AA607" s="14" t="s">
        <v>1687</v>
      </c>
      <c r="AB607" s="76"/>
      <c r="BK607" s="83"/>
      <c r="BL607" s="83"/>
      <c r="BM607" s="83"/>
      <c r="BN607" s="83"/>
      <c r="BO607" s="83"/>
      <c r="BP607" s="83"/>
      <c r="BQ607" s="83"/>
      <c r="BR607" s="83"/>
      <c r="BS607" s="83"/>
      <c r="BT607" s="83"/>
      <c r="BU607" s="83"/>
      <c r="BV607" s="83"/>
      <c r="BW607" s="83"/>
      <c r="BX607" s="83"/>
      <c r="BY607" s="83"/>
      <c r="BZ607" s="83"/>
      <c r="CA607" s="83"/>
      <c r="CB607" s="83"/>
      <c r="CC607" s="83"/>
      <c r="CD607" s="83"/>
      <c r="CE607" s="83"/>
      <c r="CF607" s="83"/>
      <c r="CG607" s="83"/>
      <c r="CH607" s="83"/>
      <c r="CI607" s="83"/>
      <c r="CJ607" s="83"/>
      <c r="CK607" s="83"/>
      <c r="CL607" s="83"/>
      <c r="CM607" s="83"/>
      <c r="CN607" s="83"/>
      <c r="CO607" s="83"/>
      <c r="CP607" s="83"/>
      <c r="CQ607" s="83"/>
      <c r="CR607" s="83"/>
      <c r="CS607" s="83"/>
      <c r="CT607" s="83"/>
      <c r="CU607" s="83"/>
      <c r="CV607" s="83"/>
      <c r="CW607" s="83"/>
      <c r="CX607" s="83"/>
      <c r="CY607" s="83"/>
      <c r="CZ607" s="83"/>
      <c r="DA607" s="83"/>
      <c r="DB607" s="83"/>
      <c r="DC607" s="83"/>
      <c r="DD607" s="83"/>
      <c r="DE607" s="83"/>
      <c r="DF607" s="83"/>
      <c r="DG607" s="83"/>
      <c r="DH607" s="83"/>
      <c r="DI607" s="83"/>
      <c r="DJ607" s="83"/>
      <c r="DK607" s="83"/>
      <c r="DL607" s="83"/>
      <c r="DM607" s="83"/>
      <c r="DN607" s="83"/>
      <c r="DO607" s="83"/>
      <c r="DP607" s="83"/>
      <c r="DQ607" s="83"/>
      <c r="DR607" s="83"/>
      <c r="DS607" s="83"/>
      <c r="DT607" s="83"/>
      <c r="DU607" s="83"/>
      <c r="DV607" s="83"/>
      <c r="DW607" s="83"/>
      <c r="DX607" s="83"/>
      <c r="DY607" s="83"/>
      <c r="DZ607" s="83"/>
    </row>
    <row r="608" spans="1:130" ht="17" x14ac:dyDescent="0.2">
      <c r="A608" s="14" t="s">
        <v>1685</v>
      </c>
      <c r="B608" s="76" t="s">
        <v>1579</v>
      </c>
      <c r="C608" s="76"/>
      <c r="D608" s="2" t="s">
        <v>34</v>
      </c>
      <c r="E608" s="2" t="s">
        <v>179</v>
      </c>
      <c r="F608" s="76">
        <v>933</v>
      </c>
      <c r="G608" s="13">
        <v>1657</v>
      </c>
      <c r="H608" s="76" t="s">
        <v>1317</v>
      </c>
      <c r="I608" s="13" t="s">
        <v>417</v>
      </c>
      <c r="J608" s="76" t="s">
        <v>176</v>
      </c>
      <c r="K608" s="191" t="s">
        <v>1872</v>
      </c>
      <c r="L608" s="143">
        <f>(20.176+22.63)/2</f>
        <v>21.402999999999999</v>
      </c>
      <c r="M608" s="68">
        <v>29.62</v>
      </c>
      <c r="N608" s="68">
        <v>-98.37</v>
      </c>
      <c r="O608" s="106">
        <v>126.402078446346</v>
      </c>
      <c r="P608" s="76" t="s">
        <v>1522</v>
      </c>
      <c r="Q608" s="70" t="s">
        <v>172</v>
      </c>
      <c r="R608" s="70" t="s">
        <v>13</v>
      </c>
      <c r="S608" s="70"/>
      <c r="T608" s="70"/>
      <c r="U608" s="128">
        <v>32.33</v>
      </c>
      <c r="V608" s="128">
        <v>34.130000000000003</v>
      </c>
      <c r="W608" s="76"/>
      <c r="Y608" s="105"/>
      <c r="Z608" s="14"/>
      <c r="AA608" s="14" t="s">
        <v>1686</v>
      </c>
      <c r="AB608" s="76"/>
      <c r="BK608" s="83"/>
      <c r="BL608" s="83"/>
      <c r="BM608" s="83"/>
      <c r="BN608" s="83"/>
      <c r="BO608" s="83"/>
      <c r="BP608" s="83"/>
      <c r="BQ608" s="83"/>
      <c r="BR608" s="83"/>
      <c r="BS608" s="83"/>
      <c r="BT608" s="83"/>
      <c r="BU608" s="83"/>
      <c r="BV608" s="83"/>
      <c r="BW608" s="83"/>
      <c r="BX608" s="83"/>
      <c r="BY608" s="83"/>
      <c r="BZ608" s="83"/>
      <c r="CA608" s="83"/>
      <c r="CB608" s="83"/>
      <c r="CC608" s="83"/>
      <c r="CD608" s="83"/>
      <c r="CE608" s="83"/>
      <c r="CF608" s="83"/>
      <c r="CG608" s="83"/>
      <c r="CH608" s="83"/>
      <c r="CI608" s="83"/>
      <c r="CJ608" s="83"/>
      <c r="CK608" s="83"/>
      <c r="CL608" s="83"/>
      <c r="CM608" s="83"/>
      <c r="CN608" s="83"/>
      <c r="CO608" s="83"/>
      <c r="CP608" s="83"/>
      <c r="CQ608" s="83"/>
      <c r="CR608" s="83"/>
      <c r="CS608" s="83"/>
      <c r="CT608" s="83"/>
      <c r="CU608" s="83"/>
      <c r="CV608" s="83"/>
      <c r="CW608" s="83"/>
      <c r="CX608" s="83"/>
      <c r="CY608" s="83"/>
      <c r="CZ608" s="83"/>
      <c r="DA608" s="83"/>
      <c r="DB608" s="83"/>
      <c r="DC608" s="83"/>
      <c r="DD608" s="83"/>
      <c r="DE608" s="83"/>
      <c r="DF608" s="83"/>
      <c r="DG608" s="83"/>
      <c r="DH608" s="83"/>
      <c r="DI608" s="83"/>
      <c r="DJ608" s="83"/>
      <c r="DK608" s="83"/>
      <c r="DL608" s="83"/>
      <c r="DM608" s="83"/>
      <c r="DN608" s="83"/>
      <c r="DO608" s="83"/>
      <c r="DP608" s="83"/>
      <c r="DQ608" s="83"/>
      <c r="DR608" s="83"/>
      <c r="DS608" s="83"/>
      <c r="DT608" s="83"/>
      <c r="DU608" s="83"/>
      <c r="DV608" s="83"/>
      <c r="DW608" s="83"/>
      <c r="DX608" s="83"/>
      <c r="DY608" s="83"/>
      <c r="DZ608" s="83"/>
    </row>
    <row r="609" spans="1:130" ht="17" x14ac:dyDescent="0.2">
      <c r="B609" s="76" t="s">
        <v>1579</v>
      </c>
      <c r="C609" s="76"/>
      <c r="D609" s="2" t="s">
        <v>34</v>
      </c>
      <c r="E609" s="2" t="s">
        <v>179</v>
      </c>
      <c r="F609" s="8">
        <v>933</v>
      </c>
      <c r="G609" s="7">
        <v>3675</v>
      </c>
      <c r="H609" s="8" t="s">
        <v>416</v>
      </c>
      <c r="I609" s="13" t="s">
        <v>417</v>
      </c>
      <c r="J609" s="76" t="s">
        <v>176</v>
      </c>
      <c r="K609" s="191" t="s">
        <v>1872</v>
      </c>
      <c r="L609" s="143">
        <f>(20.176+22.63)/2</f>
        <v>21.402999999999999</v>
      </c>
      <c r="M609" s="68">
        <v>29.62</v>
      </c>
      <c r="N609" s="68">
        <v>-98.37</v>
      </c>
      <c r="O609" s="106">
        <v>126.402078446346</v>
      </c>
      <c r="P609" s="58" t="s">
        <v>24</v>
      </c>
      <c r="Q609" s="57" t="s">
        <v>172</v>
      </c>
      <c r="R609" s="57" t="s">
        <v>13</v>
      </c>
      <c r="U609" s="117">
        <v>15.31</v>
      </c>
      <c r="V609" s="117">
        <v>12.33</v>
      </c>
      <c r="AA609" s="8" t="s">
        <v>44</v>
      </c>
      <c r="AB609" s="76"/>
      <c r="BK609" s="83"/>
      <c r="BL609" s="83"/>
      <c r="BM609" s="83"/>
      <c r="BN609" s="83"/>
      <c r="BO609" s="83"/>
      <c r="BP609" s="83"/>
      <c r="BQ609" s="83"/>
      <c r="BR609" s="83"/>
      <c r="BS609" s="83"/>
      <c r="BT609" s="83"/>
      <c r="BU609" s="83"/>
      <c r="BV609" s="83"/>
      <c r="BW609" s="83"/>
      <c r="BX609" s="83"/>
      <c r="BY609" s="83"/>
      <c r="BZ609" s="83"/>
      <c r="CA609" s="83"/>
      <c r="CB609" s="83"/>
      <c r="CC609" s="83"/>
      <c r="CD609" s="83"/>
      <c r="CE609" s="83"/>
      <c r="CF609" s="83"/>
      <c r="CG609" s="83"/>
      <c r="CH609" s="83"/>
      <c r="CI609" s="83"/>
      <c r="CJ609" s="83"/>
      <c r="CK609" s="83"/>
      <c r="CL609" s="83"/>
      <c r="CM609" s="83"/>
      <c r="CN609" s="83"/>
      <c r="CO609" s="83"/>
      <c r="CP609" s="83"/>
      <c r="CQ609" s="83"/>
      <c r="CR609" s="83"/>
      <c r="CS609" s="83"/>
      <c r="CT609" s="83"/>
      <c r="CU609" s="83"/>
      <c r="CV609" s="83"/>
      <c r="CW609" s="83"/>
      <c r="CX609" s="83"/>
      <c r="CY609" s="83"/>
      <c r="CZ609" s="83"/>
      <c r="DA609" s="83"/>
      <c r="DB609" s="83"/>
      <c r="DC609" s="83"/>
      <c r="DD609" s="83"/>
      <c r="DE609" s="83"/>
      <c r="DF609" s="83"/>
      <c r="DG609" s="83"/>
      <c r="DH609" s="83"/>
      <c r="DI609" s="83"/>
      <c r="DJ609" s="83"/>
      <c r="DK609" s="83"/>
      <c r="DL609" s="83"/>
      <c r="DM609" s="83"/>
      <c r="DN609" s="83"/>
      <c r="DO609" s="83"/>
      <c r="DP609" s="83"/>
      <c r="DQ609" s="83"/>
      <c r="DR609" s="83"/>
      <c r="DS609" s="83"/>
      <c r="DT609" s="83"/>
      <c r="DU609" s="83"/>
      <c r="DV609" s="83"/>
      <c r="DW609" s="83"/>
      <c r="DX609" s="83"/>
      <c r="DY609" s="83"/>
      <c r="DZ609" s="83"/>
    </row>
    <row r="610" spans="1:130" ht="17" x14ac:dyDescent="0.2">
      <c r="A610" s="76" t="s">
        <v>1775</v>
      </c>
      <c r="B610" s="13" t="s">
        <v>1579</v>
      </c>
      <c r="D610" s="113" t="s">
        <v>34</v>
      </c>
      <c r="E610" s="2" t="s">
        <v>179</v>
      </c>
      <c r="F610" s="76">
        <v>40279</v>
      </c>
      <c r="G610" s="13">
        <v>105</v>
      </c>
      <c r="H610" s="76" t="s">
        <v>1017</v>
      </c>
      <c r="I610" s="70" t="s">
        <v>637</v>
      </c>
      <c r="J610" s="120"/>
      <c r="M610" s="68">
        <v>30.62</v>
      </c>
      <c r="N610" s="68">
        <v>-98.25</v>
      </c>
      <c r="O610" s="106">
        <v>135.36553508089301</v>
      </c>
      <c r="P610" s="76" t="s">
        <v>155</v>
      </c>
      <c r="Q610" s="70" t="s">
        <v>167</v>
      </c>
      <c r="R610" s="70" t="s">
        <v>13</v>
      </c>
      <c r="S610" s="70"/>
      <c r="T610" s="70"/>
      <c r="U610" s="128">
        <v>15</v>
      </c>
      <c r="V610" s="128">
        <v>12.6</v>
      </c>
      <c r="W610" s="76"/>
      <c r="Y610" s="105"/>
      <c r="Z610" s="14"/>
      <c r="AA610" s="14"/>
    </row>
    <row r="611" spans="1:130" ht="34" x14ac:dyDescent="0.2">
      <c r="A611" s="76" t="s">
        <v>1728</v>
      </c>
      <c r="B611" s="76" t="s">
        <v>1579</v>
      </c>
      <c r="C611" s="76"/>
      <c r="D611" s="113" t="s">
        <v>34</v>
      </c>
      <c r="E611" s="2" t="s">
        <v>179</v>
      </c>
      <c r="F611" s="76">
        <v>40449</v>
      </c>
      <c r="G611" s="76">
        <v>-999</v>
      </c>
      <c r="H611" s="76" t="s">
        <v>1472</v>
      </c>
      <c r="I611" s="70" t="s">
        <v>246</v>
      </c>
      <c r="J611" s="76" t="s">
        <v>176</v>
      </c>
      <c r="K611" s="191" t="s">
        <v>1885</v>
      </c>
      <c r="L611" s="106"/>
      <c r="M611" s="68">
        <v>30.358332999999998</v>
      </c>
      <c r="N611" s="68">
        <v>-98.1</v>
      </c>
      <c r="O611" s="106">
        <v>140.79339786810499</v>
      </c>
      <c r="P611" s="76" t="s">
        <v>209</v>
      </c>
      <c r="Q611" s="76" t="s">
        <v>172</v>
      </c>
      <c r="R611" s="70" t="s">
        <v>13</v>
      </c>
      <c r="S611" s="70"/>
      <c r="T611" s="112"/>
      <c r="U611" s="68">
        <v>11.26</v>
      </c>
      <c r="V611" s="68">
        <v>7.72</v>
      </c>
      <c r="W611" s="70"/>
      <c r="X611" s="150"/>
      <c r="Y611" s="148"/>
      <c r="Z611" s="112"/>
      <c r="AA611" s="145" t="s">
        <v>1739</v>
      </c>
      <c r="BK611" s="83"/>
      <c r="BL611" s="83"/>
      <c r="BM611" s="83"/>
      <c r="BN611" s="83"/>
      <c r="BO611" s="83"/>
      <c r="BP611" s="83"/>
      <c r="BQ611" s="83"/>
      <c r="BR611" s="83"/>
      <c r="BS611" s="83"/>
      <c r="BT611" s="83"/>
      <c r="BU611" s="83"/>
      <c r="BV611" s="83"/>
      <c r="BW611" s="83"/>
      <c r="BX611" s="83"/>
      <c r="BY611" s="83"/>
      <c r="BZ611" s="83"/>
      <c r="CA611" s="83"/>
      <c r="CB611" s="83"/>
      <c r="CC611" s="83"/>
      <c r="CD611" s="83"/>
      <c r="CE611" s="83"/>
      <c r="CF611" s="83"/>
      <c r="CG611" s="83"/>
      <c r="CH611" s="83"/>
      <c r="CI611" s="83"/>
      <c r="CJ611" s="83"/>
      <c r="CK611" s="83"/>
      <c r="CL611" s="83"/>
      <c r="CM611" s="83"/>
      <c r="CN611" s="83"/>
      <c r="CO611" s="83"/>
      <c r="CP611" s="83"/>
      <c r="CQ611" s="83"/>
      <c r="CR611" s="83"/>
      <c r="CS611" s="83"/>
      <c r="CT611" s="83"/>
      <c r="CU611" s="83"/>
      <c r="CV611" s="83"/>
      <c r="CW611" s="83"/>
    </row>
    <row r="612" spans="1:130" ht="34" x14ac:dyDescent="0.2">
      <c r="A612" s="76" t="s">
        <v>1728</v>
      </c>
      <c r="B612" s="76" t="s">
        <v>1579</v>
      </c>
      <c r="C612" s="76"/>
      <c r="D612" s="113" t="s">
        <v>34</v>
      </c>
      <c r="E612" s="2" t="s">
        <v>179</v>
      </c>
      <c r="F612" s="76">
        <v>40449</v>
      </c>
      <c r="G612" s="76">
        <v>-999</v>
      </c>
      <c r="H612" s="76" t="s">
        <v>1472</v>
      </c>
      <c r="I612" s="70" t="s">
        <v>246</v>
      </c>
      <c r="J612" s="76" t="s">
        <v>176</v>
      </c>
      <c r="K612" s="191" t="s">
        <v>1886</v>
      </c>
      <c r="L612" s="106"/>
      <c r="M612" s="68">
        <v>30.358332999999998</v>
      </c>
      <c r="N612" s="68">
        <v>-98.1</v>
      </c>
      <c r="O612" s="106">
        <v>140.79339786810499</v>
      </c>
      <c r="P612" s="76" t="s">
        <v>209</v>
      </c>
      <c r="Q612" s="76" t="s">
        <v>167</v>
      </c>
      <c r="R612" s="70" t="s">
        <v>13</v>
      </c>
      <c r="S612" s="70"/>
      <c r="T612" s="112"/>
      <c r="U612" s="68">
        <v>12.48</v>
      </c>
      <c r="V612" s="68">
        <v>9.4600000000000009</v>
      </c>
      <c r="W612" s="70"/>
      <c r="X612" s="150"/>
      <c r="Y612" s="148"/>
      <c r="Z612" s="112"/>
      <c r="AA612" s="145" t="s">
        <v>1739</v>
      </c>
      <c r="BK612" s="83"/>
      <c r="BL612" s="83"/>
      <c r="BM612" s="83"/>
      <c r="BN612" s="83"/>
      <c r="BO612" s="83"/>
      <c r="BP612" s="83"/>
      <c r="BQ612" s="83"/>
      <c r="BR612" s="83"/>
      <c r="BS612" s="83"/>
      <c r="BT612" s="83"/>
      <c r="BU612" s="83"/>
      <c r="BV612" s="83"/>
      <c r="BW612" s="83"/>
      <c r="BX612" s="83"/>
      <c r="BY612" s="83"/>
      <c r="BZ612" s="83"/>
      <c r="CA612" s="83"/>
      <c r="CB612" s="83"/>
      <c r="CC612" s="83"/>
      <c r="CD612" s="83"/>
      <c r="CE612" s="83"/>
      <c r="CF612" s="83"/>
      <c r="CG612" s="83"/>
      <c r="CH612" s="83"/>
      <c r="CI612" s="83"/>
      <c r="CJ612" s="83"/>
      <c r="CK612" s="83"/>
      <c r="CL612" s="83"/>
      <c r="CM612" s="83"/>
      <c r="CN612" s="83"/>
      <c r="CO612" s="83"/>
      <c r="CP612" s="83"/>
      <c r="CQ612" s="83"/>
      <c r="CR612" s="83"/>
      <c r="CS612" s="83"/>
      <c r="CT612" s="83"/>
      <c r="CU612" s="83"/>
      <c r="CV612" s="83"/>
      <c r="CW612" s="83"/>
    </row>
    <row r="613" spans="1:130" ht="26" x14ac:dyDescent="0.2">
      <c r="A613" s="76" t="s">
        <v>1728</v>
      </c>
      <c r="B613" s="76" t="s">
        <v>1579</v>
      </c>
      <c r="C613" s="76"/>
      <c r="D613" s="113" t="s">
        <v>34</v>
      </c>
      <c r="E613" s="2" t="s">
        <v>179</v>
      </c>
      <c r="F613" s="76">
        <v>40449</v>
      </c>
      <c r="G613" s="76">
        <v>59</v>
      </c>
      <c r="H613" s="76" t="s">
        <v>1472</v>
      </c>
      <c r="I613" s="70" t="s">
        <v>246</v>
      </c>
      <c r="J613" s="76" t="s">
        <v>176</v>
      </c>
      <c r="K613" s="191" t="s">
        <v>1883</v>
      </c>
      <c r="L613" s="106"/>
      <c r="M613" s="68">
        <v>30.358332999999998</v>
      </c>
      <c r="N613" s="68">
        <v>-98.1</v>
      </c>
      <c r="O613" s="106">
        <v>140.79339786810499</v>
      </c>
      <c r="P613" s="76" t="s">
        <v>110</v>
      </c>
      <c r="Q613" s="76" t="s">
        <v>167</v>
      </c>
      <c r="R613" s="70" t="s">
        <v>13</v>
      </c>
      <c r="S613" s="70"/>
      <c r="T613" s="112"/>
      <c r="U613" s="68">
        <v>24.58</v>
      </c>
      <c r="V613" s="68">
        <v>21.02</v>
      </c>
      <c r="W613" s="70"/>
      <c r="X613" s="150"/>
      <c r="Y613" s="148"/>
      <c r="Z613" s="112"/>
      <c r="AA613" s="145" t="s">
        <v>1736</v>
      </c>
      <c r="BK613" s="83"/>
      <c r="BL613" s="83"/>
      <c r="BM613" s="83"/>
      <c r="BN613" s="83"/>
      <c r="BO613" s="83"/>
      <c r="BP613" s="83"/>
      <c r="BQ613" s="83"/>
      <c r="BR613" s="83"/>
      <c r="BS613" s="83"/>
      <c r="BT613" s="83"/>
      <c r="BU613" s="83"/>
      <c r="BV613" s="83"/>
      <c r="BW613" s="83"/>
      <c r="BX613" s="83"/>
      <c r="BY613" s="83"/>
      <c r="BZ613" s="83"/>
      <c r="CA613" s="83"/>
      <c r="CB613" s="83"/>
      <c r="CC613" s="83"/>
      <c r="CD613" s="83"/>
      <c r="CE613" s="83"/>
      <c r="CF613" s="83"/>
      <c r="CG613" s="83"/>
      <c r="CH613" s="83"/>
      <c r="CI613" s="83"/>
      <c r="CJ613" s="83"/>
      <c r="CK613" s="83"/>
      <c r="CL613" s="83"/>
      <c r="CM613" s="83"/>
      <c r="CN613" s="83"/>
      <c r="CO613" s="83"/>
      <c r="CP613" s="83"/>
      <c r="CQ613" s="83"/>
      <c r="CR613" s="83"/>
      <c r="CS613" s="83"/>
      <c r="CT613" s="83"/>
      <c r="CU613" s="83"/>
      <c r="CV613" s="83"/>
      <c r="CW613" s="83"/>
    </row>
    <row r="614" spans="1:130" ht="26" x14ac:dyDescent="0.2">
      <c r="A614" s="76" t="s">
        <v>1728</v>
      </c>
      <c r="B614" s="76" t="s">
        <v>1579</v>
      </c>
      <c r="C614" s="76"/>
      <c r="D614" s="113" t="s">
        <v>34</v>
      </c>
      <c r="E614" s="2" t="s">
        <v>179</v>
      </c>
      <c r="F614" s="76">
        <v>40449</v>
      </c>
      <c r="G614" s="76">
        <v>86</v>
      </c>
      <c r="H614" s="76" t="s">
        <v>1472</v>
      </c>
      <c r="I614" s="70" t="s">
        <v>246</v>
      </c>
      <c r="J614" s="76" t="s">
        <v>176</v>
      </c>
      <c r="K614" s="191" t="s">
        <v>1879</v>
      </c>
      <c r="L614" s="106"/>
      <c r="M614" s="68">
        <v>30.358332999999998</v>
      </c>
      <c r="N614" s="68">
        <v>-98.1</v>
      </c>
      <c r="O614" s="106">
        <v>140.79339786810499</v>
      </c>
      <c r="P614" s="76" t="s">
        <v>209</v>
      </c>
      <c r="Q614" s="76" t="s">
        <v>167</v>
      </c>
      <c r="R614" s="70" t="s">
        <v>13</v>
      </c>
      <c r="S614" s="70"/>
      <c r="T614" s="112"/>
      <c r="U614" s="68">
        <v>15.78</v>
      </c>
      <c r="V614" s="68">
        <v>8.85</v>
      </c>
      <c r="W614" s="70"/>
      <c r="X614" s="150"/>
      <c r="Y614" s="148"/>
      <c r="Z614" s="112"/>
      <c r="AA614" s="145" t="s">
        <v>1734</v>
      </c>
      <c r="BK614" s="83"/>
      <c r="BL614" s="83"/>
      <c r="BM614" s="83"/>
      <c r="BN614" s="83"/>
      <c r="BO614" s="83"/>
      <c r="BP614" s="83"/>
      <c r="BQ614" s="83"/>
      <c r="BR614" s="83"/>
      <c r="BS614" s="83"/>
      <c r="BT614" s="83"/>
      <c r="BU614" s="83"/>
      <c r="BV614" s="83"/>
      <c r="BW614" s="83"/>
      <c r="BX614" s="83"/>
      <c r="BY614" s="83"/>
      <c r="BZ614" s="83"/>
      <c r="CA614" s="83"/>
      <c r="CB614" s="83"/>
      <c r="CC614" s="83"/>
      <c r="CD614" s="83"/>
      <c r="CE614" s="83"/>
      <c r="CF614" s="83"/>
      <c r="CG614" s="83"/>
      <c r="CH614" s="83"/>
      <c r="CI614" s="83"/>
      <c r="CJ614" s="83"/>
      <c r="CK614" s="83"/>
      <c r="CL614" s="83"/>
      <c r="CM614" s="83"/>
      <c r="CN614" s="83"/>
      <c r="CO614" s="83"/>
      <c r="CP614" s="83"/>
      <c r="CQ614" s="83"/>
      <c r="CR614" s="83"/>
      <c r="CS614" s="83"/>
      <c r="CT614" s="83"/>
      <c r="CU614" s="83"/>
      <c r="CV614" s="83"/>
      <c r="CW614" s="83"/>
    </row>
    <row r="615" spans="1:130" ht="26" x14ac:dyDescent="0.2">
      <c r="A615" s="76" t="s">
        <v>1728</v>
      </c>
      <c r="B615" s="76" t="s">
        <v>1579</v>
      </c>
      <c r="C615" s="76"/>
      <c r="D615" s="113" t="s">
        <v>34</v>
      </c>
      <c r="E615" s="2" t="s">
        <v>179</v>
      </c>
      <c r="F615" s="76">
        <v>40449</v>
      </c>
      <c r="G615" s="76">
        <v>105</v>
      </c>
      <c r="H615" s="76" t="s">
        <v>1472</v>
      </c>
      <c r="I615" s="70" t="s">
        <v>246</v>
      </c>
      <c r="J615" s="76" t="s">
        <v>176</v>
      </c>
      <c r="K615" s="191" t="s">
        <v>1877</v>
      </c>
      <c r="L615" s="106"/>
      <c r="M615" s="68">
        <v>30.358332999999998</v>
      </c>
      <c r="N615" s="68">
        <v>-98.1</v>
      </c>
      <c r="O615" s="106">
        <v>140.79339786810499</v>
      </c>
      <c r="P615" s="76" t="s">
        <v>209</v>
      </c>
      <c r="Q615" s="76" t="s">
        <v>167</v>
      </c>
      <c r="R615" s="70" t="s">
        <v>13</v>
      </c>
      <c r="S615" s="70"/>
      <c r="T615" s="112"/>
      <c r="U615" s="68">
        <v>14.52</v>
      </c>
      <c r="V615" s="68">
        <v>7.88</v>
      </c>
      <c r="W615" s="70"/>
      <c r="X615" s="150"/>
      <c r="Y615" s="148"/>
      <c r="Z615" s="112"/>
      <c r="AA615" s="145" t="s">
        <v>1731</v>
      </c>
      <c r="AE615" s="196"/>
      <c r="AF615" s="196"/>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74"/>
      <c r="BL615" s="74"/>
      <c r="BM615" s="74"/>
      <c r="BN615" s="74"/>
      <c r="BO615" s="74"/>
      <c r="BP615" s="74"/>
      <c r="BQ615" s="74"/>
      <c r="BR615" s="74"/>
      <c r="BS615" s="74"/>
      <c r="BT615" s="74"/>
      <c r="BU615" s="74"/>
      <c r="BV615" s="74"/>
      <c r="BW615" s="74"/>
      <c r="BX615" s="74"/>
      <c r="BY615" s="74"/>
      <c r="BZ615" s="74"/>
      <c r="CA615" s="74"/>
      <c r="CB615" s="74"/>
      <c r="CC615" s="74"/>
      <c r="CD615" s="74"/>
      <c r="CE615" s="74"/>
      <c r="CF615" s="74"/>
      <c r="CG615" s="74"/>
      <c r="CH615" s="74"/>
      <c r="CI615" s="74"/>
      <c r="CJ615" s="74"/>
      <c r="CK615" s="74"/>
      <c r="CL615" s="74"/>
      <c r="CM615" s="74"/>
      <c r="CN615" s="74"/>
      <c r="CO615" s="74"/>
      <c r="CP615" s="74"/>
      <c r="CQ615" s="74"/>
      <c r="CR615" s="74"/>
      <c r="CS615" s="74"/>
      <c r="CT615" s="74"/>
      <c r="CU615" s="74"/>
      <c r="CV615" s="74"/>
      <c r="CW615" s="74"/>
    </row>
    <row r="616" spans="1:130" ht="26" x14ac:dyDescent="0.2">
      <c r="A616" s="76" t="s">
        <v>1728</v>
      </c>
      <c r="B616" s="76" t="s">
        <v>1579</v>
      </c>
      <c r="C616" s="76"/>
      <c r="D616" s="113" t="s">
        <v>34</v>
      </c>
      <c r="E616" s="2" t="s">
        <v>179</v>
      </c>
      <c r="F616" s="76">
        <v>40449</v>
      </c>
      <c r="G616" s="76">
        <v>122</v>
      </c>
      <c r="H616" s="76" t="s">
        <v>1472</v>
      </c>
      <c r="I616" s="70" t="s">
        <v>246</v>
      </c>
      <c r="J616" s="76" t="s">
        <v>176</v>
      </c>
      <c r="K616" s="191" t="s">
        <v>1880</v>
      </c>
      <c r="L616" s="106"/>
      <c r="M616" s="68">
        <v>30.358332999999998</v>
      </c>
      <c r="N616" s="68">
        <v>-98.1</v>
      </c>
      <c r="O616" s="106">
        <v>140.79339786810499</v>
      </c>
      <c r="P616" s="76" t="s">
        <v>155</v>
      </c>
      <c r="Q616" s="76" t="s">
        <v>167</v>
      </c>
      <c r="R616" s="70" t="s">
        <v>13</v>
      </c>
      <c r="S616" s="70"/>
      <c r="T616" s="112"/>
      <c r="U616" s="68">
        <v>14.94</v>
      </c>
      <c r="V616" s="68">
        <v>9.86</v>
      </c>
      <c r="W616" s="70"/>
      <c r="X616" s="150"/>
      <c r="Y616" s="148"/>
      <c r="Z616" s="112"/>
      <c r="AA616" s="145" t="s">
        <v>1733</v>
      </c>
    </row>
    <row r="617" spans="1:130" ht="34" x14ac:dyDescent="0.2">
      <c r="A617" s="76" t="s">
        <v>1728</v>
      </c>
      <c r="B617" s="76" t="s">
        <v>1579</v>
      </c>
      <c r="C617" s="76"/>
      <c r="D617" s="113" t="s">
        <v>34</v>
      </c>
      <c r="E617" s="2" t="s">
        <v>179</v>
      </c>
      <c r="F617" s="76">
        <v>40449</v>
      </c>
      <c r="G617" s="76">
        <v>126</v>
      </c>
      <c r="H617" s="76" t="s">
        <v>1472</v>
      </c>
      <c r="I617" s="70" t="s">
        <v>246</v>
      </c>
      <c r="J617" s="76" t="s">
        <v>176</v>
      </c>
      <c r="K617" s="191" t="s">
        <v>1882</v>
      </c>
      <c r="L617" s="106"/>
      <c r="M617" s="68">
        <v>30.358332999999998</v>
      </c>
      <c r="N617" s="68">
        <v>-98.1</v>
      </c>
      <c r="O617" s="106">
        <v>140.79339786810499</v>
      </c>
      <c r="P617" s="76" t="s">
        <v>1735</v>
      </c>
      <c r="Q617" s="76" t="s">
        <v>172</v>
      </c>
      <c r="R617" s="70" t="s">
        <v>13</v>
      </c>
      <c r="S617" s="70"/>
      <c r="T617" s="112"/>
      <c r="U617" s="68">
        <v>29.89</v>
      </c>
      <c r="V617" s="68">
        <v>22.03</v>
      </c>
      <c r="W617" s="70"/>
      <c r="X617" s="150"/>
      <c r="Y617" s="148"/>
      <c r="Z617" s="112"/>
      <c r="AA617" s="145"/>
    </row>
    <row r="618" spans="1:130" ht="26" x14ac:dyDescent="0.2">
      <c r="A618" s="76" t="s">
        <v>1728</v>
      </c>
      <c r="B618" s="76" t="s">
        <v>1579</v>
      </c>
      <c r="C618" s="76"/>
      <c r="D618" s="113" t="s">
        <v>34</v>
      </c>
      <c r="E618" s="2" t="s">
        <v>179</v>
      </c>
      <c r="F618" s="76">
        <v>40449</v>
      </c>
      <c r="G618" s="76">
        <v>127</v>
      </c>
      <c r="H618" s="76" t="s">
        <v>1472</v>
      </c>
      <c r="I618" s="70" t="s">
        <v>246</v>
      </c>
      <c r="J618" s="76" t="s">
        <v>176</v>
      </c>
      <c r="K618" s="191" t="s">
        <v>1875</v>
      </c>
      <c r="L618" s="106"/>
      <c r="M618" s="68">
        <v>30.358332999999998</v>
      </c>
      <c r="N618" s="68">
        <v>-98.1</v>
      </c>
      <c r="O618" s="106">
        <v>140.79339786810499</v>
      </c>
      <c r="P618" s="76" t="s">
        <v>209</v>
      </c>
      <c r="Q618" s="76" t="s">
        <v>172</v>
      </c>
      <c r="R618" s="70" t="s">
        <v>13</v>
      </c>
      <c r="S618" s="70"/>
      <c r="T618" s="112"/>
      <c r="U618" s="68">
        <v>11.58</v>
      </c>
      <c r="V618" s="68">
        <v>7.01</v>
      </c>
      <c r="W618" s="70"/>
      <c r="X618" s="150"/>
      <c r="Y618" s="148"/>
      <c r="Z618" s="112"/>
      <c r="AA618" s="145" t="s">
        <v>1729</v>
      </c>
    </row>
    <row r="619" spans="1:130" ht="34" x14ac:dyDescent="0.2">
      <c r="A619" s="76" t="s">
        <v>1728</v>
      </c>
      <c r="B619" s="76" t="s">
        <v>1579</v>
      </c>
      <c r="C619" s="76"/>
      <c r="D619" s="113" t="s">
        <v>34</v>
      </c>
      <c r="E619" s="2" t="s">
        <v>179</v>
      </c>
      <c r="F619" s="76">
        <v>40449</v>
      </c>
      <c r="G619" s="76">
        <v>129</v>
      </c>
      <c r="H619" s="76" t="s">
        <v>1472</v>
      </c>
      <c r="I619" s="70" t="s">
        <v>246</v>
      </c>
      <c r="J619" s="76" t="s">
        <v>176</v>
      </c>
      <c r="K619" s="191" t="s">
        <v>1884</v>
      </c>
      <c r="L619" s="106"/>
      <c r="M619" s="68">
        <v>30.358332999999998</v>
      </c>
      <c r="N619" s="68">
        <v>-98.1</v>
      </c>
      <c r="O619" s="106">
        <v>140.79339786810499</v>
      </c>
      <c r="P619" s="76" t="s">
        <v>1738</v>
      </c>
      <c r="Q619" s="76" t="s">
        <v>172</v>
      </c>
      <c r="R619" s="70" t="s">
        <v>13</v>
      </c>
      <c r="S619" s="70"/>
      <c r="T619" s="112"/>
      <c r="U619" s="68">
        <v>35.22</v>
      </c>
      <c r="V619" s="68">
        <v>33.79</v>
      </c>
      <c r="W619" s="70"/>
      <c r="X619" s="150"/>
      <c r="Y619" s="148"/>
      <c r="Z619" s="112"/>
      <c r="AA619" s="145" t="s">
        <v>1737</v>
      </c>
    </row>
    <row r="620" spans="1:130" ht="26" x14ac:dyDescent="0.2">
      <c r="A620" s="76" t="s">
        <v>1728</v>
      </c>
      <c r="B620" s="76" t="s">
        <v>1579</v>
      </c>
      <c r="C620" s="76"/>
      <c r="D620" s="113" t="s">
        <v>34</v>
      </c>
      <c r="E620" s="2" t="s">
        <v>179</v>
      </c>
      <c r="F620" s="76">
        <v>40449</v>
      </c>
      <c r="G620" s="76">
        <v>133</v>
      </c>
      <c r="H620" s="76" t="s">
        <v>1472</v>
      </c>
      <c r="I620" s="70" t="s">
        <v>246</v>
      </c>
      <c r="J620" s="76" t="s">
        <v>176</v>
      </c>
      <c r="K620" s="191" t="s">
        <v>1878</v>
      </c>
      <c r="L620" s="106"/>
      <c r="M620" s="68">
        <v>30.358332999999998</v>
      </c>
      <c r="N620" s="68">
        <v>-98.1</v>
      </c>
      <c r="O620" s="106">
        <v>140.79339786810499</v>
      </c>
      <c r="P620" s="76" t="s">
        <v>209</v>
      </c>
      <c r="Q620" s="76" t="s">
        <v>172</v>
      </c>
      <c r="R620" s="70" t="s">
        <v>13</v>
      </c>
      <c r="S620" s="70"/>
      <c r="T620" s="112"/>
      <c r="U620" s="68">
        <v>14.1</v>
      </c>
      <c r="V620" s="68">
        <v>8.2100000000000009</v>
      </c>
      <c r="W620" s="70"/>
      <c r="X620" s="150"/>
      <c r="Y620" s="148"/>
      <c r="Z620" s="112"/>
      <c r="AA620" s="145" t="s">
        <v>1732</v>
      </c>
    </row>
    <row r="621" spans="1:130" ht="26" x14ac:dyDescent="0.2">
      <c r="A621" s="76" t="s">
        <v>1728</v>
      </c>
      <c r="B621" s="76" t="s">
        <v>1579</v>
      </c>
      <c r="C621" s="76"/>
      <c r="D621" s="113" t="s">
        <v>34</v>
      </c>
      <c r="E621" s="2" t="s">
        <v>179</v>
      </c>
      <c r="F621" s="76">
        <v>40449</v>
      </c>
      <c r="G621" s="76">
        <v>140</v>
      </c>
      <c r="H621" s="76" t="s">
        <v>1472</v>
      </c>
      <c r="I621" s="70" t="s">
        <v>246</v>
      </c>
      <c r="J621" s="76" t="s">
        <v>176</v>
      </c>
      <c r="K621" s="191" t="s">
        <v>1881</v>
      </c>
      <c r="L621" s="106"/>
      <c r="M621" s="68">
        <v>30.358332999999998</v>
      </c>
      <c r="N621" s="68">
        <v>-98.1</v>
      </c>
      <c r="O621" s="106">
        <v>140.79339786810499</v>
      </c>
      <c r="P621" s="76" t="s">
        <v>155</v>
      </c>
      <c r="Q621" s="76" t="s">
        <v>172</v>
      </c>
      <c r="R621" s="70" t="s">
        <v>13</v>
      </c>
      <c r="S621" s="70"/>
      <c r="T621" s="112"/>
      <c r="U621" s="68">
        <v>14.7</v>
      </c>
      <c r="V621" s="68">
        <v>14.89</v>
      </c>
      <c r="W621" s="70"/>
      <c r="X621" s="150"/>
      <c r="Y621" s="148"/>
      <c r="Z621" s="112"/>
      <c r="AA621" s="145"/>
    </row>
    <row r="622" spans="1:130" ht="26" x14ac:dyDescent="0.2">
      <c r="A622" s="76" t="s">
        <v>1728</v>
      </c>
      <c r="B622" s="76" t="s">
        <v>1579</v>
      </c>
      <c r="C622" s="76"/>
      <c r="D622" s="113" t="s">
        <v>34</v>
      </c>
      <c r="E622" s="2" t="s">
        <v>179</v>
      </c>
      <c r="F622" s="76">
        <v>40449</v>
      </c>
      <c r="G622" s="76">
        <v>141</v>
      </c>
      <c r="H622" s="76" t="s">
        <v>1472</v>
      </c>
      <c r="I622" s="70" t="s">
        <v>246</v>
      </c>
      <c r="J622" s="76" t="s">
        <v>176</v>
      </c>
      <c r="K622" s="191" t="s">
        <v>1876</v>
      </c>
      <c r="L622" s="106"/>
      <c r="M622" s="68">
        <v>30.358332999999998</v>
      </c>
      <c r="N622" s="68">
        <v>-98.1</v>
      </c>
      <c r="O622" s="106">
        <v>140.79339786810499</v>
      </c>
      <c r="P622" s="76" t="s">
        <v>209</v>
      </c>
      <c r="Q622" s="76" t="s">
        <v>172</v>
      </c>
      <c r="R622" s="70" t="s">
        <v>13</v>
      </c>
      <c r="S622" s="70"/>
      <c r="T622" s="112"/>
      <c r="U622" s="68">
        <v>14.05</v>
      </c>
      <c r="V622" s="68">
        <v>12.76</v>
      </c>
      <c r="W622" s="70"/>
      <c r="X622" s="150"/>
      <c r="Y622" s="148"/>
      <c r="Z622" s="112"/>
      <c r="AA622" s="145" t="s">
        <v>1730</v>
      </c>
    </row>
    <row r="623" spans="1:130" ht="17" x14ac:dyDescent="0.2">
      <c r="A623" s="76" t="s">
        <v>1610</v>
      </c>
      <c r="B623" s="76" t="s">
        <v>1579</v>
      </c>
      <c r="C623" s="76"/>
      <c r="D623" s="2" t="s">
        <v>34</v>
      </c>
      <c r="E623" s="2" t="s">
        <v>179</v>
      </c>
      <c r="F623" s="76">
        <v>40541</v>
      </c>
      <c r="G623" s="76">
        <v>103</v>
      </c>
      <c r="H623" s="76" t="s">
        <v>1239</v>
      </c>
      <c r="I623" s="70" t="s">
        <v>1240</v>
      </c>
      <c r="J623" s="76" t="s">
        <v>475</v>
      </c>
      <c r="L623" s="106"/>
      <c r="M623" s="114"/>
      <c r="N623" s="114"/>
      <c r="O623" s="76"/>
      <c r="P623" s="76" t="s">
        <v>209</v>
      </c>
      <c r="Q623" s="76"/>
      <c r="R623" s="70" t="s">
        <v>13</v>
      </c>
      <c r="S623" s="70"/>
      <c r="T623" s="112"/>
      <c r="U623" s="68">
        <v>16.149999999999999</v>
      </c>
      <c r="V623" s="68">
        <v>11.08</v>
      </c>
      <c r="W623" s="70"/>
      <c r="X623" s="150"/>
      <c r="Y623" s="148"/>
      <c r="Z623" s="112"/>
      <c r="AA623" s="76"/>
    </row>
    <row r="624" spans="1:130" ht="26" x14ac:dyDescent="0.2">
      <c r="B624" s="76" t="s">
        <v>1579</v>
      </c>
      <c r="C624" s="76"/>
      <c r="D624" s="2" t="s">
        <v>34</v>
      </c>
      <c r="E624" s="2" t="s">
        <v>179</v>
      </c>
      <c r="F624" s="8">
        <v>41174</v>
      </c>
      <c r="G624" s="7" t="s">
        <v>91</v>
      </c>
      <c r="H624" s="8" t="s">
        <v>148</v>
      </c>
      <c r="I624" s="7" t="s">
        <v>394</v>
      </c>
      <c r="J624" s="76" t="s">
        <v>475</v>
      </c>
      <c r="K624" s="191" t="s">
        <v>145</v>
      </c>
      <c r="L624" s="143">
        <f>(7.8+7.5)/2</f>
        <v>7.65</v>
      </c>
      <c r="M624" s="68">
        <v>30.47</v>
      </c>
      <c r="N624" s="68">
        <v>-100.55</v>
      </c>
      <c r="O624" s="106">
        <v>104.19087652144</v>
      </c>
      <c r="P624" s="58" t="s">
        <v>209</v>
      </c>
      <c r="Q624" s="57" t="s">
        <v>167</v>
      </c>
      <c r="R624" s="57" t="s">
        <v>13</v>
      </c>
      <c r="U624" s="117">
        <v>14.97</v>
      </c>
      <c r="V624" s="117">
        <v>10.199999999999999</v>
      </c>
      <c r="AA624" s="8" t="s">
        <v>147</v>
      </c>
    </row>
    <row r="625" spans="1:130" ht="26" x14ac:dyDescent="0.2">
      <c r="B625" s="76" t="s">
        <v>1579</v>
      </c>
      <c r="C625" s="76"/>
      <c r="D625" s="2" t="s">
        <v>34</v>
      </c>
      <c r="E625" s="2" t="s">
        <v>179</v>
      </c>
      <c r="F625" s="8">
        <v>41174</v>
      </c>
      <c r="G625" s="7" t="s">
        <v>92</v>
      </c>
      <c r="H625" s="8" t="s">
        <v>148</v>
      </c>
      <c r="I625" s="7" t="s">
        <v>394</v>
      </c>
      <c r="J625" s="76" t="s">
        <v>475</v>
      </c>
      <c r="K625" s="191" t="s">
        <v>145</v>
      </c>
      <c r="L625" s="143">
        <f>(7.8+7.5)/2</f>
        <v>7.65</v>
      </c>
      <c r="M625" s="68">
        <v>30.47</v>
      </c>
      <c r="N625" s="68">
        <v>-100.55</v>
      </c>
      <c r="O625" s="106">
        <v>104.19087652144</v>
      </c>
      <c r="P625" s="58" t="s">
        <v>130</v>
      </c>
      <c r="Q625" s="57" t="s">
        <v>167</v>
      </c>
      <c r="R625" s="57" t="s">
        <v>13</v>
      </c>
      <c r="U625" s="117">
        <v>15.77</v>
      </c>
      <c r="V625" s="117">
        <v>10.7</v>
      </c>
      <c r="AA625" s="8" t="s">
        <v>146</v>
      </c>
    </row>
    <row r="626" spans="1:130" ht="17" x14ac:dyDescent="0.2">
      <c r="B626" s="76" t="s">
        <v>1579</v>
      </c>
      <c r="C626" s="76"/>
      <c r="D626" s="2" t="s">
        <v>34</v>
      </c>
      <c r="E626" s="2" t="s">
        <v>179</v>
      </c>
      <c r="F626" s="8">
        <v>41174</v>
      </c>
      <c r="H626" s="8" t="s">
        <v>148</v>
      </c>
      <c r="I626" s="7" t="s">
        <v>394</v>
      </c>
      <c r="J626" s="76" t="s">
        <v>475</v>
      </c>
      <c r="K626" s="191" t="s">
        <v>149</v>
      </c>
      <c r="L626" s="143">
        <f>(7.8+7.5)/2</f>
        <v>7.65</v>
      </c>
      <c r="M626" s="68">
        <v>30.47</v>
      </c>
      <c r="N626" s="68">
        <v>-100.55</v>
      </c>
      <c r="O626" s="106">
        <v>104.19087652144</v>
      </c>
      <c r="P626" s="58" t="s">
        <v>210</v>
      </c>
      <c r="Q626" s="57" t="s">
        <v>167</v>
      </c>
      <c r="R626" s="57" t="s">
        <v>13</v>
      </c>
      <c r="U626" s="117">
        <v>11.12</v>
      </c>
      <c r="V626" s="117">
        <v>9.2799999999999994</v>
      </c>
      <c r="AB626" s="76"/>
      <c r="BK626" s="91"/>
      <c r="BL626" s="91"/>
      <c r="BM626" s="91"/>
      <c r="BN626" s="91"/>
      <c r="BO626" s="91"/>
      <c r="BP626" s="91"/>
      <c r="BQ626" s="91"/>
      <c r="BR626" s="91"/>
      <c r="BS626" s="91"/>
      <c r="BT626" s="91"/>
      <c r="BU626" s="91"/>
      <c r="BV626" s="91"/>
      <c r="BW626" s="91"/>
      <c r="BX626" s="91"/>
      <c r="BY626" s="91"/>
      <c r="BZ626" s="91"/>
      <c r="CA626" s="91"/>
      <c r="CB626" s="91"/>
      <c r="CC626" s="91"/>
      <c r="CD626" s="91"/>
      <c r="CE626" s="91"/>
      <c r="CF626" s="91"/>
      <c r="CG626" s="91"/>
      <c r="CH626" s="91"/>
      <c r="CI626" s="91"/>
      <c r="CJ626" s="91"/>
      <c r="CK626" s="91"/>
      <c r="CL626" s="91"/>
      <c r="CM626" s="91"/>
      <c r="CN626" s="91"/>
      <c r="CO626" s="91"/>
      <c r="CP626" s="91"/>
      <c r="CQ626" s="91"/>
      <c r="CR626" s="91"/>
      <c r="CS626" s="91"/>
      <c r="CT626" s="91"/>
      <c r="CU626" s="91"/>
      <c r="CV626" s="91"/>
      <c r="CW626" s="91"/>
      <c r="CX626" s="91"/>
      <c r="CY626" s="91"/>
      <c r="CZ626" s="91"/>
      <c r="DA626" s="91"/>
      <c r="DB626" s="91"/>
      <c r="DC626" s="91"/>
      <c r="DD626" s="91"/>
      <c r="DE626" s="91"/>
      <c r="DF626" s="91"/>
      <c r="DG626" s="91"/>
      <c r="DH626" s="91"/>
      <c r="DI626" s="91"/>
      <c r="DJ626" s="91"/>
      <c r="DK626" s="91"/>
      <c r="DL626" s="91"/>
      <c r="DM626" s="91"/>
      <c r="DN626" s="91"/>
      <c r="DO626" s="91"/>
      <c r="DP626" s="91"/>
      <c r="DQ626" s="91"/>
      <c r="DR626" s="91"/>
      <c r="DS626" s="91"/>
      <c r="DT626" s="91"/>
      <c r="DU626" s="91"/>
      <c r="DV626" s="91"/>
      <c r="DW626" s="91"/>
      <c r="DX626" s="91"/>
      <c r="DY626" s="91"/>
      <c r="DZ626" s="91"/>
    </row>
    <row r="627" spans="1:130" ht="17" x14ac:dyDescent="0.2">
      <c r="B627" s="76" t="s">
        <v>1579</v>
      </c>
      <c r="C627" s="76"/>
      <c r="D627" s="2" t="s">
        <v>34</v>
      </c>
      <c r="E627" s="2" t="s">
        <v>179</v>
      </c>
      <c r="F627" s="8">
        <v>41174</v>
      </c>
      <c r="H627" s="8" t="s">
        <v>148</v>
      </c>
      <c r="I627" s="7" t="s">
        <v>394</v>
      </c>
      <c r="J627" s="88"/>
      <c r="K627" s="191" t="s">
        <v>149</v>
      </c>
      <c r="L627" s="143">
        <f>(7.8+7.5)/2</f>
        <v>7.65</v>
      </c>
      <c r="M627" s="68">
        <v>30.47</v>
      </c>
      <c r="N627" s="68">
        <v>-100.55</v>
      </c>
      <c r="O627" s="106">
        <v>104.19087652144</v>
      </c>
      <c r="P627" s="58" t="s">
        <v>211</v>
      </c>
      <c r="Q627" s="57" t="s">
        <v>167</v>
      </c>
      <c r="R627" s="57" t="s">
        <v>13</v>
      </c>
      <c r="U627" s="117">
        <v>10.98</v>
      </c>
      <c r="V627" s="117">
        <v>10.199999999999999</v>
      </c>
      <c r="AB627" s="76"/>
      <c r="BK627" s="83"/>
      <c r="BL627" s="83"/>
      <c r="BM627" s="83"/>
      <c r="BN627" s="83"/>
      <c r="BO627" s="83"/>
      <c r="BP627" s="83"/>
      <c r="BQ627" s="83"/>
      <c r="BR627" s="83"/>
      <c r="BS627" s="83"/>
      <c r="BT627" s="83"/>
      <c r="BU627" s="83"/>
      <c r="BV627" s="83"/>
      <c r="BW627" s="83"/>
      <c r="BX627" s="83"/>
      <c r="BY627" s="83"/>
      <c r="BZ627" s="83"/>
      <c r="CA627" s="83"/>
      <c r="CB627" s="83"/>
      <c r="CC627" s="83"/>
      <c r="CD627" s="83"/>
      <c r="CE627" s="83"/>
      <c r="CF627" s="83"/>
      <c r="CG627" s="83"/>
      <c r="CH627" s="83"/>
      <c r="CI627" s="83"/>
      <c r="CJ627" s="83"/>
      <c r="CK627" s="83"/>
      <c r="CL627" s="83"/>
      <c r="CM627" s="83"/>
      <c r="CN627" s="83"/>
      <c r="CO627" s="83"/>
      <c r="CP627" s="83"/>
      <c r="CQ627" s="83"/>
      <c r="CR627" s="83"/>
      <c r="CS627" s="83"/>
      <c r="CT627" s="83"/>
      <c r="CU627" s="83"/>
      <c r="CV627" s="83"/>
      <c r="CW627" s="83"/>
      <c r="CX627" s="83"/>
      <c r="CY627" s="83"/>
      <c r="CZ627" s="83"/>
      <c r="DA627" s="83"/>
      <c r="DB627" s="83"/>
      <c r="DC627" s="83"/>
      <c r="DD627" s="83"/>
      <c r="DE627" s="83"/>
      <c r="DF627" s="83"/>
      <c r="DG627" s="83"/>
      <c r="DH627" s="83"/>
      <c r="DI627" s="83"/>
      <c r="DJ627" s="83"/>
      <c r="DK627" s="83"/>
      <c r="DL627" s="83"/>
      <c r="DM627" s="83"/>
      <c r="DN627" s="83"/>
      <c r="DO627" s="83"/>
      <c r="DP627" s="83"/>
      <c r="DQ627" s="83"/>
      <c r="DR627" s="83"/>
      <c r="DS627" s="83"/>
      <c r="DT627" s="83"/>
      <c r="DU627" s="83"/>
      <c r="DV627" s="83"/>
      <c r="DW627" s="83"/>
      <c r="DX627" s="83"/>
      <c r="DY627" s="83"/>
      <c r="DZ627" s="83"/>
    </row>
    <row r="628" spans="1:130" ht="17" x14ac:dyDescent="0.2">
      <c r="B628" s="76" t="s">
        <v>1579</v>
      </c>
      <c r="C628" s="76"/>
      <c r="D628" s="2" t="s">
        <v>34</v>
      </c>
      <c r="E628" s="2" t="s">
        <v>179</v>
      </c>
      <c r="F628" s="14">
        <v>43136</v>
      </c>
      <c r="G628" s="13">
        <v>1</v>
      </c>
      <c r="H628" s="13" t="s">
        <v>1229</v>
      </c>
      <c r="I628" s="13" t="s">
        <v>589</v>
      </c>
      <c r="J628" s="88"/>
      <c r="K628" s="191" t="s">
        <v>1230</v>
      </c>
      <c r="L628" s="106"/>
      <c r="M628" s="112"/>
      <c r="N628" s="112"/>
      <c r="O628" s="70"/>
      <c r="P628" s="76" t="s">
        <v>1227</v>
      </c>
      <c r="Q628" s="70" t="s">
        <v>172</v>
      </c>
      <c r="R628" s="70" t="s">
        <v>13</v>
      </c>
      <c r="S628" s="70"/>
      <c r="T628" s="70"/>
      <c r="U628" s="128">
        <v>31.25</v>
      </c>
      <c r="V628" s="128">
        <v>20.6</v>
      </c>
      <c r="W628" s="76"/>
      <c r="Y628" s="105"/>
      <c r="Z628" s="14"/>
      <c r="AA628" s="14" t="s">
        <v>1228</v>
      </c>
      <c r="AB628" s="76"/>
      <c r="BK628" s="83"/>
      <c r="BL628" s="83"/>
      <c r="BM628" s="83"/>
      <c r="BN628" s="83"/>
      <c r="BO628" s="83"/>
      <c r="BP628" s="83"/>
      <c r="BQ628" s="83"/>
      <c r="BR628" s="83"/>
      <c r="BS628" s="83"/>
      <c r="BT628" s="83"/>
      <c r="BU628" s="83"/>
      <c r="BV628" s="83"/>
      <c r="BW628" s="83"/>
      <c r="BX628" s="83"/>
      <c r="BY628" s="83"/>
      <c r="BZ628" s="83"/>
      <c r="CA628" s="83"/>
      <c r="CB628" s="83"/>
      <c r="CC628" s="83"/>
      <c r="CD628" s="83"/>
      <c r="CE628" s="83"/>
      <c r="CF628" s="83"/>
      <c r="CG628" s="83"/>
      <c r="CH628" s="83"/>
      <c r="CI628" s="83"/>
      <c r="CJ628" s="83"/>
      <c r="CK628" s="83"/>
      <c r="CL628" s="83"/>
      <c r="CM628" s="83"/>
      <c r="CN628" s="83"/>
      <c r="CO628" s="83"/>
      <c r="CP628" s="83"/>
      <c r="CQ628" s="83"/>
      <c r="CR628" s="83"/>
      <c r="CS628" s="83"/>
      <c r="CT628" s="83"/>
      <c r="CU628" s="83"/>
      <c r="CV628" s="83"/>
      <c r="CW628" s="83"/>
      <c r="CX628" s="83"/>
      <c r="CY628" s="83"/>
      <c r="CZ628" s="83"/>
      <c r="DA628" s="83"/>
      <c r="DB628" s="83"/>
      <c r="DC628" s="83"/>
      <c r="DD628" s="83"/>
      <c r="DE628" s="83"/>
      <c r="DF628" s="83"/>
      <c r="DG628" s="83"/>
      <c r="DH628" s="83"/>
      <c r="DI628" s="83"/>
      <c r="DJ628" s="83"/>
      <c r="DK628" s="83"/>
      <c r="DL628" s="83"/>
      <c r="DM628" s="83"/>
      <c r="DN628" s="83"/>
      <c r="DO628" s="83"/>
      <c r="DP628" s="83"/>
      <c r="DQ628" s="83"/>
      <c r="DR628" s="83"/>
      <c r="DS628" s="83"/>
      <c r="DT628" s="83"/>
      <c r="DU628" s="83"/>
      <c r="DV628" s="83"/>
      <c r="DW628" s="83"/>
      <c r="DX628" s="83"/>
      <c r="DY628" s="83"/>
      <c r="DZ628" s="83"/>
    </row>
    <row r="629" spans="1:130" ht="34" x14ac:dyDescent="0.2">
      <c r="B629" s="76" t="s">
        <v>1579</v>
      </c>
      <c r="C629" s="76"/>
      <c r="D629" s="2" t="s">
        <v>34</v>
      </c>
      <c r="E629" s="2" t="s">
        <v>179</v>
      </c>
      <c r="F629" s="14">
        <v>43136</v>
      </c>
      <c r="G629" s="13">
        <v>1</v>
      </c>
      <c r="H629" s="13" t="s">
        <v>1229</v>
      </c>
      <c r="I629" s="13" t="s">
        <v>589</v>
      </c>
      <c r="J629" s="88"/>
      <c r="K629" s="191" t="s">
        <v>205</v>
      </c>
      <c r="L629" s="106"/>
      <c r="M629" s="112"/>
      <c r="N629" s="112"/>
      <c r="O629" s="70"/>
      <c r="P629" s="76" t="s">
        <v>1913</v>
      </c>
      <c r="Q629" s="70"/>
      <c r="R629" s="70" t="s">
        <v>13</v>
      </c>
      <c r="S629" s="70"/>
      <c r="T629" s="70"/>
      <c r="U629" s="128">
        <v>55.9</v>
      </c>
      <c r="V629" s="128">
        <v>34</v>
      </c>
      <c r="W629" s="76"/>
      <c r="Y629" s="105"/>
      <c r="Z629" s="14"/>
      <c r="AA629" s="14" t="s">
        <v>1231</v>
      </c>
      <c r="AB629" s="76"/>
      <c r="BK629" s="83"/>
      <c r="BL629" s="83"/>
      <c r="BM629" s="83"/>
      <c r="BN629" s="83"/>
      <c r="BO629" s="83"/>
      <c r="BP629" s="83"/>
      <c r="BQ629" s="83"/>
      <c r="BR629" s="83"/>
      <c r="BS629" s="83"/>
      <c r="BT629" s="83"/>
      <c r="BU629" s="83"/>
      <c r="BV629" s="83"/>
      <c r="BW629" s="83"/>
      <c r="BX629" s="83"/>
      <c r="BY629" s="83"/>
      <c r="BZ629" s="83"/>
      <c r="CA629" s="83"/>
      <c r="CB629" s="83"/>
      <c r="CC629" s="83"/>
      <c r="CD629" s="83"/>
      <c r="CE629" s="83"/>
      <c r="CF629" s="83"/>
      <c r="CG629" s="83"/>
      <c r="CH629" s="83"/>
      <c r="CI629" s="83"/>
      <c r="CJ629" s="83"/>
      <c r="CK629" s="83"/>
      <c r="CL629" s="83"/>
      <c r="CM629" s="83"/>
      <c r="CN629" s="83"/>
      <c r="CO629" s="83"/>
      <c r="CP629" s="83"/>
      <c r="CQ629" s="83"/>
      <c r="CR629" s="83"/>
      <c r="CS629" s="83"/>
      <c r="CT629" s="83"/>
      <c r="CU629" s="83"/>
      <c r="CV629" s="83"/>
      <c r="CW629" s="83"/>
      <c r="CX629" s="83"/>
      <c r="CY629" s="83"/>
      <c r="CZ629" s="83"/>
      <c r="DA629" s="83"/>
      <c r="DB629" s="83"/>
      <c r="DC629" s="83"/>
      <c r="DD629" s="83"/>
      <c r="DE629" s="83"/>
      <c r="DF629" s="83"/>
      <c r="DG629" s="83"/>
      <c r="DH629" s="83"/>
      <c r="DI629" s="83"/>
      <c r="DJ629" s="83"/>
      <c r="DK629" s="83"/>
      <c r="DL629" s="83"/>
      <c r="DM629" s="83"/>
      <c r="DN629" s="83"/>
      <c r="DO629" s="83"/>
      <c r="DP629" s="83"/>
      <c r="DQ629" s="83"/>
      <c r="DR629" s="83"/>
      <c r="DS629" s="83"/>
      <c r="DT629" s="83"/>
      <c r="DU629" s="83"/>
      <c r="DV629" s="83"/>
      <c r="DW629" s="83"/>
      <c r="DX629" s="83"/>
      <c r="DY629" s="83"/>
      <c r="DZ629" s="83"/>
    </row>
    <row r="630" spans="1:130" ht="34" x14ac:dyDescent="0.2">
      <c r="A630" s="14" t="s">
        <v>1588</v>
      </c>
      <c r="B630" s="76" t="s">
        <v>1579</v>
      </c>
      <c r="C630" s="76"/>
      <c r="D630" s="2" t="s">
        <v>34</v>
      </c>
      <c r="E630" s="2" t="s">
        <v>179</v>
      </c>
      <c r="F630" s="14">
        <v>43192</v>
      </c>
      <c r="G630" s="13">
        <v>1</v>
      </c>
      <c r="H630" s="14" t="s">
        <v>1589</v>
      </c>
      <c r="I630" s="75"/>
      <c r="J630" s="76" t="s">
        <v>176</v>
      </c>
      <c r="K630" s="191" t="s">
        <v>205</v>
      </c>
      <c r="L630" s="106"/>
      <c r="M630" s="196"/>
      <c r="N630" s="196"/>
      <c r="O630" s="196"/>
      <c r="P630" s="76" t="s">
        <v>130</v>
      </c>
      <c r="Q630" s="70" t="s">
        <v>167</v>
      </c>
      <c r="R630" s="70" t="s">
        <v>13</v>
      </c>
      <c r="S630" s="70"/>
      <c r="T630" s="196"/>
      <c r="U630" s="68">
        <v>16.8</v>
      </c>
      <c r="V630" s="68">
        <v>9.2100000000000009</v>
      </c>
      <c r="W630" s="196"/>
      <c r="X630" s="199"/>
      <c r="Y630" s="201"/>
      <c r="Z630" s="75"/>
      <c r="AA630" s="145"/>
    </row>
    <row r="631" spans="1:130" ht="17" x14ac:dyDescent="0.2">
      <c r="A631" s="76" t="s">
        <v>1601</v>
      </c>
      <c r="B631" s="76" t="s">
        <v>1579</v>
      </c>
      <c r="C631" s="76"/>
      <c r="D631" s="2" t="s">
        <v>34</v>
      </c>
      <c r="E631" s="2" t="s">
        <v>179</v>
      </c>
      <c r="F631" s="76">
        <v>43279</v>
      </c>
      <c r="G631" s="76">
        <v>3</v>
      </c>
      <c r="H631" s="76" t="s">
        <v>1598</v>
      </c>
      <c r="I631" s="70" t="s">
        <v>1599</v>
      </c>
      <c r="J631" s="76" t="s">
        <v>475</v>
      </c>
      <c r="L631" s="106"/>
      <c r="M631" s="114"/>
      <c r="N631" s="114"/>
      <c r="O631" s="76"/>
      <c r="P631" s="76" t="s">
        <v>209</v>
      </c>
      <c r="Q631" s="76" t="s">
        <v>167</v>
      </c>
      <c r="R631" s="70" t="s">
        <v>13</v>
      </c>
      <c r="S631" s="70"/>
      <c r="T631" s="112"/>
      <c r="U631" s="68">
        <v>13.43</v>
      </c>
      <c r="V631" s="68">
        <v>7.62</v>
      </c>
      <c r="W631" s="70"/>
      <c r="X631" s="150"/>
      <c r="Y631" s="148"/>
      <c r="Z631" s="112"/>
      <c r="AA631" s="76"/>
    </row>
    <row r="632" spans="1:130" ht="26" x14ac:dyDescent="0.2">
      <c r="A632" s="14" t="s">
        <v>308</v>
      </c>
      <c r="B632" s="76" t="s">
        <v>1579</v>
      </c>
      <c r="C632" s="76"/>
      <c r="D632" s="2" t="s">
        <v>34</v>
      </c>
      <c r="E632" s="2" t="s">
        <v>179</v>
      </c>
      <c r="F632" s="8" t="s">
        <v>1546</v>
      </c>
      <c r="G632" s="7">
        <v>-999</v>
      </c>
      <c r="H632" s="8" t="s">
        <v>320</v>
      </c>
      <c r="I632" s="7" t="s">
        <v>418</v>
      </c>
      <c r="J632" s="76" t="s">
        <v>176</v>
      </c>
      <c r="K632" s="191" t="s">
        <v>400</v>
      </c>
      <c r="L632" s="106"/>
      <c r="P632" s="58" t="s">
        <v>16</v>
      </c>
      <c r="Q632" s="57" t="s">
        <v>167</v>
      </c>
      <c r="R632" s="57" t="s">
        <v>13</v>
      </c>
      <c r="U632" s="117">
        <v>14.22</v>
      </c>
      <c r="V632" s="117">
        <v>7.93</v>
      </c>
      <c r="AA632" s="8" t="s">
        <v>321</v>
      </c>
    </row>
    <row r="633" spans="1:130" ht="26" x14ac:dyDescent="0.2">
      <c r="A633" s="14" t="s">
        <v>308</v>
      </c>
      <c r="B633" s="76" t="s">
        <v>1579</v>
      </c>
      <c r="C633" s="76"/>
      <c r="D633" s="2" t="s">
        <v>34</v>
      </c>
      <c r="E633" s="2" t="s">
        <v>179</v>
      </c>
      <c r="F633" s="8" t="s">
        <v>1546</v>
      </c>
      <c r="G633" s="7">
        <v>-999</v>
      </c>
      <c r="H633" s="8" t="s">
        <v>320</v>
      </c>
      <c r="I633" s="7" t="s">
        <v>418</v>
      </c>
      <c r="J633" s="76" t="s">
        <v>176</v>
      </c>
      <c r="K633" s="191" t="s">
        <v>400</v>
      </c>
      <c r="L633" s="106"/>
      <c r="P633" s="58" t="s">
        <v>42</v>
      </c>
      <c r="Q633" s="57" t="s">
        <v>167</v>
      </c>
      <c r="R633" s="57" t="s">
        <v>13</v>
      </c>
      <c r="U633" s="117">
        <v>14.77</v>
      </c>
      <c r="V633" s="117">
        <v>7.37</v>
      </c>
      <c r="AA633" s="8" t="s">
        <v>322</v>
      </c>
    </row>
    <row r="634" spans="1:130" ht="17" x14ac:dyDescent="0.2">
      <c r="A634" s="14" t="s">
        <v>1685</v>
      </c>
      <c r="B634" s="76" t="s">
        <v>1579</v>
      </c>
      <c r="C634" s="76"/>
      <c r="D634" s="2" t="s">
        <v>34</v>
      </c>
      <c r="E634" s="2" t="s">
        <v>1688</v>
      </c>
      <c r="F634" s="76">
        <v>933</v>
      </c>
      <c r="G634" s="13">
        <v>3675</v>
      </c>
      <c r="H634" s="76" t="s">
        <v>1317</v>
      </c>
      <c r="I634" s="13" t="s">
        <v>417</v>
      </c>
      <c r="J634" s="76" t="s">
        <v>176</v>
      </c>
      <c r="K634" s="191" t="s">
        <v>1872</v>
      </c>
      <c r="L634" s="143">
        <f>(20.176+22.63)/2</f>
        <v>21.402999999999999</v>
      </c>
      <c r="M634" s="68">
        <v>29.62</v>
      </c>
      <c r="N634" s="68">
        <v>-98.37</v>
      </c>
      <c r="O634" s="106">
        <v>126.402078446346</v>
      </c>
      <c r="P634" s="76" t="s">
        <v>185</v>
      </c>
      <c r="Q634" s="70" t="s">
        <v>172</v>
      </c>
      <c r="R634" s="70" t="s">
        <v>13</v>
      </c>
      <c r="S634" s="70"/>
      <c r="T634" s="70"/>
      <c r="U634" s="128">
        <v>15.32</v>
      </c>
      <c r="V634" s="128">
        <v>13.3</v>
      </c>
      <c r="W634" s="76"/>
      <c r="Y634" s="105"/>
      <c r="Z634" s="14"/>
      <c r="AA634" s="14"/>
      <c r="AB634" s="76"/>
      <c r="BK634" s="83"/>
      <c r="BL634" s="83"/>
      <c r="BM634" s="83"/>
      <c r="BN634" s="83"/>
      <c r="BO634" s="83"/>
      <c r="BP634" s="83"/>
      <c r="BQ634" s="83"/>
      <c r="BR634" s="83"/>
      <c r="BS634" s="83"/>
      <c r="BT634" s="83"/>
      <c r="BU634" s="83"/>
      <c r="BV634" s="83"/>
      <c r="BW634" s="83"/>
      <c r="BX634" s="83"/>
      <c r="BY634" s="83"/>
      <c r="BZ634" s="83"/>
      <c r="CA634" s="83"/>
      <c r="CB634" s="83"/>
      <c r="CC634" s="83"/>
      <c r="CD634" s="83"/>
      <c r="CE634" s="83"/>
      <c r="CF634" s="83"/>
      <c r="CG634" s="83"/>
      <c r="CH634" s="83"/>
      <c r="CI634" s="83"/>
      <c r="CJ634" s="83"/>
      <c r="CK634" s="83"/>
      <c r="CL634" s="83"/>
      <c r="CM634" s="83"/>
      <c r="CN634" s="83"/>
      <c r="CO634" s="83"/>
      <c r="CP634" s="83"/>
      <c r="CQ634" s="83"/>
      <c r="CR634" s="83"/>
      <c r="CS634" s="83"/>
      <c r="CT634" s="83"/>
      <c r="CU634" s="83"/>
      <c r="CV634" s="83"/>
      <c r="CW634" s="83"/>
      <c r="CX634" s="83"/>
      <c r="CY634" s="83"/>
      <c r="CZ634" s="83"/>
      <c r="DA634" s="83"/>
      <c r="DB634" s="83"/>
      <c r="DC634" s="83"/>
      <c r="DD634" s="83"/>
      <c r="DE634" s="83"/>
      <c r="DF634" s="83"/>
      <c r="DG634" s="83"/>
      <c r="DH634" s="83"/>
      <c r="DI634" s="83"/>
      <c r="DJ634" s="83"/>
      <c r="DK634" s="83"/>
      <c r="DL634" s="83"/>
      <c r="DM634" s="83"/>
      <c r="DN634" s="83"/>
      <c r="DO634" s="83"/>
      <c r="DP634" s="83"/>
      <c r="DQ634" s="83"/>
      <c r="DR634" s="83"/>
      <c r="DS634" s="83"/>
      <c r="DT634" s="83"/>
      <c r="DU634" s="83"/>
      <c r="DV634" s="83"/>
      <c r="DW634" s="83"/>
      <c r="DX634" s="83"/>
      <c r="DY634" s="83"/>
      <c r="DZ634" s="83"/>
    </row>
    <row r="635" spans="1:130" ht="26" x14ac:dyDescent="0.2">
      <c r="A635" s="239" t="s">
        <v>2193</v>
      </c>
      <c r="B635" s="241" t="s">
        <v>1579</v>
      </c>
      <c r="C635" s="230"/>
      <c r="D635" s="241" t="s">
        <v>34</v>
      </c>
      <c r="E635" s="241" t="s">
        <v>1688</v>
      </c>
      <c r="F635" s="239">
        <v>43407</v>
      </c>
      <c r="G635" s="241">
        <v>71</v>
      </c>
      <c r="H635" s="239" t="s">
        <v>1081</v>
      </c>
      <c r="I635" s="230" t="s">
        <v>403</v>
      </c>
      <c r="J635" s="228" t="s">
        <v>176</v>
      </c>
      <c r="K635" s="231" t="s">
        <v>2187</v>
      </c>
      <c r="L635" s="246"/>
      <c r="M635" s="235"/>
      <c r="N635" s="235"/>
      <c r="O635" s="234"/>
      <c r="P635" s="228" t="s">
        <v>2190</v>
      </c>
      <c r="Q635" s="234" t="s">
        <v>172</v>
      </c>
      <c r="R635" s="234" t="s">
        <v>13</v>
      </c>
      <c r="S635" s="234"/>
      <c r="T635" s="234"/>
      <c r="U635" s="247">
        <v>15.83</v>
      </c>
      <c r="V635" s="247">
        <v>9.35</v>
      </c>
      <c r="W635" s="228"/>
      <c r="X635" s="248"/>
      <c r="Y635" s="249"/>
      <c r="Z635" s="239"/>
      <c r="AA635" s="239" t="s">
        <v>2188</v>
      </c>
      <c r="AB635" s="228"/>
      <c r="AC635" s="228"/>
      <c r="AD635" s="228"/>
      <c r="AE635" s="234"/>
      <c r="AF635" s="234"/>
      <c r="AG635" s="240"/>
      <c r="AH635" s="240"/>
      <c r="AI635" s="240"/>
      <c r="AJ635" s="240"/>
      <c r="AK635" s="240"/>
      <c r="AL635" s="240"/>
      <c r="AM635" s="240"/>
      <c r="AN635" s="240"/>
      <c r="AO635" s="240"/>
      <c r="AP635" s="240"/>
      <c r="AQ635" s="240"/>
      <c r="AR635" s="240"/>
      <c r="AS635" s="240"/>
      <c r="AT635" s="240"/>
      <c r="AU635" s="240"/>
      <c r="AV635" s="240"/>
      <c r="AW635" s="240"/>
      <c r="AX635" s="240"/>
      <c r="AY635" s="240"/>
      <c r="AZ635" s="240"/>
      <c r="BA635" s="240"/>
      <c r="BB635" s="240"/>
      <c r="BC635" s="240"/>
      <c r="BD635" s="240"/>
      <c r="BE635" s="240"/>
      <c r="BF635" s="240"/>
      <c r="BG635" s="240"/>
      <c r="BH635" s="240"/>
      <c r="BI635" s="240"/>
      <c r="BJ635" s="240"/>
      <c r="BK635" s="240"/>
      <c r="BL635" s="240"/>
      <c r="BM635" s="240"/>
      <c r="BN635" s="240"/>
      <c r="BO635" s="240"/>
      <c r="BP635" s="240"/>
      <c r="BQ635" s="240"/>
      <c r="BR635" s="240"/>
      <c r="BS635" s="240"/>
      <c r="BT635" s="240"/>
      <c r="BU635" s="240"/>
      <c r="BV635" s="240"/>
      <c r="BW635" s="240"/>
      <c r="BX635" s="240"/>
      <c r="BY635" s="240"/>
      <c r="BZ635" s="240"/>
      <c r="CA635" s="240"/>
      <c r="CB635" s="240"/>
      <c r="CC635" s="240"/>
      <c r="CD635" s="240"/>
      <c r="CE635" s="240"/>
      <c r="CF635" s="240"/>
      <c r="CG635" s="240"/>
      <c r="CH635" s="240"/>
      <c r="CI635" s="240"/>
      <c r="CJ635" s="240"/>
      <c r="CK635" s="240"/>
      <c r="CL635" s="240"/>
      <c r="CM635" s="240"/>
      <c r="CN635" s="240"/>
      <c r="CO635" s="240"/>
      <c r="CP635" s="240"/>
      <c r="CQ635" s="240"/>
      <c r="CR635" s="240"/>
      <c r="CS635" s="240"/>
      <c r="CT635" s="240"/>
      <c r="CU635" s="240"/>
      <c r="CV635" s="240"/>
      <c r="CW635" s="240"/>
      <c r="CX635" s="240"/>
      <c r="CY635" s="240"/>
      <c r="CZ635" s="240"/>
      <c r="DA635" s="240"/>
      <c r="DB635" s="240"/>
      <c r="DC635" s="240"/>
      <c r="DD635" s="240"/>
      <c r="DE635" s="240"/>
      <c r="DF635" s="240"/>
      <c r="DG635" s="240"/>
      <c r="DH635" s="240"/>
      <c r="DI635" s="240"/>
      <c r="DJ635" s="240"/>
      <c r="DK635" s="240"/>
      <c r="DL635" s="240"/>
      <c r="DM635" s="240"/>
      <c r="DN635" s="240"/>
      <c r="DO635" s="240"/>
      <c r="DP635" s="240"/>
      <c r="DQ635" s="240"/>
      <c r="DR635" s="240"/>
      <c r="DS635" s="240"/>
      <c r="DT635" s="240"/>
      <c r="DU635" s="240"/>
      <c r="DV635" s="240"/>
      <c r="DW635" s="240"/>
      <c r="DX635" s="240"/>
      <c r="DY635" s="240"/>
      <c r="DZ635" s="240"/>
    </row>
    <row r="636" spans="1:130" ht="26" x14ac:dyDescent="0.2">
      <c r="A636" s="14" t="s">
        <v>1911</v>
      </c>
      <c r="B636" s="76" t="s">
        <v>1579</v>
      </c>
      <c r="C636" s="76"/>
      <c r="D636" s="2" t="s">
        <v>34</v>
      </c>
      <c r="F636" s="8">
        <v>30967</v>
      </c>
      <c r="G636" s="7">
        <v>1822</v>
      </c>
      <c r="H636" s="8" t="s">
        <v>251</v>
      </c>
      <c r="I636" s="7" t="s">
        <v>243</v>
      </c>
      <c r="J636" s="76" t="s">
        <v>176</v>
      </c>
      <c r="K636" s="191" t="s">
        <v>400</v>
      </c>
      <c r="L636" s="143">
        <v>30</v>
      </c>
      <c r="P636" s="58" t="s">
        <v>209</v>
      </c>
      <c r="Q636" s="57" t="s">
        <v>167</v>
      </c>
      <c r="R636" s="57" t="s">
        <v>13</v>
      </c>
      <c r="U636" s="117">
        <v>13.72</v>
      </c>
      <c r="V636" s="117" t="s">
        <v>1912</v>
      </c>
    </row>
    <row r="637" spans="1:130" ht="17" x14ac:dyDescent="0.2">
      <c r="A637" s="228" t="s">
        <v>2142</v>
      </c>
      <c r="B637" s="234" t="s">
        <v>1579</v>
      </c>
      <c r="C637" s="234"/>
      <c r="D637" s="242" t="s">
        <v>34</v>
      </c>
      <c r="E637" s="242"/>
      <c r="F637" s="234">
        <v>40538</v>
      </c>
      <c r="G637" s="234">
        <v>2</v>
      </c>
      <c r="H637" s="234" t="s">
        <v>27</v>
      </c>
      <c r="I637" s="234" t="s">
        <v>2145</v>
      </c>
      <c r="J637" s="234" t="s">
        <v>176</v>
      </c>
      <c r="K637" s="231"/>
      <c r="L637" s="234"/>
      <c r="M637" s="234"/>
      <c r="N637" s="234"/>
      <c r="O637" s="234"/>
      <c r="P637" s="234" t="s">
        <v>130</v>
      </c>
      <c r="Q637" s="234" t="s">
        <v>167</v>
      </c>
      <c r="R637" s="234" t="s">
        <v>13</v>
      </c>
      <c r="S637" s="234"/>
      <c r="T637" s="234"/>
      <c r="U637" s="234">
        <v>14.59</v>
      </c>
      <c r="V637" s="234">
        <v>9.9</v>
      </c>
      <c r="W637" s="234"/>
      <c r="X637" s="245"/>
      <c r="Y637" s="236"/>
      <c r="Z637" s="234"/>
      <c r="AA637" s="228" t="s">
        <v>2146</v>
      </c>
      <c r="AB637" s="228"/>
      <c r="AC637" s="228"/>
      <c r="AD637" s="228"/>
      <c r="AE637" s="234"/>
      <c r="AF637" s="234"/>
      <c r="AG637" s="240"/>
      <c r="AH637" s="240"/>
      <c r="AI637" s="240"/>
      <c r="AJ637" s="240"/>
      <c r="AK637" s="240"/>
      <c r="AL637" s="240"/>
      <c r="AM637" s="240"/>
      <c r="AN637" s="240"/>
      <c r="AO637" s="240"/>
      <c r="AP637" s="240"/>
      <c r="AQ637" s="240"/>
      <c r="AR637" s="240"/>
      <c r="AS637" s="240"/>
      <c r="AT637" s="240"/>
      <c r="AU637" s="240"/>
      <c r="AV637" s="240"/>
      <c r="AW637" s="240"/>
      <c r="AX637" s="240"/>
      <c r="AY637" s="240"/>
      <c r="AZ637" s="240"/>
      <c r="BA637" s="240"/>
      <c r="BB637" s="240"/>
      <c r="BC637" s="240"/>
      <c r="BD637" s="240"/>
      <c r="BE637" s="240"/>
      <c r="BF637" s="240"/>
      <c r="BG637" s="240"/>
      <c r="BH637" s="240"/>
      <c r="BI637" s="240"/>
      <c r="BJ637" s="240"/>
      <c r="BK637" s="240"/>
      <c r="BL637" s="240"/>
      <c r="BM637" s="240"/>
      <c r="BN637" s="240"/>
      <c r="BO637" s="240"/>
      <c r="BP637" s="240"/>
      <c r="BQ637" s="240"/>
      <c r="BR637" s="240"/>
      <c r="BS637" s="240"/>
      <c r="BT637" s="240"/>
      <c r="BU637" s="240"/>
      <c r="BV637" s="240"/>
      <c r="BW637" s="240"/>
      <c r="BX637" s="240"/>
      <c r="BY637" s="240"/>
      <c r="BZ637" s="240"/>
      <c r="CA637" s="240"/>
      <c r="CB637" s="240"/>
      <c r="CC637" s="240"/>
      <c r="CD637" s="240"/>
      <c r="CE637" s="240"/>
      <c r="CF637" s="240"/>
      <c r="CG637" s="240"/>
      <c r="CH637" s="240"/>
      <c r="CI637" s="240"/>
      <c r="CJ637" s="240"/>
      <c r="CK637" s="240"/>
      <c r="CL637" s="240"/>
      <c r="CM637" s="240"/>
      <c r="CN637" s="240"/>
      <c r="CO637" s="240"/>
      <c r="CP637" s="240"/>
      <c r="CQ637" s="240"/>
      <c r="CR637" s="240"/>
      <c r="CS637" s="240"/>
      <c r="CT637" s="240"/>
      <c r="CU637" s="240"/>
      <c r="CV637" s="240"/>
      <c r="CW637" s="240"/>
      <c r="CX637" s="240"/>
      <c r="CY637" s="240"/>
      <c r="CZ637" s="240"/>
      <c r="DA637" s="240"/>
      <c r="DB637" s="240"/>
      <c r="DC637" s="240"/>
      <c r="DD637" s="240"/>
      <c r="DE637" s="240"/>
      <c r="DF637" s="240"/>
      <c r="DG637" s="240"/>
      <c r="DH637" s="240"/>
      <c r="DI637" s="240"/>
      <c r="DJ637" s="240"/>
      <c r="DK637" s="240"/>
      <c r="DL637" s="240"/>
      <c r="DM637" s="240"/>
      <c r="DN637" s="240"/>
      <c r="DO637" s="240"/>
      <c r="DP637" s="240"/>
      <c r="DQ637" s="240"/>
      <c r="DR637" s="240"/>
      <c r="DS637" s="240"/>
      <c r="DT637" s="240"/>
      <c r="DU637" s="240"/>
      <c r="DV637" s="240"/>
      <c r="DW637" s="240"/>
      <c r="DX637" s="240"/>
      <c r="DY637" s="240"/>
      <c r="DZ637" s="240"/>
    </row>
    <row r="638" spans="1:130" ht="17" x14ac:dyDescent="0.2">
      <c r="A638" s="239" t="s">
        <v>2195</v>
      </c>
      <c r="B638" s="241" t="s">
        <v>1579</v>
      </c>
      <c r="C638" s="230"/>
      <c r="D638" s="241" t="s">
        <v>34</v>
      </c>
      <c r="E638" s="241"/>
      <c r="F638" s="239">
        <v>43407</v>
      </c>
      <c r="G638" s="241" t="s">
        <v>2194</v>
      </c>
      <c r="H638" s="239" t="s">
        <v>1081</v>
      </c>
      <c r="I638" s="230" t="s">
        <v>403</v>
      </c>
      <c r="J638" s="228" t="s">
        <v>176</v>
      </c>
      <c r="K638" s="231"/>
      <c r="L638" s="246"/>
      <c r="M638" s="235"/>
      <c r="N638" s="235"/>
      <c r="O638" s="234"/>
      <c r="P638" s="228" t="s">
        <v>209</v>
      </c>
      <c r="Q638" s="234" t="s">
        <v>172</v>
      </c>
      <c r="R638" s="234" t="s">
        <v>13</v>
      </c>
      <c r="S638" s="234"/>
      <c r="T638" s="234"/>
      <c r="U638" s="247">
        <v>14.33</v>
      </c>
      <c r="V638" s="247">
        <v>8.6</v>
      </c>
      <c r="W638" s="228"/>
      <c r="X638" s="248"/>
      <c r="Y638" s="249"/>
      <c r="Z638" s="239"/>
      <c r="AA638" s="239" t="s">
        <v>2197</v>
      </c>
      <c r="AB638" s="228"/>
      <c r="AC638" s="228"/>
      <c r="AD638" s="228"/>
      <c r="AE638" s="234"/>
      <c r="AF638" s="234"/>
      <c r="AG638" s="240"/>
      <c r="AH638" s="240"/>
      <c r="AI638" s="240"/>
      <c r="AJ638" s="240"/>
      <c r="AK638" s="240"/>
      <c r="AL638" s="240"/>
      <c r="AM638" s="240"/>
      <c r="AN638" s="240"/>
      <c r="AO638" s="240"/>
      <c r="AP638" s="240"/>
      <c r="AQ638" s="240"/>
      <c r="AR638" s="240"/>
      <c r="AS638" s="240"/>
      <c r="AT638" s="240"/>
      <c r="AU638" s="240"/>
      <c r="AV638" s="240"/>
      <c r="AW638" s="240"/>
      <c r="AX638" s="240"/>
      <c r="AY638" s="240"/>
      <c r="AZ638" s="240"/>
      <c r="BA638" s="240"/>
      <c r="BB638" s="240"/>
      <c r="BC638" s="240"/>
      <c r="BD638" s="240"/>
      <c r="BE638" s="240"/>
      <c r="BF638" s="240"/>
      <c r="BG638" s="240"/>
      <c r="BH638" s="240"/>
      <c r="BI638" s="240"/>
      <c r="BJ638" s="240"/>
      <c r="BK638" s="240"/>
      <c r="BL638" s="240"/>
      <c r="BM638" s="240"/>
      <c r="BN638" s="240"/>
      <c r="BO638" s="240"/>
      <c r="BP638" s="240"/>
      <c r="BQ638" s="240"/>
      <c r="BR638" s="240"/>
      <c r="BS638" s="240"/>
      <c r="BT638" s="240"/>
      <c r="BU638" s="240"/>
      <c r="BV638" s="240"/>
      <c r="BW638" s="240"/>
      <c r="BX638" s="240"/>
      <c r="BY638" s="240"/>
      <c r="BZ638" s="240"/>
      <c r="CA638" s="240"/>
      <c r="CB638" s="240"/>
      <c r="CC638" s="240"/>
      <c r="CD638" s="240"/>
      <c r="CE638" s="240"/>
      <c r="CF638" s="240"/>
      <c r="CG638" s="240"/>
      <c r="CH638" s="240"/>
      <c r="CI638" s="240"/>
      <c r="CJ638" s="240"/>
      <c r="CK638" s="240"/>
      <c r="CL638" s="240"/>
      <c r="CM638" s="240"/>
      <c r="CN638" s="240"/>
      <c r="CO638" s="240"/>
      <c r="CP638" s="240"/>
      <c r="CQ638" s="240"/>
      <c r="CR638" s="240"/>
      <c r="CS638" s="240"/>
      <c r="CT638" s="240"/>
      <c r="CU638" s="240"/>
      <c r="CV638" s="240"/>
      <c r="CW638" s="240"/>
      <c r="CX638" s="240"/>
      <c r="CY638" s="240"/>
      <c r="CZ638" s="240"/>
      <c r="DA638" s="240"/>
      <c r="DB638" s="240"/>
      <c r="DC638" s="240"/>
      <c r="DD638" s="240"/>
      <c r="DE638" s="240"/>
      <c r="DF638" s="240"/>
      <c r="DG638" s="240"/>
      <c r="DH638" s="240"/>
      <c r="DI638" s="240"/>
      <c r="DJ638" s="240"/>
      <c r="DK638" s="240"/>
      <c r="DL638" s="240"/>
      <c r="DM638" s="240"/>
      <c r="DN638" s="240"/>
      <c r="DO638" s="240"/>
      <c r="DP638" s="240"/>
      <c r="DQ638" s="240"/>
      <c r="DR638" s="240"/>
      <c r="DS638" s="240"/>
      <c r="DT638" s="240"/>
      <c r="DU638" s="240"/>
      <c r="DV638" s="240"/>
      <c r="DW638" s="240"/>
      <c r="DX638" s="240"/>
      <c r="DY638" s="240"/>
      <c r="DZ638" s="240"/>
    </row>
    <row r="639" spans="1:130" ht="26" x14ac:dyDescent="0.2">
      <c r="A639" s="14" t="s">
        <v>308</v>
      </c>
      <c r="B639" s="76" t="s">
        <v>1579</v>
      </c>
      <c r="C639" s="76"/>
      <c r="D639" s="2" t="s">
        <v>1210</v>
      </c>
      <c r="E639" s="2" t="s">
        <v>179</v>
      </c>
      <c r="F639" s="14" t="s">
        <v>1546</v>
      </c>
      <c r="G639" s="13">
        <v>-999</v>
      </c>
      <c r="H639" s="14" t="s">
        <v>320</v>
      </c>
      <c r="I639" s="13" t="s">
        <v>418</v>
      </c>
      <c r="J639" s="76" t="s">
        <v>176</v>
      </c>
      <c r="K639" s="191" t="s">
        <v>400</v>
      </c>
      <c r="L639" s="106"/>
      <c r="M639" s="112"/>
      <c r="N639" s="112"/>
      <c r="O639" s="70"/>
      <c r="P639" s="76" t="s">
        <v>209</v>
      </c>
      <c r="Q639" s="70" t="s">
        <v>172</v>
      </c>
      <c r="R639" s="70" t="s">
        <v>13</v>
      </c>
      <c r="S639" s="70"/>
      <c r="T639" s="70"/>
      <c r="U639" s="128">
        <v>16.850000000000001</v>
      </c>
      <c r="V639" s="128">
        <v>8.02</v>
      </c>
      <c r="W639" s="76"/>
      <c r="Y639" s="105"/>
      <c r="Z639" s="14"/>
      <c r="AA639" s="14" t="s">
        <v>1211</v>
      </c>
    </row>
    <row r="640" spans="1:130" ht="26" x14ac:dyDescent="0.2">
      <c r="B640" s="76" t="s">
        <v>1579</v>
      </c>
      <c r="C640" s="76"/>
      <c r="D640" s="2" t="s">
        <v>249</v>
      </c>
      <c r="E640" s="2" t="s">
        <v>250</v>
      </c>
      <c r="F640" s="8">
        <v>30967</v>
      </c>
      <c r="G640" s="7">
        <v>92</v>
      </c>
      <c r="H640" s="8" t="s">
        <v>251</v>
      </c>
      <c r="I640" s="7" t="s">
        <v>243</v>
      </c>
      <c r="J640" s="76" t="s">
        <v>176</v>
      </c>
      <c r="K640" s="191" t="s">
        <v>400</v>
      </c>
      <c r="L640" s="143">
        <v>30</v>
      </c>
      <c r="P640" s="58" t="s">
        <v>155</v>
      </c>
      <c r="Q640" s="57" t="s">
        <v>172</v>
      </c>
      <c r="R640" s="57" t="s">
        <v>13</v>
      </c>
      <c r="U640" s="117">
        <v>21.35</v>
      </c>
      <c r="V640" s="117">
        <v>18.12</v>
      </c>
      <c r="AA640" s="8" t="s">
        <v>284</v>
      </c>
    </row>
    <row r="641" spans="1:27" ht="26" x14ac:dyDescent="0.2">
      <c r="B641" s="76" t="s">
        <v>1579</v>
      </c>
      <c r="C641" s="76"/>
      <c r="D641" s="2" t="s">
        <v>249</v>
      </c>
      <c r="E641" s="2" t="s">
        <v>250</v>
      </c>
      <c r="F641" s="8">
        <v>30967</v>
      </c>
      <c r="G641" s="7">
        <v>92</v>
      </c>
      <c r="H641" s="8" t="s">
        <v>251</v>
      </c>
      <c r="I641" s="7" t="s">
        <v>243</v>
      </c>
      <c r="J641" s="76" t="s">
        <v>176</v>
      </c>
      <c r="K641" s="191" t="s">
        <v>400</v>
      </c>
      <c r="L641" s="143">
        <v>30</v>
      </c>
      <c r="P641" s="58" t="s">
        <v>213</v>
      </c>
      <c r="Q641" s="57" t="s">
        <v>172</v>
      </c>
      <c r="R641" s="57" t="s">
        <v>13</v>
      </c>
      <c r="U641" s="117">
        <v>23.95</v>
      </c>
      <c r="V641" s="117">
        <v>18.52</v>
      </c>
      <c r="AA641" s="8" t="s">
        <v>284</v>
      </c>
    </row>
    <row r="642" spans="1:27" ht="26" x14ac:dyDescent="0.2">
      <c r="B642" s="76" t="s">
        <v>1579</v>
      </c>
      <c r="C642" s="76"/>
      <c r="D642" s="2" t="s">
        <v>249</v>
      </c>
      <c r="E642" s="2" t="s">
        <v>250</v>
      </c>
      <c r="F642" s="8">
        <v>30967</v>
      </c>
      <c r="G642" s="7">
        <v>92</v>
      </c>
      <c r="H642" s="8" t="s">
        <v>251</v>
      </c>
      <c r="I642" s="7" t="s">
        <v>243</v>
      </c>
      <c r="J642" s="76" t="s">
        <v>176</v>
      </c>
      <c r="K642" s="191" t="s">
        <v>400</v>
      </c>
      <c r="L642" s="143">
        <v>30</v>
      </c>
      <c r="P642" s="58" t="s">
        <v>185</v>
      </c>
      <c r="Q642" s="57" t="s">
        <v>172</v>
      </c>
      <c r="R642" s="57" t="s">
        <v>13</v>
      </c>
      <c r="U642" s="117">
        <v>21.88</v>
      </c>
      <c r="V642" s="117">
        <v>16.77</v>
      </c>
      <c r="AA642" s="8" t="s">
        <v>284</v>
      </c>
    </row>
    <row r="643" spans="1:27" ht="26" x14ac:dyDescent="0.2">
      <c r="A643" s="90"/>
      <c r="B643" s="76" t="s">
        <v>1579</v>
      </c>
      <c r="C643" s="76"/>
      <c r="D643" s="2" t="s">
        <v>249</v>
      </c>
      <c r="E643" s="2" t="s">
        <v>250</v>
      </c>
      <c r="F643" s="8">
        <v>30967</v>
      </c>
      <c r="G643" s="7">
        <v>342</v>
      </c>
      <c r="H643" s="8" t="s">
        <v>251</v>
      </c>
      <c r="I643" s="7" t="s">
        <v>243</v>
      </c>
      <c r="J643" s="76" t="s">
        <v>176</v>
      </c>
      <c r="K643" s="191" t="s">
        <v>400</v>
      </c>
      <c r="L643" s="143">
        <v>30</v>
      </c>
      <c r="P643" s="58" t="s">
        <v>209</v>
      </c>
      <c r="Q643" s="57" t="s">
        <v>167</v>
      </c>
      <c r="R643" s="57" t="s">
        <v>13</v>
      </c>
      <c r="U643" s="117">
        <v>21.67</v>
      </c>
      <c r="V643" s="117">
        <v>12.26</v>
      </c>
      <c r="AA643" s="8" t="s">
        <v>292</v>
      </c>
    </row>
    <row r="644" spans="1:27" ht="26" x14ac:dyDescent="0.2">
      <c r="B644" s="76" t="s">
        <v>1579</v>
      </c>
      <c r="C644" s="76"/>
      <c r="D644" s="2" t="s">
        <v>249</v>
      </c>
      <c r="E644" s="2" t="s">
        <v>250</v>
      </c>
      <c r="F644" s="8">
        <v>30967</v>
      </c>
      <c r="G644" s="7">
        <v>342</v>
      </c>
      <c r="H644" s="8" t="s">
        <v>251</v>
      </c>
      <c r="I644" s="7" t="s">
        <v>243</v>
      </c>
      <c r="J644" s="76" t="s">
        <v>176</v>
      </c>
      <c r="K644" s="191" t="s">
        <v>400</v>
      </c>
      <c r="L644" s="143">
        <v>30</v>
      </c>
      <c r="P644" s="58" t="s">
        <v>381</v>
      </c>
      <c r="Q644" s="57" t="s">
        <v>167</v>
      </c>
      <c r="R644" s="57" t="s">
        <v>13</v>
      </c>
      <c r="U644" s="117">
        <v>26.08</v>
      </c>
      <c r="V644" s="117">
        <v>11.68</v>
      </c>
      <c r="AA644" s="8" t="s">
        <v>292</v>
      </c>
    </row>
    <row r="645" spans="1:27" ht="26" x14ac:dyDescent="0.2">
      <c r="B645" s="76" t="s">
        <v>1579</v>
      </c>
      <c r="C645" s="76"/>
      <c r="D645" s="2" t="s">
        <v>249</v>
      </c>
      <c r="E645" s="2" t="s">
        <v>250</v>
      </c>
      <c r="F645" s="8">
        <v>30967</v>
      </c>
      <c r="G645" s="7">
        <v>372</v>
      </c>
      <c r="H645" s="8" t="s">
        <v>251</v>
      </c>
      <c r="I645" s="7" t="s">
        <v>243</v>
      </c>
      <c r="J645" s="76" t="s">
        <v>176</v>
      </c>
      <c r="K645" s="191" t="s">
        <v>400</v>
      </c>
      <c r="L645" s="143">
        <v>30</v>
      </c>
      <c r="P645" s="58" t="s">
        <v>155</v>
      </c>
      <c r="Q645" s="57" t="s">
        <v>167</v>
      </c>
      <c r="R645" s="57" t="s">
        <v>13</v>
      </c>
      <c r="U645" s="117">
        <v>21.57</v>
      </c>
      <c r="V645" s="117">
        <v>17.989999999999998</v>
      </c>
      <c r="AA645" s="8" t="s">
        <v>287</v>
      </c>
    </row>
    <row r="646" spans="1:27" ht="26" x14ac:dyDescent="0.2">
      <c r="B646" s="76" t="s">
        <v>1579</v>
      </c>
      <c r="C646" s="76"/>
      <c r="D646" s="2" t="s">
        <v>249</v>
      </c>
      <c r="E646" s="2" t="s">
        <v>250</v>
      </c>
      <c r="F646" s="8">
        <v>30967</v>
      </c>
      <c r="G646" s="7">
        <v>372</v>
      </c>
      <c r="H646" s="8" t="s">
        <v>251</v>
      </c>
      <c r="I646" s="7" t="s">
        <v>243</v>
      </c>
      <c r="J646" s="76" t="s">
        <v>176</v>
      </c>
      <c r="K646" s="191" t="s">
        <v>400</v>
      </c>
      <c r="L646" s="143">
        <v>30</v>
      </c>
      <c r="P646" s="58" t="s">
        <v>213</v>
      </c>
      <c r="Q646" s="57" t="s">
        <v>167</v>
      </c>
      <c r="R646" s="57" t="s">
        <v>13</v>
      </c>
      <c r="U646" s="117">
        <v>25.49</v>
      </c>
      <c r="V646" s="117">
        <v>16.89</v>
      </c>
      <c r="AA646" s="8" t="s">
        <v>287</v>
      </c>
    </row>
    <row r="647" spans="1:27" ht="26" x14ac:dyDescent="0.2">
      <c r="B647" s="76" t="s">
        <v>1579</v>
      </c>
      <c r="C647" s="76"/>
      <c r="D647" s="2" t="s">
        <v>249</v>
      </c>
      <c r="E647" s="2" t="s">
        <v>250</v>
      </c>
      <c r="F647" s="8">
        <v>30967</v>
      </c>
      <c r="G647" s="7">
        <v>372</v>
      </c>
      <c r="H647" s="8" t="s">
        <v>251</v>
      </c>
      <c r="I647" s="7" t="s">
        <v>243</v>
      </c>
      <c r="J647" s="76" t="s">
        <v>176</v>
      </c>
      <c r="K647" s="191" t="s">
        <v>400</v>
      </c>
      <c r="L647" s="143">
        <v>30</v>
      </c>
      <c r="P647" s="58" t="s">
        <v>185</v>
      </c>
      <c r="Q647" s="57" t="s">
        <v>167</v>
      </c>
      <c r="R647" s="57" t="s">
        <v>13</v>
      </c>
      <c r="U647" s="117">
        <v>23.8</v>
      </c>
      <c r="V647" s="117">
        <v>14.7</v>
      </c>
      <c r="AA647" s="8" t="s">
        <v>287</v>
      </c>
    </row>
    <row r="648" spans="1:27" ht="26" x14ac:dyDescent="0.2">
      <c r="B648" s="76" t="s">
        <v>1579</v>
      </c>
      <c r="C648" s="76"/>
      <c r="D648" s="2" t="s">
        <v>249</v>
      </c>
      <c r="E648" s="2" t="s">
        <v>250</v>
      </c>
      <c r="F648" s="8">
        <v>30967</v>
      </c>
      <c r="G648" s="7">
        <v>445</v>
      </c>
      <c r="H648" s="8" t="s">
        <v>251</v>
      </c>
      <c r="I648" s="7" t="s">
        <v>243</v>
      </c>
      <c r="J648" s="76" t="s">
        <v>176</v>
      </c>
      <c r="K648" s="191" t="s">
        <v>400</v>
      </c>
      <c r="L648" s="143">
        <v>30</v>
      </c>
      <c r="P648" s="58" t="s">
        <v>209</v>
      </c>
      <c r="Q648" s="57" t="s">
        <v>167</v>
      </c>
      <c r="R648" s="57" t="s">
        <v>13</v>
      </c>
      <c r="U648" s="117">
        <v>28.29</v>
      </c>
      <c r="V648" s="117">
        <v>15.07</v>
      </c>
      <c r="AA648" s="8" t="s">
        <v>283</v>
      </c>
    </row>
    <row r="649" spans="1:27" ht="26" x14ac:dyDescent="0.2">
      <c r="B649" s="76" t="s">
        <v>1579</v>
      </c>
      <c r="C649" s="76"/>
      <c r="D649" s="2" t="s">
        <v>249</v>
      </c>
      <c r="E649" s="2" t="s">
        <v>250</v>
      </c>
      <c r="F649" s="8">
        <v>30967</v>
      </c>
      <c r="G649" s="7">
        <v>445</v>
      </c>
      <c r="H649" s="8" t="s">
        <v>251</v>
      </c>
      <c r="I649" s="7" t="s">
        <v>243</v>
      </c>
      <c r="J649" s="76" t="s">
        <v>176</v>
      </c>
      <c r="K649" s="191" t="s">
        <v>400</v>
      </c>
      <c r="L649" s="143">
        <v>30</v>
      </c>
      <c r="P649" s="58" t="s">
        <v>130</v>
      </c>
      <c r="Q649" s="57" t="s">
        <v>167</v>
      </c>
      <c r="R649" s="57" t="s">
        <v>13</v>
      </c>
      <c r="U649" s="117">
        <v>23.83</v>
      </c>
      <c r="V649" s="117">
        <v>14.96</v>
      </c>
      <c r="AA649" s="8" t="s">
        <v>283</v>
      </c>
    </row>
    <row r="650" spans="1:27" ht="26" x14ac:dyDescent="0.2">
      <c r="A650" s="90"/>
      <c r="B650" s="76" t="s">
        <v>1579</v>
      </c>
      <c r="C650" s="76"/>
      <c r="D650" s="2" t="s">
        <v>249</v>
      </c>
      <c r="E650" s="2" t="s">
        <v>250</v>
      </c>
      <c r="F650" s="8">
        <v>30967</v>
      </c>
      <c r="G650" s="7">
        <v>485</v>
      </c>
      <c r="H650" s="8" t="s">
        <v>251</v>
      </c>
      <c r="I650" s="7" t="s">
        <v>243</v>
      </c>
      <c r="J650" s="76" t="s">
        <v>176</v>
      </c>
      <c r="K650" s="191" t="s">
        <v>400</v>
      </c>
      <c r="L650" s="143">
        <v>30</v>
      </c>
      <c r="P650" s="58" t="s">
        <v>209</v>
      </c>
      <c r="Q650" s="57" t="s">
        <v>167</v>
      </c>
      <c r="R650" s="57" t="s">
        <v>13</v>
      </c>
      <c r="U650" s="117">
        <v>20.87</v>
      </c>
      <c r="V650" s="117">
        <v>15.4</v>
      </c>
      <c r="AA650" s="8" t="s">
        <v>281</v>
      </c>
    </row>
    <row r="651" spans="1:27" ht="26" x14ac:dyDescent="0.2">
      <c r="B651" s="76" t="s">
        <v>1579</v>
      </c>
      <c r="C651" s="76"/>
      <c r="D651" s="2" t="s">
        <v>249</v>
      </c>
      <c r="E651" s="2" t="s">
        <v>250</v>
      </c>
      <c r="F651" s="8">
        <v>30967</v>
      </c>
      <c r="G651" s="7">
        <v>485</v>
      </c>
      <c r="H651" s="8" t="s">
        <v>251</v>
      </c>
      <c r="I651" s="7" t="s">
        <v>243</v>
      </c>
      <c r="J651" s="76" t="s">
        <v>176</v>
      </c>
      <c r="K651" s="191" t="s">
        <v>400</v>
      </c>
      <c r="L651" s="143">
        <v>30</v>
      </c>
      <c r="P651" s="58" t="s">
        <v>130</v>
      </c>
      <c r="Q651" s="57" t="s">
        <v>167</v>
      </c>
      <c r="R651" s="57" t="s">
        <v>13</v>
      </c>
      <c r="U651" s="117">
        <v>25.74</v>
      </c>
      <c r="V651" s="117">
        <v>16.7</v>
      </c>
      <c r="AA651" s="8" t="s">
        <v>281</v>
      </c>
    </row>
    <row r="652" spans="1:27" ht="26" x14ac:dyDescent="0.2">
      <c r="B652" s="76" t="s">
        <v>1579</v>
      </c>
      <c r="C652" s="76"/>
      <c r="D652" s="2" t="s">
        <v>249</v>
      </c>
      <c r="E652" s="2" t="s">
        <v>250</v>
      </c>
      <c r="F652" s="8">
        <v>30967</v>
      </c>
      <c r="G652" s="7">
        <v>874</v>
      </c>
      <c r="H652" s="8" t="s">
        <v>251</v>
      </c>
      <c r="I652" s="7" t="s">
        <v>243</v>
      </c>
      <c r="J652" s="76" t="s">
        <v>176</v>
      </c>
      <c r="K652" s="191" t="s">
        <v>400</v>
      </c>
      <c r="L652" s="143">
        <v>30</v>
      </c>
      <c r="P652" s="58" t="s">
        <v>16</v>
      </c>
      <c r="Q652" s="57" t="s">
        <v>172</v>
      </c>
      <c r="R652" s="57" t="s">
        <v>13</v>
      </c>
      <c r="U652" s="117">
        <v>23.61</v>
      </c>
      <c r="V652" s="117">
        <v>13.26</v>
      </c>
    </row>
    <row r="653" spans="1:27" ht="26" x14ac:dyDescent="0.2">
      <c r="B653" s="76" t="s">
        <v>1579</v>
      </c>
      <c r="C653" s="76"/>
      <c r="D653" s="2" t="s">
        <v>249</v>
      </c>
      <c r="E653" s="2" t="s">
        <v>250</v>
      </c>
      <c r="F653" s="8">
        <v>30967</v>
      </c>
      <c r="G653" s="7">
        <v>874</v>
      </c>
      <c r="H653" s="8" t="s">
        <v>251</v>
      </c>
      <c r="I653" s="7" t="s">
        <v>243</v>
      </c>
      <c r="J653" s="76" t="s">
        <v>176</v>
      </c>
      <c r="K653" s="191" t="s">
        <v>400</v>
      </c>
      <c r="L653" s="143">
        <v>30</v>
      </c>
      <c r="P653" s="58" t="s">
        <v>16</v>
      </c>
      <c r="Q653" s="57" t="s">
        <v>167</v>
      </c>
      <c r="R653" s="57" t="s">
        <v>13</v>
      </c>
      <c r="U653" s="117">
        <v>24.11</v>
      </c>
      <c r="V653" s="117">
        <v>13.8</v>
      </c>
    </row>
    <row r="654" spans="1:27" ht="26" x14ac:dyDescent="0.2">
      <c r="B654" s="76" t="s">
        <v>1579</v>
      </c>
      <c r="C654" s="76"/>
      <c r="D654" s="2" t="s">
        <v>249</v>
      </c>
      <c r="E654" s="2" t="s">
        <v>250</v>
      </c>
      <c r="F654" s="8">
        <v>30967</v>
      </c>
      <c r="G654" s="7">
        <v>874</v>
      </c>
      <c r="H654" s="8" t="s">
        <v>251</v>
      </c>
      <c r="I654" s="7" t="s">
        <v>243</v>
      </c>
      <c r="J654" s="76" t="s">
        <v>176</v>
      </c>
      <c r="K654" s="191" t="s">
        <v>400</v>
      </c>
      <c r="L654" s="143">
        <v>30</v>
      </c>
      <c r="P654" s="58" t="s">
        <v>31</v>
      </c>
      <c r="Q654" s="57" t="s">
        <v>172</v>
      </c>
      <c r="R654" s="57" t="s">
        <v>13</v>
      </c>
      <c r="U654" s="117">
        <v>26.87</v>
      </c>
      <c r="V654" s="117">
        <v>13.67</v>
      </c>
    </row>
    <row r="655" spans="1:27" ht="26" x14ac:dyDescent="0.2">
      <c r="B655" s="76" t="s">
        <v>1579</v>
      </c>
      <c r="C655" s="76"/>
      <c r="D655" s="2" t="s">
        <v>249</v>
      </c>
      <c r="E655" s="2" t="s">
        <v>250</v>
      </c>
      <c r="F655" s="8">
        <v>30967</v>
      </c>
      <c r="G655" s="7">
        <v>874</v>
      </c>
      <c r="H655" s="8" t="s">
        <v>251</v>
      </c>
      <c r="I655" s="7" t="s">
        <v>243</v>
      </c>
      <c r="J655" s="76" t="s">
        <v>176</v>
      </c>
      <c r="K655" s="191" t="s">
        <v>400</v>
      </c>
      <c r="L655" s="143">
        <v>30</v>
      </c>
      <c r="P655" s="58" t="s">
        <v>31</v>
      </c>
      <c r="Q655" s="57" t="s">
        <v>167</v>
      </c>
      <c r="R655" s="57" t="s">
        <v>13</v>
      </c>
      <c r="U655" s="117">
        <v>26.16</v>
      </c>
      <c r="V655" s="117">
        <v>14.5</v>
      </c>
    </row>
    <row r="656" spans="1:27" ht="26" x14ac:dyDescent="0.2">
      <c r="B656" s="76" t="s">
        <v>1579</v>
      </c>
      <c r="C656" s="76"/>
      <c r="D656" s="2" t="s">
        <v>249</v>
      </c>
      <c r="E656" s="2" t="s">
        <v>250</v>
      </c>
      <c r="F656" s="8">
        <v>30967</v>
      </c>
      <c r="G656" s="7">
        <v>874</v>
      </c>
      <c r="H656" s="8" t="s">
        <v>251</v>
      </c>
      <c r="I656" s="7" t="s">
        <v>243</v>
      </c>
      <c r="J656" s="76" t="s">
        <v>176</v>
      </c>
      <c r="K656" s="191" t="s">
        <v>400</v>
      </c>
      <c r="L656" s="143">
        <v>30</v>
      </c>
      <c r="P656" s="58" t="s">
        <v>24</v>
      </c>
      <c r="Q656" s="57" t="s">
        <v>172</v>
      </c>
      <c r="R656" s="57" t="s">
        <v>13</v>
      </c>
      <c r="U656" s="117">
        <v>32.74</v>
      </c>
      <c r="V656" s="117">
        <v>13.33</v>
      </c>
      <c r="AA656" s="8" t="s">
        <v>252</v>
      </c>
    </row>
    <row r="657" spans="1:27" ht="26" x14ac:dyDescent="0.2">
      <c r="B657" s="76" t="s">
        <v>1579</v>
      </c>
      <c r="C657" s="76"/>
      <c r="D657" s="2" t="s">
        <v>249</v>
      </c>
      <c r="E657" s="2" t="s">
        <v>250</v>
      </c>
      <c r="F657" s="8">
        <v>30967</v>
      </c>
      <c r="G657" s="7">
        <v>874</v>
      </c>
      <c r="H657" s="8" t="s">
        <v>251</v>
      </c>
      <c r="I657" s="7" t="s">
        <v>243</v>
      </c>
      <c r="J657" s="76" t="s">
        <v>176</v>
      </c>
      <c r="K657" s="191" t="s">
        <v>400</v>
      </c>
      <c r="L657" s="143">
        <v>30</v>
      </c>
      <c r="P657" s="58" t="s">
        <v>24</v>
      </c>
      <c r="Q657" s="57" t="s">
        <v>167</v>
      </c>
      <c r="R657" s="57" t="s">
        <v>13</v>
      </c>
      <c r="U657" s="117">
        <v>31.46</v>
      </c>
      <c r="V657" s="117">
        <v>13.28</v>
      </c>
    </row>
    <row r="658" spans="1:27" ht="26" x14ac:dyDescent="0.2">
      <c r="B658" s="76" t="s">
        <v>1579</v>
      </c>
      <c r="C658" s="76"/>
      <c r="D658" s="2" t="s">
        <v>249</v>
      </c>
      <c r="E658" s="2" t="s">
        <v>250</v>
      </c>
      <c r="F658" s="8">
        <v>30967</v>
      </c>
      <c r="G658" s="7">
        <v>880</v>
      </c>
      <c r="H658" s="8" t="s">
        <v>251</v>
      </c>
      <c r="I658" s="7" t="s">
        <v>243</v>
      </c>
      <c r="J658" s="76" t="s">
        <v>176</v>
      </c>
      <c r="K658" s="191" t="s">
        <v>400</v>
      </c>
      <c r="L658" s="143">
        <v>30</v>
      </c>
      <c r="P658" s="58" t="s">
        <v>209</v>
      </c>
      <c r="Q658" s="57" t="s">
        <v>172</v>
      </c>
      <c r="R658" s="57" t="s">
        <v>13</v>
      </c>
      <c r="U658" s="117">
        <v>20.09</v>
      </c>
      <c r="V658" s="117">
        <v>14.65</v>
      </c>
      <c r="AA658" s="8" t="s">
        <v>280</v>
      </c>
    </row>
    <row r="659" spans="1:27" ht="26" x14ac:dyDescent="0.2">
      <c r="B659" s="76" t="s">
        <v>1579</v>
      </c>
      <c r="C659" s="76"/>
      <c r="D659" s="2" t="s">
        <v>249</v>
      </c>
      <c r="E659" s="2" t="s">
        <v>250</v>
      </c>
      <c r="F659" s="8">
        <v>30967</v>
      </c>
      <c r="G659" s="7">
        <v>880</v>
      </c>
      <c r="H659" s="8" t="s">
        <v>251</v>
      </c>
      <c r="I659" s="7" t="s">
        <v>243</v>
      </c>
      <c r="J659" s="76" t="s">
        <v>176</v>
      </c>
      <c r="K659" s="191" t="s">
        <v>400</v>
      </c>
      <c r="L659" s="143">
        <v>30</v>
      </c>
      <c r="P659" s="58" t="s">
        <v>130</v>
      </c>
      <c r="Q659" s="57" t="s">
        <v>172</v>
      </c>
      <c r="R659" s="57" t="s">
        <v>13</v>
      </c>
      <c r="U659" s="117">
        <v>22.77</v>
      </c>
      <c r="V659" s="117">
        <v>14.69</v>
      </c>
      <c r="AA659" s="8" t="s">
        <v>280</v>
      </c>
    </row>
    <row r="660" spans="1:27" ht="26" x14ac:dyDescent="0.2">
      <c r="B660" s="76" t="s">
        <v>1579</v>
      </c>
      <c r="C660" s="76"/>
      <c r="D660" s="2" t="s">
        <v>289</v>
      </c>
      <c r="E660" s="2" t="s">
        <v>250</v>
      </c>
      <c r="F660" s="8">
        <v>30967</v>
      </c>
      <c r="G660" s="7">
        <v>916</v>
      </c>
      <c r="H660" s="8" t="s">
        <v>251</v>
      </c>
      <c r="I660" s="7" t="s">
        <v>243</v>
      </c>
      <c r="J660" s="76" t="s">
        <v>176</v>
      </c>
      <c r="K660" s="191" t="s">
        <v>400</v>
      </c>
      <c r="L660" s="143">
        <v>30</v>
      </c>
      <c r="P660" s="58" t="s">
        <v>209</v>
      </c>
      <c r="Q660" s="57" t="s">
        <v>172</v>
      </c>
      <c r="R660" s="57" t="s">
        <v>13</v>
      </c>
      <c r="U660" s="117">
        <v>24</v>
      </c>
      <c r="V660" s="117">
        <v>13.07</v>
      </c>
      <c r="AA660" s="8" t="s">
        <v>290</v>
      </c>
    </row>
    <row r="661" spans="1:27" ht="26" x14ac:dyDescent="0.2">
      <c r="B661" s="76" t="s">
        <v>1579</v>
      </c>
      <c r="C661" s="76"/>
      <c r="D661" s="2" t="s">
        <v>289</v>
      </c>
      <c r="E661" s="2" t="s">
        <v>250</v>
      </c>
      <c r="F661" s="8">
        <v>30967</v>
      </c>
      <c r="G661" s="7">
        <v>916</v>
      </c>
      <c r="H661" s="8" t="s">
        <v>251</v>
      </c>
      <c r="I661" s="7" t="s">
        <v>243</v>
      </c>
      <c r="J661" s="76" t="s">
        <v>176</v>
      </c>
      <c r="K661" s="191" t="s">
        <v>400</v>
      </c>
      <c r="L661" s="143">
        <v>30</v>
      </c>
      <c r="P661" s="58" t="s">
        <v>130</v>
      </c>
      <c r="Q661" s="57" t="s">
        <v>172</v>
      </c>
      <c r="R661" s="57" t="s">
        <v>13</v>
      </c>
      <c r="U661" s="117">
        <v>26.73</v>
      </c>
      <c r="V661" s="117">
        <v>13.97</v>
      </c>
      <c r="AA661" s="8" t="s">
        <v>290</v>
      </c>
    </row>
    <row r="662" spans="1:27" ht="26" x14ac:dyDescent="0.2">
      <c r="A662" s="90"/>
      <c r="B662" s="76" t="s">
        <v>1579</v>
      </c>
      <c r="C662" s="76"/>
      <c r="D662" s="2" t="s">
        <v>289</v>
      </c>
      <c r="E662" s="2" t="s">
        <v>250</v>
      </c>
      <c r="F662" s="8">
        <v>30967</v>
      </c>
      <c r="G662" s="7">
        <v>1028</v>
      </c>
      <c r="H662" s="8" t="s">
        <v>251</v>
      </c>
      <c r="I662" s="7" t="s">
        <v>243</v>
      </c>
      <c r="J662" s="76" t="s">
        <v>176</v>
      </c>
      <c r="K662" s="191" t="s">
        <v>400</v>
      </c>
      <c r="L662" s="143">
        <v>30</v>
      </c>
      <c r="P662" s="58" t="s">
        <v>209</v>
      </c>
      <c r="Q662" s="57" t="s">
        <v>167</v>
      </c>
      <c r="R662" s="57" t="s">
        <v>13</v>
      </c>
      <c r="U662" s="117">
        <v>22.9</v>
      </c>
      <c r="V662" s="117">
        <v>12.14</v>
      </c>
      <c r="AA662" s="8" t="s">
        <v>291</v>
      </c>
    </row>
    <row r="663" spans="1:27" ht="26" x14ac:dyDescent="0.2">
      <c r="B663" s="76" t="s">
        <v>1579</v>
      </c>
      <c r="C663" s="76"/>
      <c r="D663" s="2" t="s">
        <v>249</v>
      </c>
      <c r="E663" s="2" t="s">
        <v>250</v>
      </c>
      <c r="F663" s="8">
        <v>30967</v>
      </c>
      <c r="G663" s="7">
        <v>1028</v>
      </c>
      <c r="H663" s="8" t="s">
        <v>251</v>
      </c>
      <c r="I663" s="7" t="s">
        <v>243</v>
      </c>
      <c r="J663" s="76" t="s">
        <v>176</v>
      </c>
      <c r="K663" s="191" t="s">
        <v>400</v>
      </c>
      <c r="L663" s="143">
        <v>30</v>
      </c>
      <c r="P663" s="58" t="s">
        <v>381</v>
      </c>
      <c r="Q663" s="57" t="s">
        <v>167</v>
      </c>
      <c r="R663" s="57" t="s">
        <v>13</v>
      </c>
      <c r="U663" s="117">
        <v>26.26</v>
      </c>
      <c r="V663" s="117">
        <v>11.17</v>
      </c>
    </row>
    <row r="664" spans="1:27" ht="26" x14ac:dyDescent="0.2">
      <c r="A664" s="90"/>
      <c r="B664" s="76" t="s">
        <v>1579</v>
      </c>
      <c r="C664" s="76"/>
      <c r="D664" s="2" t="s">
        <v>249</v>
      </c>
      <c r="E664" s="2" t="s">
        <v>250</v>
      </c>
      <c r="F664" s="8">
        <v>30967</v>
      </c>
      <c r="G664" s="7">
        <v>1274</v>
      </c>
      <c r="H664" s="8" t="s">
        <v>251</v>
      </c>
      <c r="I664" s="7" t="s">
        <v>243</v>
      </c>
      <c r="J664" s="76" t="s">
        <v>176</v>
      </c>
      <c r="K664" s="191" t="s">
        <v>400</v>
      </c>
      <c r="L664" s="143">
        <v>30</v>
      </c>
      <c r="P664" s="58" t="s">
        <v>130</v>
      </c>
      <c r="Q664" s="57" t="s">
        <v>172</v>
      </c>
      <c r="R664" s="57" t="s">
        <v>13</v>
      </c>
      <c r="U664" s="117">
        <v>22.48</v>
      </c>
      <c r="V664" s="117">
        <v>14.57</v>
      </c>
      <c r="AA664" s="8" t="s">
        <v>282</v>
      </c>
    </row>
    <row r="665" spans="1:27" ht="26" x14ac:dyDescent="0.2">
      <c r="B665" s="76" t="s">
        <v>1579</v>
      </c>
      <c r="C665" s="76"/>
      <c r="D665" s="2" t="s">
        <v>249</v>
      </c>
      <c r="E665" s="2" t="s">
        <v>250</v>
      </c>
      <c r="F665" s="8">
        <v>30967</v>
      </c>
      <c r="G665" s="7">
        <v>1274</v>
      </c>
      <c r="H665" s="8" t="s">
        <v>251</v>
      </c>
      <c r="I665" s="7" t="s">
        <v>243</v>
      </c>
      <c r="J665" s="76" t="s">
        <v>176</v>
      </c>
      <c r="K665" s="191" t="s">
        <v>400</v>
      </c>
      <c r="L665" s="143">
        <v>30</v>
      </c>
      <c r="P665" s="58" t="s">
        <v>153</v>
      </c>
      <c r="Q665" s="57" t="s">
        <v>172</v>
      </c>
      <c r="R665" s="57" t="s">
        <v>13</v>
      </c>
      <c r="U665" s="117">
        <v>28.48</v>
      </c>
      <c r="V665" s="117">
        <v>13.56</v>
      </c>
      <c r="AA665" s="8" t="s">
        <v>282</v>
      </c>
    </row>
    <row r="666" spans="1:27" ht="26" x14ac:dyDescent="0.2">
      <c r="B666" s="76" t="s">
        <v>1579</v>
      </c>
      <c r="C666" s="76"/>
      <c r="D666" s="2" t="s">
        <v>249</v>
      </c>
      <c r="E666" s="2" t="s">
        <v>250</v>
      </c>
      <c r="F666" s="8">
        <v>30967</v>
      </c>
      <c r="G666" s="7">
        <v>1589</v>
      </c>
      <c r="H666" s="8" t="s">
        <v>251</v>
      </c>
      <c r="I666" s="7" t="s">
        <v>243</v>
      </c>
      <c r="J666" s="76" t="s">
        <v>176</v>
      </c>
      <c r="K666" s="191" t="s">
        <v>400</v>
      </c>
      <c r="L666" s="143">
        <v>30</v>
      </c>
      <c r="P666" s="58" t="s">
        <v>213</v>
      </c>
      <c r="Q666" s="57" t="s">
        <v>167</v>
      </c>
      <c r="R666" s="57" t="s">
        <v>13</v>
      </c>
      <c r="U666" s="117">
        <v>23.63</v>
      </c>
      <c r="V666" s="117">
        <v>21.75</v>
      </c>
      <c r="AA666" s="8" t="s">
        <v>288</v>
      </c>
    </row>
    <row r="667" spans="1:27" ht="26" x14ac:dyDescent="0.2">
      <c r="B667" s="76" t="s">
        <v>1579</v>
      </c>
      <c r="C667" s="76"/>
      <c r="D667" s="2" t="s">
        <v>249</v>
      </c>
      <c r="E667" s="2" t="s">
        <v>250</v>
      </c>
      <c r="F667" s="8">
        <v>30967</v>
      </c>
      <c r="G667" s="7">
        <v>1589</v>
      </c>
      <c r="H667" s="8" t="s">
        <v>251</v>
      </c>
      <c r="I667" s="7" t="s">
        <v>243</v>
      </c>
      <c r="J667" s="76" t="s">
        <v>176</v>
      </c>
      <c r="K667" s="191" t="s">
        <v>400</v>
      </c>
      <c r="L667" s="143">
        <v>30</v>
      </c>
      <c r="P667" s="58" t="s">
        <v>185</v>
      </c>
      <c r="Q667" s="57" t="s">
        <v>167</v>
      </c>
      <c r="R667" s="57" t="s">
        <v>13</v>
      </c>
      <c r="U667" s="117">
        <v>25.36</v>
      </c>
      <c r="V667" s="117">
        <v>19.170000000000002</v>
      </c>
      <c r="AA667" s="8" t="s">
        <v>288</v>
      </c>
    </row>
    <row r="668" spans="1:27" ht="26" x14ac:dyDescent="0.2">
      <c r="A668" s="90"/>
      <c r="B668" s="76" t="s">
        <v>1579</v>
      </c>
      <c r="C668" s="76"/>
      <c r="D668" s="2" t="s">
        <v>249</v>
      </c>
      <c r="E668" s="2" t="s">
        <v>250</v>
      </c>
      <c r="F668" s="8">
        <v>30967</v>
      </c>
      <c r="G668" s="7">
        <v>1590</v>
      </c>
      <c r="H668" s="8" t="s">
        <v>251</v>
      </c>
      <c r="I668" s="7" t="s">
        <v>243</v>
      </c>
      <c r="J668" s="76" t="s">
        <v>176</v>
      </c>
      <c r="K668" s="191" t="s">
        <v>400</v>
      </c>
      <c r="L668" s="143">
        <v>30</v>
      </c>
      <c r="P668" s="58" t="s">
        <v>209</v>
      </c>
      <c r="Q668" s="57" t="s">
        <v>172</v>
      </c>
      <c r="R668" s="57" t="s">
        <v>13</v>
      </c>
      <c r="U668" s="117">
        <v>21.97</v>
      </c>
      <c r="V668" s="117">
        <v>13.54</v>
      </c>
      <c r="AA668" s="8" t="s">
        <v>282</v>
      </c>
    </row>
    <row r="669" spans="1:27" ht="26" x14ac:dyDescent="0.2">
      <c r="B669" s="76" t="s">
        <v>1579</v>
      </c>
      <c r="C669" s="76"/>
      <c r="D669" s="2" t="s">
        <v>249</v>
      </c>
      <c r="E669" s="2" t="s">
        <v>250</v>
      </c>
      <c r="F669" s="8">
        <v>30967</v>
      </c>
      <c r="G669" s="7">
        <v>1590</v>
      </c>
      <c r="H669" s="8" t="s">
        <v>251</v>
      </c>
      <c r="I669" s="7" t="s">
        <v>243</v>
      </c>
      <c r="J669" s="76" t="s">
        <v>176</v>
      </c>
      <c r="K669" s="191" t="s">
        <v>400</v>
      </c>
      <c r="L669" s="143">
        <v>30</v>
      </c>
      <c r="P669" s="58" t="s">
        <v>130</v>
      </c>
      <c r="Q669" s="57" t="s">
        <v>172</v>
      </c>
      <c r="R669" s="57" t="s">
        <v>13</v>
      </c>
      <c r="U669" s="117">
        <v>24.64</v>
      </c>
      <c r="V669" s="117">
        <v>13.85</v>
      </c>
      <c r="AA669" s="8" t="s">
        <v>282</v>
      </c>
    </row>
    <row r="670" spans="1:27" ht="26" x14ac:dyDescent="0.2">
      <c r="A670" s="14" t="s">
        <v>1902</v>
      </c>
      <c r="B670" s="76" t="s">
        <v>1579</v>
      </c>
      <c r="C670" s="76"/>
      <c r="D670" s="2" t="s">
        <v>249</v>
      </c>
      <c r="E670" s="2" t="s">
        <v>250</v>
      </c>
      <c r="F670" s="8">
        <v>30967</v>
      </c>
      <c r="G670" s="7">
        <v>1651</v>
      </c>
      <c r="H670" s="8" t="s">
        <v>251</v>
      </c>
      <c r="I670" s="7" t="s">
        <v>243</v>
      </c>
      <c r="J670" s="76" t="s">
        <v>176</v>
      </c>
      <c r="K670" s="191" t="s">
        <v>400</v>
      </c>
      <c r="L670" s="143">
        <v>30</v>
      </c>
      <c r="P670" s="58" t="s">
        <v>153</v>
      </c>
      <c r="Q670" s="57" t="s">
        <v>167</v>
      </c>
      <c r="R670" s="57" t="s">
        <v>13</v>
      </c>
      <c r="U670" s="117">
        <v>35.14</v>
      </c>
      <c r="V670" s="117">
        <v>16.5</v>
      </c>
      <c r="AA670" s="8" t="s">
        <v>1903</v>
      </c>
    </row>
    <row r="671" spans="1:27" ht="26" x14ac:dyDescent="0.2">
      <c r="A671" s="14" t="s">
        <v>1902</v>
      </c>
      <c r="B671" s="76" t="s">
        <v>1579</v>
      </c>
      <c r="C671" s="76"/>
      <c r="D671" s="2" t="s">
        <v>249</v>
      </c>
      <c r="E671" s="2" t="s">
        <v>250</v>
      </c>
      <c r="F671" s="8">
        <v>30967</v>
      </c>
      <c r="G671" s="7">
        <v>1806</v>
      </c>
      <c r="H671" s="8" t="s">
        <v>251</v>
      </c>
      <c r="I671" s="7" t="s">
        <v>243</v>
      </c>
      <c r="J671" s="76" t="s">
        <v>176</v>
      </c>
      <c r="K671" s="191" t="s">
        <v>400</v>
      </c>
      <c r="L671" s="143">
        <v>30</v>
      </c>
      <c r="P671" s="58" t="s">
        <v>209</v>
      </c>
      <c r="Q671" s="57" t="s">
        <v>167</v>
      </c>
      <c r="R671" s="57" t="s">
        <v>13</v>
      </c>
      <c r="U671" s="117">
        <v>19.920000000000002</v>
      </c>
      <c r="V671" s="117">
        <v>15.25</v>
      </c>
      <c r="AA671" s="8" t="s">
        <v>1904</v>
      </c>
    </row>
    <row r="672" spans="1:27" ht="26" x14ac:dyDescent="0.2">
      <c r="A672" s="14" t="s">
        <v>1902</v>
      </c>
      <c r="B672" s="76" t="s">
        <v>1579</v>
      </c>
      <c r="C672" s="76"/>
      <c r="D672" s="2" t="s">
        <v>249</v>
      </c>
      <c r="E672" s="2" t="s">
        <v>250</v>
      </c>
      <c r="F672" s="8">
        <v>30967</v>
      </c>
      <c r="G672" s="7">
        <v>1878</v>
      </c>
      <c r="H672" s="8" t="s">
        <v>251</v>
      </c>
      <c r="I672" s="7" t="s">
        <v>243</v>
      </c>
      <c r="J672" s="76" t="s">
        <v>176</v>
      </c>
      <c r="K672" s="191" t="s">
        <v>400</v>
      </c>
      <c r="L672" s="143">
        <v>30</v>
      </c>
      <c r="P672" s="58" t="s">
        <v>155</v>
      </c>
      <c r="Q672" s="57" t="s">
        <v>167</v>
      </c>
      <c r="R672" s="57" t="s">
        <v>13</v>
      </c>
      <c r="U672" s="117">
        <v>25</v>
      </c>
      <c r="V672" s="117">
        <v>24.08</v>
      </c>
    </row>
    <row r="673" spans="1:27" ht="26" x14ac:dyDescent="0.2">
      <c r="A673" s="14" t="s">
        <v>1905</v>
      </c>
      <c r="B673" s="76" t="s">
        <v>1579</v>
      </c>
      <c r="C673" s="76"/>
      <c r="D673" s="2" t="s">
        <v>249</v>
      </c>
      <c r="E673" s="2" t="s">
        <v>250</v>
      </c>
      <c r="F673" s="8">
        <v>30967</v>
      </c>
      <c r="G673" s="7">
        <v>2576</v>
      </c>
      <c r="H673" s="8" t="s">
        <v>251</v>
      </c>
      <c r="I673" s="7" t="s">
        <v>243</v>
      </c>
      <c r="J673" s="76" t="s">
        <v>176</v>
      </c>
      <c r="K673" s="191" t="s">
        <v>400</v>
      </c>
      <c r="L673" s="143">
        <v>30</v>
      </c>
      <c r="P673" s="58" t="s">
        <v>209</v>
      </c>
      <c r="Q673" s="57" t="s">
        <v>172</v>
      </c>
      <c r="R673" s="57" t="s">
        <v>13</v>
      </c>
      <c r="U673" s="117">
        <v>23.42</v>
      </c>
      <c r="V673" s="117">
        <v>15.49</v>
      </c>
    </row>
    <row r="674" spans="1:27" ht="26" x14ac:dyDescent="0.2">
      <c r="A674" s="14" t="s">
        <v>1905</v>
      </c>
      <c r="B674" s="76" t="s">
        <v>1579</v>
      </c>
      <c r="C674" s="76"/>
      <c r="D674" s="2" t="s">
        <v>249</v>
      </c>
      <c r="E674" s="2" t="s">
        <v>250</v>
      </c>
      <c r="F674" s="8">
        <v>30967</v>
      </c>
      <c r="G674" s="7">
        <v>2578</v>
      </c>
      <c r="H674" s="8" t="s">
        <v>251</v>
      </c>
      <c r="I674" s="7" t="s">
        <v>243</v>
      </c>
      <c r="J674" s="76" t="s">
        <v>176</v>
      </c>
      <c r="K674" s="191" t="s">
        <v>400</v>
      </c>
      <c r="L674" s="143">
        <v>30</v>
      </c>
      <c r="P674" s="58" t="s">
        <v>209</v>
      </c>
      <c r="Q674" s="57" t="s">
        <v>167</v>
      </c>
      <c r="R674" s="57" t="s">
        <v>13</v>
      </c>
      <c r="U674" s="117">
        <v>20.36</v>
      </c>
      <c r="V674" s="117">
        <v>14.86</v>
      </c>
    </row>
    <row r="675" spans="1:27" ht="26" x14ac:dyDescent="0.2">
      <c r="A675" s="14" t="s">
        <v>1905</v>
      </c>
      <c r="B675" s="76" t="s">
        <v>1579</v>
      </c>
      <c r="C675" s="76"/>
      <c r="D675" s="2" t="s">
        <v>249</v>
      </c>
      <c r="E675" s="2" t="s">
        <v>250</v>
      </c>
      <c r="F675" s="8">
        <v>30967</v>
      </c>
      <c r="G675" s="7">
        <v>2579</v>
      </c>
      <c r="H675" s="8" t="s">
        <v>251</v>
      </c>
      <c r="I675" s="7" t="s">
        <v>243</v>
      </c>
      <c r="J675" s="76" t="s">
        <v>176</v>
      </c>
      <c r="K675" s="191" t="s">
        <v>400</v>
      </c>
      <c r="L675" s="143">
        <v>30</v>
      </c>
      <c r="P675" s="58" t="s">
        <v>209</v>
      </c>
      <c r="Q675" s="57" t="s">
        <v>167</v>
      </c>
      <c r="R675" s="57" t="s">
        <v>13</v>
      </c>
      <c r="U675" s="117">
        <v>21.42</v>
      </c>
      <c r="V675" s="117">
        <v>13.96</v>
      </c>
    </row>
    <row r="676" spans="1:27" ht="26" x14ac:dyDescent="0.2">
      <c r="A676" s="14" t="s">
        <v>1905</v>
      </c>
      <c r="B676" s="76" t="s">
        <v>1579</v>
      </c>
      <c r="C676" s="76"/>
      <c r="D676" s="2" t="s">
        <v>249</v>
      </c>
      <c r="E676" s="2" t="s">
        <v>250</v>
      </c>
      <c r="F676" s="8">
        <v>30967</v>
      </c>
      <c r="G676" s="7">
        <v>2580</v>
      </c>
      <c r="H676" s="8" t="s">
        <v>251</v>
      </c>
      <c r="I676" s="7" t="s">
        <v>243</v>
      </c>
      <c r="J676" s="76" t="s">
        <v>176</v>
      </c>
      <c r="K676" s="191" t="s">
        <v>400</v>
      </c>
      <c r="L676" s="143">
        <v>30</v>
      </c>
      <c r="P676" s="58" t="s">
        <v>209</v>
      </c>
      <c r="Q676" s="57" t="s">
        <v>167</v>
      </c>
      <c r="R676" s="57" t="s">
        <v>13</v>
      </c>
      <c r="U676" s="117">
        <v>23.7</v>
      </c>
      <c r="V676" s="117">
        <v>15.55</v>
      </c>
    </row>
    <row r="677" spans="1:27" ht="26" x14ac:dyDescent="0.2">
      <c r="A677" s="14" t="s">
        <v>1902</v>
      </c>
      <c r="B677" s="76" t="s">
        <v>1579</v>
      </c>
      <c r="C677" s="76"/>
      <c r="D677" s="2" t="s">
        <v>249</v>
      </c>
      <c r="E677" s="2" t="s">
        <v>250</v>
      </c>
      <c r="F677" s="8">
        <v>30967</v>
      </c>
      <c r="G677" s="7" t="s">
        <v>1926</v>
      </c>
      <c r="H677" s="8" t="s">
        <v>251</v>
      </c>
      <c r="I677" s="7" t="s">
        <v>243</v>
      </c>
      <c r="J677" s="76" t="s">
        <v>176</v>
      </c>
      <c r="K677" s="191" t="s">
        <v>400</v>
      </c>
      <c r="L677" s="143">
        <v>30</v>
      </c>
      <c r="P677" s="58" t="s">
        <v>213</v>
      </c>
      <c r="Q677" s="57" t="s">
        <v>167</v>
      </c>
      <c r="R677" s="57" t="s">
        <v>13</v>
      </c>
      <c r="U677" s="117">
        <v>20.8</v>
      </c>
      <c r="V677" s="117">
        <v>17.25</v>
      </c>
      <c r="AA677" s="145"/>
    </row>
    <row r="678" spans="1:27" ht="26" x14ac:dyDescent="0.2">
      <c r="A678" s="14" t="s">
        <v>1902</v>
      </c>
      <c r="B678" s="76" t="s">
        <v>1579</v>
      </c>
      <c r="C678" s="76"/>
      <c r="D678" s="2" t="s">
        <v>249</v>
      </c>
      <c r="E678" s="2" t="s">
        <v>250</v>
      </c>
      <c r="F678" s="8">
        <v>30967</v>
      </c>
      <c r="G678" s="7" t="s">
        <v>1927</v>
      </c>
      <c r="H678" s="8" t="s">
        <v>251</v>
      </c>
      <c r="I678" s="7" t="s">
        <v>243</v>
      </c>
      <c r="J678" s="76" t="s">
        <v>176</v>
      </c>
      <c r="K678" s="191" t="s">
        <v>400</v>
      </c>
      <c r="L678" s="143">
        <v>30</v>
      </c>
      <c r="P678" s="58" t="s">
        <v>213</v>
      </c>
      <c r="Q678" s="57" t="s">
        <v>167</v>
      </c>
      <c r="R678" s="57" t="s">
        <v>13</v>
      </c>
      <c r="U678" s="117">
        <v>19.53</v>
      </c>
      <c r="V678" s="117">
        <v>20</v>
      </c>
      <c r="AA678" s="145"/>
    </row>
    <row r="679" spans="1:27" ht="26" x14ac:dyDescent="0.2">
      <c r="A679" s="14" t="s">
        <v>1905</v>
      </c>
      <c r="B679" s="76" t="s">
        <v>1579</v>
      </c>
      <c r="C679" s="76"/>
      <c r="D679" s="2" t="s">
        <v>249</v>
      </c>
      <c r="E679" s="2" t="s">
        <v>250</v>
      </c>
      <c r="F679" s="8">
        <v>30967</v>
      </c>
      <c r="G679" s="7" t="s">
        <v>1906</v>
      </c>
      <c r="H679" s="8" t="s">
        <v>251</v>
      </c>
      <c r="I679" s="7" t="s">
        <v>243</v>
      </c>
      <c r="J679" s="76" t="s">
        <v>176</v>
      </c>
      <c r="K679" s="191" t="s">
        <v>400</v>
      </c>
      <c r="L679" s="143">
        <v>30</v>
      </c>
      <c r="P679" s="58" t="s">
        <v>155</v>
      </c>
      <c r="Q679" s="57" t="s">
        <v>167</v>
      </c>
      <c r="R679" s="57" t="s">
        <v>13</v>
      </c>
      <c r="U679" s="117">
        <v>24.44</v>
      </c>
      <c r="V679" s="117">
        <v>23.23</v>
      </c>
    </row>
    <row r="680" spans="1:27" ht="26" x14ac:dyDescent="0.2">
      <c r="A680" s="14" t="s">
        <v>1905</v>
      </c>
      <c r="B680" s="76" t="s">
        <v>1579</v>
      </c>
      <c r="C680" s="76"/>
      <c r="D680" s="2" t="s">
        <v>249</v>
      </c>
      <c r="E680" s="2" t="s">
        <v>250</v>
      </c>
      <c r="F680" s="8">
        <v>30967</v>
      </c>
      <c r="G680" s="7" t="s">
        <v>1907</v>
      </c>
      <c r="H680" s="8" t="s">
        <v>251</v>
      </c>
      <c r="I680" s="7" t="s">
        <v>243</v>
      </c>
      <c r="J680" s="76" t="s">
        <v>176</v>
      </c>
      <c r="K680" s="191" t="s">
        <v>400</v>
      </c>
      <c r="L680" s="143">
        <v>30</v>
      </c>
      <c r="P680" s="58" t="s">
        <v>213</v>
      </c>
      <c r="Q680" s="57" t="s">
        <v>167</v>
      </c>
      <c r="R680" s="57" t="s">
        <v>13</v>
      </c>
      <c r="U680" s="117">
        <v>23.41</v>
      </c>
      <c r="V680" s="117">
        <v>22.44</v>
      </c>
    </row>
    <row r="681" spans="1:27" ht="26" x14ac:dyDescent="0.2">
      <c r="A681" s="14" t="s">
        <v>1905</v>
      </c>
      <c r="B681" s="76" t="s">
        <v>1579</v>
      </c>
      <c r="C681" s="76"/>
      <c r="D681" s="2" t="s">
        <v>249</v>
      </c>
      <c r="E681" s="2" t="s">
        <v>250</v>
      </c>
      <c r="F681" s="8">
        <v>30967</v>
      </c>
      <c r="G681" s="7" t="s">
        <v>1908</v>
      </c>
      <c r="H681" s="8" t="s">
        <v>251</v>
      </c>
      <c r="I681" s="7" t="s">
        <v>243</v>
      </c>
      <c r="J681" s="76" t="s">
        <v>176</v>
      </c>
      <c r="K681" s="191" t="s">
        <v>400</v>
      </c>
      <c r="L681" s="143">
        <v>30</v>
      </c>
      <c r="P681" s="58" t="s">
        <v>185</v>
      </c>
      <c r="Q681" s="57" t="s">
        <v>167</v>
      </c>
      <c r="R681" s="57" t="s">
        <v>13</v>
      </c>
      <c r="U681" s="117">
        <v>23.11</v>
      </c>
      <c r="V681" s="117">
        <v>24.1</v>
      </c>
    </row>
    <row r="682" spans="1:27" ht="26" x14ac:dyDescent="0.2">
      <c r="A682" s="14" t="s">
        <v>1905</v>
      </c>
      <c r="B682" s="76" t="s">
        <v>1579</v>
      </c>
      <c r="C682" s="76"/>
      <c r="D682" s="2" t="s">
        <v>249</v>
      </c>
      <c r="E682" s="2" t="s">
        <v>250</v>
      </c>
      <c r="F682" s="8">
        <v>30967</v>
      </c>
      <c r="G682" s="7" t="s">
        <v>1909</v>
      </c>
      <c r="H682" s="8" t="s">
        <v>251</v>
      </c>
      <c r="I682" s="7" t="s">
        <v>243</v>
      </c>
      <c r="J682" s="76" t="s">
        <v>176</v>
      </c>
      <c r="K682" s="191" t="s">
        <v>400</v>
      </c>
      <c r="L682" s="143">
        <v>30</v>
      </c>
      <c r="P682" s="58" t="s">
        <v>1910</v>
      </c>
      <c r="Q682" s="57" t="s">
        <v>167</v>
      </c>
      <c r="R682" s="57" t="s">
        <v>13</v>
      </c>
      <c r="U682" s="117">
        <v>23.96</v>
      </c>
      <c r="V682" s="117">
        <v>23.45</v>
      </c>
    </row>
    <row r="683" spans="1:27" ht="26" x14ac:dyDescent="0.2">
      <c r="A683" s="14" t="s">
        <v>1902</v>
      </c>
      <c r="B683" s="76" t="s">
        <v>1579</v>
      </c>
      <c r="C683" s="76"/>
      <c r="D683" s="2" t="s">
        <v>249</v>
      </c>
      <c r="E683" s="2" t="s">
        <v>250</v>
      </c>
      <c r="F683" s="8">
        <v>30967</v>
      </c>
      <c r="G683" s="7" t="s">
        <v>1922</v>
      </c>
      <c r="H683" s="8" t="s">
        <v>251</v>
      </c>
      <c r="I683" s="7" t="s">
        <v>243</v>
      </c>
      <c r="J683" s="76" t="s">
        <v>176</v>
      </c>
      <c r="K683" s="191" t="s">
        <v>400</v>
      </c>
      <c r="L683" s="143">
        <v>30</v>
      </c>
      <c r="P683" s="58" t="s">
        <v>213</v>
      </c>
      <c r="Q683" s="57" t="s">
        <v>167</v>
      </c>
      <c r="R683" s="57" t="s">
        <v>13</v>
      </c>
      <c r="U683" s="117">
        <v>27</v>
      </c>
      <c r="V683" s="117">
        <v>22.02</v>
      </c>
      <c r="AA683" s="145"/>
    </row>
    <row r="684" spans="1:27" ht="26" x14ac:dyDescent="0.2">
      <c r="A684" s="14" t="s">
        <v>1902</v>
      </c>
      <c r="B684" s="76" t="s">
        <v>1579</v>
      </c>
      <c r="C684" s="76"/>
      <c r="D684" s="2" t="s">
        <v>249</v>
      </c>
      <c r="E684" s="2" t="s">
        <v>250</v>
      </c>
      <c r="F684" s="8">
        <v>30967</v>
      </c>
      <c r="G684" s="7" t="s">
        <v>1923</v>
      </c>
      <c r="H684" s="8" t="s">
        <v>251</v>
      </c>
      <c r="I684" s="7" t="s">
        <v>243</v>
      </c>
      <c r="J684" s="76" t="s">
        <v>176</v>
      </c>
      <c r="K684" s="191" t="s">
        <v>400</v>
      </c>
      <c r="L684" s="143">
        <v>30</v>
      </c>
      <c r="P684" s="58" t="s">
        <v>185</v>
      </c>
      <c r="Q684" s="57" t="s">
        <v>167</v>
      </c>
      <c r="R684" s="57" t="s">
        <v>13</v>
      </c>
      <c r="U684" s="117">
        <v>27.35</v>
      </c>
      <c r="V684" s="117">
        <v>21.72</v>
      </c>
      <c r="AA684" s="145"/>
    </row>
    <row r="685" spans="1:27" ht="26" x14ac:dyDescent="0.2">
      <c r="A685" s="14" t="s">
        <v>1902</v>
      </c>
      <c r="B685" s="76" t="s">
        <v>1579</v>
      </c>
      <c r="C685" s="76"/>
      <c r="D685" s="2" t="s">
        <v>249</v>
      </c>
      <c r="E685" s="2" t="s">
        <v>250</v>
      </c>
      <c r="F685" s="8">
        <v>30967</v>
      </c>
      <c r="G685" s="7" t="s">
        <v>1924</v>
      </c>
      <c r="H685" s="8" t="s">
        <v>251</v>
      </c>
      <c r="I685" s="7" t="s">
        <v>243</v>
      </c>
      <c r="J685" s="76" t="s">
        <v>176</v>
      </c>
      <c r="K685" s="191" t="s">
        <v>400</v>
      </c>
      <c r="L685" s="143">
        <v>30</v>
      </c>
      <c r="P685" s="58" t="s">
        <v>213</v>
      </c>
      <c r="Q685" s="57" t="s">
        <v>167</v>
      </c>
      <c r="R685" s="57" t="s">
        <v>13</v>
      </c>
      <c r="U685" s="117">
        <v>22.35</v>
      </c>
      <c r="V685" s="117">
        <v>17.43</v>
      </c>
      <c r="AA685" s="145"/>
    </row>
    <row r="686" spans="1:27" ht="26" x14ac:dyDescent="0.2">
      <c r="A686" s="14" t="s">
        <v>1902</v>
      </c>
      <c r="B686" s="76" t="s">
        <v>1579</v>
      </c>
      <c r="C686" s="76"/>
      <c r="D686" s="2" t="s">
        <v>249</v>
      </c>
      <c r="E686" s="2" t="s">
        <v>250</v>
      </c>
      <c r="F686" s="8">
        <v>30967</v>
      </c>
      <c r="G686" s="7" t="s">
        <v>1925</v>
      </c>
      <c r="H686" s="8" t="s">
        <v>251</v>
      </c>
      <c r="I686" s="7" t="s">
        <v>243</v>
      </c>
      <c r="J686" s="76" t="s">
        <v>176</v>
      </c>
      <c r="K686" s="191" t="s">
        <v>400</v>
      </c>
      <c r="L686" s="143">
        <v>30</v>
      </c>
      <c r="P686" s="58" t="s">
        <v>213</v>
      </c>
      <c r="Q686" s="57" t="s">
        <v>167</v>
      </c>
      <c r="R686" s="57" t="s">
        <v>13</v>
      </c>
      <c r="U686" s="117">
        <v>22.32</v>
      </c>
      <c r="V686" s="117">
        <v>17.09</v>
      </c>
      <c r="AA686" s="145"/>
    </row>
    <row r="687" spans="1:27" ht="26" x14ac:dyDescent="0.2">
      <c r="B687" s="76" t="s">
        <v>1579</v>
      </c>
      <c r="C687" s="76"/>
      <c r="D687" s="2" t="s">
        <v>249</v>
      </c>
      <c r="E687" s="2" t="s">
        <v>250</v>
      </c>
      <c r="F687" s="8">
        <v>30967</v>
      </c>
      <c r="G687" s="7" t="s">
        <v>1899</v>
      </c>
      <c r="H687" s="8" t="s">
        <v>251</v>
      </c>
      <c r="I687" s="7" t="s">
        <v>243</v>
      </c>
      <c r="J687" s="76" t="s">
        <v>176</v>
      </c>
      <c r="K687" s="191" t="s">
        <v>400</v>
      </c>
      <c r="L687" s="143">
        <v>30</v>
      </c>
      <c r="P687" s="58" t="s">
        <v>213</v>
      </c>
      <c r="Q687" s="57" t="s">
        <v>167</v>
      </c>
      <c r="R687" s="57" t="s">
        <v>13</v>
      </c>
      <c r="U687" s="117">
        <v>24.58</v>
      </c>
      <c r="V687" s="117">
        <v>23.17</v>
      </c>
      <c r="AA687" s="8" t="s">
        <v>1901</v>
      </c>
    </row>
    <row r="688" spans="1:27" ht="26" x14ac:dyDescent="0.2">
      <c r="B688" s="76" t="s">
        <v>1579</v>
      </c>
      <c r="C688" s="76"/>
      <c r="D688" s="2" t="s">
        <v>249</v>
      </c>
      <c r="E688" s="2" t="s">
        <v>250</v>
      </c>
      <c r="F688" s="8">
        <v>30967</v>
      </c>
      <c r="G688" s="7" t="s">
        <v>1900</v>
      </c>
      <c r="H688" s="8" t="s">
        <v>251</v>
      </c>
      <c r="I688" s="7" t="s">
        <v>243</v>
      </c>
      <c r="J688" s="76" t="s">
        <v>176</v>
      </c>
      <c r="K688" s="191" t="s">
        <v>400</v>
      </c>
      <c r="L688" s="143">
        <v>30</v>
      </c>
      <c r="P688" s="58" t="s">
        <v>213</v>
      </c>
      <c r="Q688" s="57" t="s">
        <v>167</v>
      </c>
      <c r="R688" s="57" t="s">
        <v>13</v>
      </c>
      <c r="U688" s="117">
        <v>24.83</v>
      </c>
      <c r="V688" s="117">
        <v>21.59</v>
      </c>
      <c r="AA688" s="8" t="s">
        <v>1901</v>
      </c>
    </row>
    <row r="689" spans="1:130" ht="26" x14ac:dyDescent="0.2">
      <c r="B689" s="76" t="s">
        <v>1579</v>
      </c>
      <c r="C689" s="76"/>
      <c r="D689" s="2" t="s">
        <v>397</v>
      </c>
      <c r="E689" s="2" t="s">
        <v>15</v>
      </c>
      <c r="F689" s="8">
        <v>30967</v>
      </c>
      <c r="G689" s="7">
        <v>1682</v>
      </c>
      <c r="H689" s="8" t="s">
        <v>251</v>
      </c>
      <c r="I689" s="7" t="s">
        <v>243</v>
      </c>
      <c r="J689" s="76" t="s">
        <v>176</v>
      </c>
      <c r="K689" s="191" t="s">
        <v>400</v>
      </c>
      <c r="L689" s="143">
        <v>30</v>
      </c>
      <c r="P689" s="58" t="s">
        <v>155</v>
      </c>
      <c r="Q689" s="57" t="s">
        <v>172</v>
      </c>
      <c r="R689" s="57" t="s">
        <v>13</v>
      </c>
      <c r="U689" s="117">
        <v>19.61</v>
      </c>
      <c r="V689" s="117">
        <v>20.05</v>
      </c>
    </row>
    <row r="690" spans="1:130" ht="34" x14ac:dyDescent="0.2">
      <c r="B690" s="76" t="s">
        <v>1579</v>
      </c>
      <c r="C690" s="76"/>
      <c r="D690" s="2" t="s">
        <v>397</v>
      </c>
      <c r="E690" s="2" t="s">
        <v>15</v>
      </c>
      <c r="F690" s="8">
        <v>30967</v>
      </c>
      <c r="G690" s="7">
        <v>1682</v>
      </c>
      <c r="H690" s="8" t="s">
        <v>251</v>
      </c>
      <c r="I690" s="7" t="s">
        <v>243</v>
      </c>
      <c r="J690" s="76" t="s">
        <v>176</v>
      </c>
      <c r="K690" s="191" t="s">
        <v>400</v>
      </c>
      <c r="L690" s="143">
        <v>30</v>
      </c>
      <c r="P690" s="58" t="s">
        <v>213</v>
      </c>
      <c r="Q690" s="57" t="s">
        <v>172</v>
      </c>
      <c r="R690" s="57" t="s">
        <v>13</v>
      </c>
      <c r="U690" s="117">
        <v>22.65</v>
      </c>
      <c r="V690" s="117">
        <v>19.66</v>
      </c>
      <c r="AA690" s="8" t="s">
        <v>293</v>
      </c>
    </row>
    <row r="691" spans="1:130" ht="34" x14ac:dyDescent="0.2">
      <c r="B691" s="76" t="s">
        <v>1579</v>
      </c>
      <c r="C691" s="76"/>
      <c r="D691" s="2" t="s">
        <v>397</v>
      </c>
      <c r="E691" s="2" t="s">
        <v>15</v>
      </c>
      <c r="F691" s="8">
        <v>30967</v>
      </c>
      <c r="G691" s="7">
        <v>1682</v>
      </c>
      <c r="H691" s="8" t="s">
        <v>251</v>
      </c>
      <c r="I691" s="7" t="s">
        <v>243</v>
      </c>
      <c r="J691" s="76" t="s">
        <v>176</v>
      </c>
      <c r="K691" s="191" t="s">
        <v>400</v>
      </c>
      <c r="L691" s="143">
        <v>30</v>
      </c>
      <c r="P691" s="58" t="s">
        <v>185</v>
      </c>
      <c r="Q691" s="57" t="s">
        <v>172</v>
      </c>
      <c r="R691" s="57" t="s">
        <v>13</v>
      </c>
      <c r="U691" s="117">
        <v>23.32</v>
      </c>
      <c r="V691" s="117">
        <v>20.76</v>
      </c>
      <c r="AA691" s="8" t="s">
        <v>293</v>
      </c>
    </row>
    <row r="692" spans="1:130" ht="17" x14ac:dyDescent="0.2">
      <c r="A692" s="76" t="s">
        <v>1660</v>
      </c>
      <c r="B692" s="76" t="s">
        <v>1579</v>
      </c>
      <c r="C692" s="76"/>
      <c r="D692" s="113" t="s">
        <v>296</v>
      </c>
      <c r="E692" s="113" t="s">
        <v>1664</v>
      </c>
      <c r="F692" s="76">
        <v>933</v>
      </c>
      <c r="G692" s="76">
        <v>3958</v>
      </c>
      <c r="H692" s="76" t="s">
        <v>1317</v>
      </c>
      <c r="I692" s="13" t="s">
        <v>417</v>
      </c>
      <c r="J692" s="76" t="s">
        <v>176</v>
      </c>
      <c r="K692" s="191" t="s">
        <v>1872</v>
      </c>
      <c r="L692" s="143">
        <f>(20.176+22.63)/2</f>
        <v>21.402999999999999</v>
      </c>
      <c r="M692" s="68">
        <v>29.62</v>
      </c>
      <c r="N692" s="68">
        <v>-98.37</v>
      </c>
      <c r="O692" s="106">
        <v>126.402078446346</v>
      </c>
      <c r="P692" s="76" t="s">
        <v>153</v>
      </c>
      <c r="Q692" s="76" t="s">
        <v>172</v>
      </c>
      <c r="R692" s="70" t="s">
        <v>13</v>
      </c>
      <c r="S692" s="70"/>
      <c r="T692" s="112"/>
      <c r="U692" s="68">
        <v>26.17</v>
      </c>
      <c r="V692" s="68">
        <v>13.79</v>
      </c>
      <c r="W692" s="70"/>
      <c r="X692" s="150"/>
      <c r="Y692" s="148"/>
      <c r="Z692" s="112"/>
      <c r="AA692" s="76"/>
      <c r="AB692" s="76"/>
      <c r="BK692" s="83"/>
      <c r="BL692" s="83"/>
      <c r="BM692" s="83"/>
      <c r="BN692" s="83"/>
      <c r="BO692" s="83"/>
      <c r="BP692" s="83"/>
      <c r="BQ692" s="83"/>
      <c r="BR692" s="83"/>
      <c r="BS692" s="83"/>
      <c r="BT692" s="83"/>
      <c r="BU692" s="83"/>
      <c r="BV692" s="83"/>
      <c r="BW692" s="83"/>
      <c r="BX692" s="83"/>
      <c r="BY692" s="83"/>
      <c r="BZ692" s="83"/>
      <c r="CA692" s="83"/>
      <c r="CB692" s="83"/>
      <c r="CC692" s="83"/>
      <c r="CD692" s="83"/>
      <c r="CE692" s="83"/>
      <c r="CF692" s="83"/>
      <c r="CG692" s="83"/>
      <c r="CH692" s="83"/>
      <c r="CI692" s="83"/>
      <c r="CJ692" s="83"/>
      <c r="CK692" s="83"/>
      <c r="CL692" s="83"/>
      <c r="CM692" s="83"/>
      <c r="CN692" s="83"/>
      <c r="CO692" s="83"/>
      <c r="CP692" s="83"/>
      <c r="CQ692" s="83"/>
      <c r="CR692" s="83"/>
      <c r="CS692" s="83"/>
      <c r="CT692" s="83"/>
      <c r="CU692" s="83"/>
      <c r="CV692" s="83"/>
      <c r="CW692" s="83"/>
      <c r="CX692" s="83"/>
      <c r="CY692" s="83"/>
      <c r="CZ692" s="83"/>
      <c r="DA692" s="83"/>
      <c r="DB692" s="83"/>
      <c r="DC692" s="83"/>
      <c r="DD692" s="83"/>
      <c r="DE692" s="83"/>
      <c r="DF692" s="83"/>
      <c r="DG692" s="83"/>
      <c r="DH692" s="83"/>
      <c r="DI692" s="83"/>
      <c r="DJ692" s="83"/>
      <c r="DK692" s="83"/>
      <c r="DL692" s="83"/>
      <c r="DM692" s="83"/>
      <c r="DN692" s="83"/>
      <c r="DO692" s="83"/>
      <c r="DP692" s="83"/>
      <c r="DQ692" s="83"/>
      <c r="DR692" s="83"/>
      <c r="DS692" s="83"/>
      <c r="DT692" s="83"/>
      <c r="DU692" s="83"/>
      <c r="DV692" s="83"/>
      <c r="DW692" s="83"/>
      <c r="DX692" s="83"/>
      <c r="DY692" s="83"/>
      <c r="DZ692" s="83"/>
    </row>
    <row r="693" spans="1:130" ht="17" x14ac:dyDescent="0.2">
      <c r="A693" s="228"/>
      <c r="B693" s="228" t="s">
        <v>1579</v>
      </c>
      <c r="C693" s="228"/>
      <c r="D693" s="229" t="s">
        <v>296</v>
      </c>
      <c r="E693" s="229" t="s">
        <v>1664</v>
      </c>
      <c r="F693" s="228">
        <v>41229</v>
      </c>
      <c r="G693" s="234">
        <v>1364</v>
      </c>
      <c r="H693" s="228" t="s">
        <v>1368</v>
      </c>
      <c r="I693" s="234"/>
      <c r="J693" s="228" t="s">
        <v>176</v>
      </c>
      <c r="K693" s="231" t="s">
        <v>2266</v>
      </c>
      <c r="L693" s="246"/>
      <c r="M693" s="235"/>
      <c r="N693" s="235"/>
      <c r="O693" s="234"/>
      <c r="P693" s="228" t="s">
        <v>2051</v>
      </c>
      <c r="Q693" s="234" t="s">
        <v>172</v>
      </c>
      <c r="R693" s="234" t="s">
        <v>13</v>
      </c>
      <c r="S693" s="234"/>
      <c r="T693" s="234"/>
      <c r="U693" s="247">
        <v>14.79</v>
      </c>
      <c r="V693" s="247">
        <v>10.35</v>
      </c>
      <c r="W693" s="228"/>
      <c r="X693" s="250"/>
      <c r="Y693" s="249"/>
      <c r="Z693" s="228"/>
      <c r="AA693" s="228" t="s">
        <v>2267</v>
      </c>
      <c r="AB693" s="228"/>
      <c r="AC693" s="228"/>
      <c r="AD693" s="228"/>
      <c r="AE693" s="234"/>
      <c r="AF693" s="234"/>
      <c r="AG693" s="240"/>
      <c r="AH693" s="240"/>
      <c r="AI693" s="240"/>
      <c r="AJ693" s="240"/>
      <c r="AK693" s="240"/>
      <c r="AL693" s="240"/>
      <c r="AM693" s="240"/>
      <c r="AN693" s="240"/>
      <c r="AO693" s="240"/>
      <c r="AP693" s="240"/>
      <c r="AQ693" s="240"/>
      <c r="AR693" s="240"/>
      <c r="AS693" s="240"/>
      <c r="AT693" s="240"/>
      <c r="AU693" s="240"/>
      <c r="AV693" s="240"/>
      <c r="AW693" s="240"/>
      <c r="AX693" s="240"/>
      <c r="AY693" s="240"/>
      <c r="AZ693" s="240"/>
      <c r="BA693" s="240"/>
      <c r="BB693" s="240"/>
      <c r="BC693" s="240"/>
      <c r="BD693" s="240"/>
      <c r="BE693" s="240"/>
      <c r="BF693" s="240"/>
      <c r="BG693" s="240"/>
      <c r="BH693" s="240"/>
      <c r="BI693" s="240"/>
      <c r="BJ693" s="240"/>
      <c r="BK693" s="240"/>
      <c r="BL693" s="240"/>
      <c r="BM693" s="240"/>
      <c r="BN693" s="240"/>
      <c r="BO693" s="240"/>
      <c r="BP693" s="240"/>
      <c r="BQ693" s="240"/>
      <c r="BR693" s="240"/>
      <c r="BS693" s="240"/>
      <c r="BT693" s="240"/>
      <c r="BU693" s="240"/>
      <c r="BV693" s="240"/>
      <c r="BW693" s="240"/>
      <c r="BX693" s="240"/>
      <c r="BY693" s="240"/>
      <c r="BZ693" s="240"/>
      <c r="CA693" s="240"/>
      <c r="CB693" s="240"/>
      <c r="CC693" s="240"/>
      <c r="CD693" s="240"/>
      <c r="CE693" s="240"/>
      <c r="CF693" s="240"/>
      <c r="CG693" s="240"/>
      <c r="CH693" s="240"/>
      <c r="CI693" s="240"/>
      <c r="CJ693" s="240"/>
      <c r="CK693" s="240"/>
      <c r="CL693" s="240"/>
      <c r="CM693" s="240"/>
      <c r="CN693" s="240"/>
      <c r="CO693" s="240"/>
      <c r="CP693" s="240"/>
      <c r="CQ693" s="240"/>
      <c r="CR693" s="240"/>
      <c r="CS693" s="240"/>
      <c r="CT693" s="240"/>
      <c r="CU693" s="240"/>
      <c r="CV693" s="240"/>
      <c r="CW693" s="240"/>
      <c r="CX693" s="240"/>
      <c r="CY693" s="240"/>
      <c r="CZ693" s="240"/>
      <c r="DA693" s="240"/>
      <c r="DB693" s="240"/>
      <c r="DC693" s="240"/>
      <c r="DD693" s="240"/>
      <c r="DE693" s="240"/>
      <c r="DF693" s="240"/>
      <c r="DG693" s="240"/>
      <c r="DH693" s="240"/>
      <c r="DI693" s="240"/>
      <c r="DJ693" s="240"/>
      <c r="DK693" s="240"/>
      <c r="DL693" s="240"/>
      <c r="DM693" s="240"/>
      <c r="DN693" s="240"/>
      <c r="DO693" s="240"/>
      <c r="DP693" s="240"/>
      <c r="DQ693" s="240"/>
      <c r="DR693" s="240"/>
      <c r="DS693" s="240"/>
      <c r="DT693" s="240"/>
      <c r="DU693" s="240"/>
      <c r="DV693" s="240"/>
      <c r="DW693" s="240"/>
      <c r="DX693" s="240"/>
      <c r="DY693" s="240"/>
      <c r="DZ693" s="240"/>
    </row>
    <row r="694" spans="1:130" ht="34" x14ac:dyDescent="0.2">
      <c r="A694" s="14" t="s">
        <v>308</v>
      </c>
      <c r="B694" s="76" t="s">
        <v>1579</v>
      </c>
      <c r="C694" s="76"/>
      <c r="D694" s="2" t="s">
        <v>296</v>
      </c>
      <c r="E694" s="2" t="s">
        <v>307</v>
      </c>
      <c r="F694" s="14">
        <v>2271</v>
      </c>
      <c r="G694" s="13">
        <v>2400</v>
      </c>
      <c r="H694" s="14" t="s">
        <v>1213</v>
      </c>
      <c r="I694" s="13" t="s">
        <v>401</v>
      </c>
      <c r="J694" s="76" t="s">
        <v>176</v>
      </c>
      <c r="M694" s="112"/>
      <c r="N694" s="112"/>
      <c r="O694" s="70"/>
      <c r="P694" s="76" t="s">
        <v>130</v>
      </c>
      <c r="Q694" s="70" t="s">
        <v>167</v>
      </c>
      <c r="R694" s="70" t="s">
        <v>13</v>
      </c>
      <c r="S694" s="70"/>
      <c r="T694" s="70"/>
      <c r="U694" s="128">
        <v>17.04</v>
      </c>
      <c r="V694" s="128">
        <v>13.44</v>
      </c>
      <c r="W694" s="76"/>
      <c r="Y694" s="105"/>
      <c r="Z694" s="14"/>
      <c r="AA694" s="14" t="s">
        <v>309</v>
      </c>
      <c r="AB694" s="76"/>
      <c r="BK694" s="83"/>
      <c r="BL694" s="83"/>
      <c r="BM694" s="83"/>
      <c r="BN694" s="83"/>
      <c r="BO694" s="83"/>
      <c r="BP694" s="83"/>
      <c r="BQ694" s="83"/>
      <c r="BR694" s="83"/>
      <c r="BS694" s="83"/>
      <c r="BT694" s="83"/>
      <c r="BU694" s="83"/>
      <c r="BV694" s="83"/>
      <c r="BW694" s="83"/>
      <c r="BX694" s="83"/>
      <c r="BY694" s="83"/>
      <c r="BZ694" s="83"/>
      <c r="CA694" s="83"/>
      <c r="CB694" s="83"/>
      <c r="CC694" s="83"/>
      <c r="CD694" s="83"/>
      <c r="CE694" s="83"/>
      <c r="CF694" s="83"/>
      <c r="CG694" s="83"/>
      <c r="CH694" s="83"/>
      <c r="CI694" s="83"/>
      <c r="CJ694" s="83"/>
      <c r="CK694" s="83"/>
      <c r="CL694" s="83"/>
      <c r="CM694" s="83"/>
      <c r="CN694" s="83"/>
      <c r="CO694" s="83"/>
      <c r="CP694" s="83"/>
      <c r="CQ694" s="83"/>
      <c r="CR694" s="83"/>
      <c r="CS694" s="83"/>
      <c r="CT694" s="83"/>
      <c r="CU694" s="83"/>
      <c r="CV694" s="83"/>
      <c r="CW694" s="83"/>
      <c r="CX694" s="83"/>
      <c r="CY694" s="83"/>
      <c r="CZ694" s="83"/>
      <c r="DA694" s="83"/>
      <c r="DB694" s="83"/>
      <c r="DC694" s="83"/>
      <c r="DD694" s="83"/>
      <c r="DE694" s="83"/>
      <c r="DF694" s="83"/>
      <c r="DG694" s="83"/>
      <c r="DH694" s="83"/>
      <c r="DI694" s="83"/>
      <c r="DJ694" s="83"/>
      <c r="DK694" s="83"/>
      <c r="DL694" s="83"/>
      <c r="DM694" s="83"/>
      <c r="DN694" s="83"/>
      <c r="DO694" s="83"/>
      <c r="DP694" s="83"/>
      <c r="DQ694" s="83"/>
      <c r="DR694" s="83"/>
      <c r="DS694" s="83"/>
      <c r="DT694" s="83"/>
      <c r="DU694" s="83"/>
      <c r="DV694" s="83"/>
      <c r="DW694" s="83"/>
      <c r="DX694" s="83"/>
      <c r="DY694" s="83"/>
      <c r="DZ694" s="83"/>
    </row>
    <row r="695" spans="1:130" ht="34" x14ac:dyDescent="0.2">
      <c r="A695" s="14" t="s">
        <v>308</v>
      </c>
      <c r="B695" s="76" t="s">
        <v>1579</v>
      </c>
      <c r="C695" s="76"/>
      <c r="D695" s="2" t="s">
        <v>296</v>
      </c>
      <c r="E695" s="2" t="s">
        <v>307</v>
      </c>
      <c r="F695" s="14">
        <v>2271</v>
      </c>
      <c r="G695" s="13">
        <v>2400</v>
      </c>
      <c r="H695" s="14" t="s">
        <v>1213</v>
      </c>
      <c r="I695" s="13" t="s">
        <v>401</v>
      </c>
      <c r="J695" s="76" t="s">
        <v>176</v>
      </c>
      <c r="M695" s="112"/>
      <c r="N695" s="112"/>
      <c r="O695" s="70"/>
      <c r="P695" s="76" t="s">
        <v>153</v>
      </c>
      <c r="Q695" s="70" t="s">
        <v>167</v>
      </c>
      <c r="R695" s="70" t="s">
        <v>13</v>
      </c>
      <c r="S695" s="70"/>
      <c r="T695" s="70"/>
      <c r="U695" s="128">
        <v>21.94</v>
      </c>
      <c r="V695" s="128">
        <v>12.87</v>
      </c>
      <c r="W695" s="76"/>
      <c r="Y695" s="105"/>
      <c r="Z695" s="14"/>
      <c r="AA695" s="14" t="s">
        <v>309</v>
      </c>
      <c r="AB695" s="76"/>
      <c r="BK695" s="83"/>
      <c r="BL695" s="83"/>
      <c r="BM695" s="83"/>
      <c r="BN695" s="83"/>
      <c r="BO695" s="83"/>
      <c r="BP695" s="83"/>
      <c r="BQ695" s="83"/>
      <c r="BR695" s="83"/>
      <c r="BS695" s="83"/>
      <c r="BT695" s="83"/>
      <c r="BU695" s="83"/>
      <c r="BV695" s="83"/>
      <c r="BW695" s="83"/>
      <c r="BX695" s="83"/>
      <c r="BY695" s="83"/>
      <c r="BZ695" s="83"/>
      <c r="CA695" s="83"/>
      <c r="CB695" s="83"/>
      <c r="CC695" s="83"/>
      <c r="CD695" s="83"/>
      <c r="CE695" s="83"/>
      <c r="CF695" s="83"/>
      <c r="CG695" s="83"/>
      <c r="CH695" s="83"/>
      <c r="CI695" s="83"/>
      <c r="CJ695" s="83"/>
      <c r="CK695" s="83"/>
      <c r="CL695" s="83"/>
      <c r="CM695" s="83"/>
      <c r="CN695" s="83"/>
      <c r="CO695" s="83"/>
      <c r="CP695" s="83"/>
      <c r="CQ695" s="83"/>
      <c r="CR695" s="83"/>
      <c r="CS695" s="83"/>
      <c r="CT695" s="83"/>
      <c r="CU695" s="83"/>
      <c r="CV695" s="83"/>
      <c r="CW695" s="83"/>
      <c r="CX695" s="83"/>
      <c r="CY695" s="83"/>
      <c r="CZ695" s="83"/>
      <c r="DA695" s="83"/>
      <c r="DB695" s="83"/>
      <c r="DC695" s="83"/>
      <c r="DD695" s="83"/>
      <c r="DE695" s="83"/>
      <c r="DF695" s="83"/>
      <c r="DG695" s="83"/>
      <c r="DH695" s="83"/>
      <c r="DI695" s="83"/>
      <c r="DJ695" s="83"/>
      <c r="DK695" s="83"/>
      <c r="DL695" s="83"/>
      <c r="DM695" s="83"/>
      <c r="DN695" s="83"/>
      <c r="DO695" s="83"/>
      <c r="DP695" s="83"/>
      <c r="DQ695" s="83"/>
      <c r="DR695" s="83"/>
      <c r="DS695" s="83"/>
      <c r="DT695" s="83"/>
      <c r="DU695" s="83"/>
      <c r="DV695" s="83"/>
      <c r="DW695" s="83"/>
      <c r="DX695" s="83"/>
      <c r="DY695" s="83"/>
      <c r="DZ695" s="83"/>
    </row>
    <row r="696" spans="1:130" ht="17" x14ac:dyDescent="0.2">
      <c r="B696" s="76" t="s">
        <v>1579</v>
      </c>
      <c r="C696" s="76"/>
      <c r="D696" s="2" t="s">
        <v>296</v>
      </c>
      <c r="E696" s="2" t="s">
        <v>15</v>
      </c>
      <c r="F696" s="8">
        <v>998</v>
      </c>
      <c r="G696" s="7">
        <v>31</v>
      </c>
      <c r="H696" s="8" t="s">
        <v>326</v>
      </c>
      <c r="I696" s="7" t="s">
        <v>327</v>
      </c>
      <c r="J696" s="76" t="s">
        <v>176</v>
      </c>
      <c r="P696" s="58" t="s">
        <v>16</v>
      </c>
      <c r="Q696" s="57" t="s">
        <v>167</v>
      </c>
      <c r="R696" s="57" t="s">
        <v>13</v>
      </c>
      <c r="U696" s="117">
        <v>13.56</v>
      </c>
      <c r="V696" s="117">
        <v>11.43</v>
      </c>
      <c r="AA696" s="8" t="s">
        <v>329</v>
      </c>
    </row>
    <row r="697" spans="1:130" ht="17" x14ac:dyDescent="0.2">
      <c r="B697" s="76" t="s">
        <v>1579</v>
      </c>
      <c r="C697" s="76"/>
      <c r="D697" s="2" t="s">
        <v>296</v>
      </c>
      <c r="E697" s="2" t="s">
        <v>15</v>
      </c>
      <c r="F697" s="8">
        <v>998</v>
      </c>
      <c r="G697" s="7">
        <v>31</v>
      </c>
      <c r="H697" s="8" t="s">
        <v>326</v>
      </c>
      <c r="I697" s="7" t="s">
        <v>327</v>
      </c>
      <c r="J697" s="76" t="s">
        <v>176</v>
      </c>
      <c r="P697" s="58" t="s">
        <v>31</v>
      </c>
      <c r="Q697" s="57" t="s">
        <v>167</v>
      </c>
      <c r="R697" s="57" t="s">
        <v>13</v>
      </c>
      <c r="U697" s="117">
        <v>15.56</v>
      </c>
      <c r="V697" s="117">
        <v>11.7</v>
      </c>
      <c r="AA697" s="8" t="s">
        <v>329</v>
      </c>
    </row>
    <row r="698" spans="1:130" ht="17" x14ac:dyDescent="0.2">
      <c r="B698" s="76" t="s">
        <v>1579</v>
      </c>
      <c r="C698" s="76"/>
      <c r="D698" s="2" t="s">
        <v>296</v>
      </c>
      <c r="E698" s="2" t="s">
        <v>15</v>
      </c>
      <c r="F698" s="8">
        <v>998</v>
      </c>
      <c r="G698" s="7">
        <v>31</v>
      </c>
      <c r="H698" s="8" t="s">
        <v>326</v>
      </c>
      <c r="I698" s="7" t="s">
        <v>327</v>
      </c>
      <c r="J698" s="76" t="s">
        <v>176</v>
      </c>
      <c r="P698" s="58" t="s">
        <v>24</v>
      </c>
      <c r="Q698" s="57" t="s">
        <v>167</v>
      </c>
      <c r="R698" s="57" t="s">
        <v>13</v>
      </c>
      <c r="U698" s="117">
        <v>22.94</v>
      </c>
      <c r="V698" s="117">
        <v>14.05</v>
      </c>
      <c r="AA698" s="8" t="s">
        <v>329</v>
      </c>
    </row>
    <row r="699" spans="1:130" ht="17" x14ac:dyDescent="0.2">
      <c r="B699" s="76" t="s">
        <v>1579</v>
      </c>
      <c r="C699" s="76"/>
      <c r="D699" s="2" t="s">
        <v>296</v>
      </c>
      <c r="E699" s="2" t="s">
        <v>15</v>
      </c>
      <c r="F699" s="8">
        <v>998</v>
      </c>
      <c r="G699" s="7">
        <v>226</v>
      </c>
      <c r="H699" s="8" t="s">
        <v>326</v>
      </c>
      <c r="I699" s="7" t="s">
        <v>327</v>
      </c>
      <c r="J699" s="76" t="s">
        <v>176</v>
      </c>
      <c r="P699" s="58" t="s">
        <v>16</v>
      </c>
      <c r="Q699" s="57" t="s">
        <v>172</v>
      </c>
      <c r="R699" s="57" t="s">
        <v>13</v>
      </c>
      <c r="U699" s="117">
        <v>14.05</v>
      </c>
      <c r="V699" s="117">
        <v>11.7</v>
      </c>
      <c r="AA699" s="8" t="s">
        <v>330</v>
      </c>
    </row>
    <row r="700" spans="1:130" ht="26" x14ac:dyDescent="0.2">
      <c r="B700" s="76" t="s">
        <v>1579</v>
      </c>
      <c r="C700" s="76"/>
      <c r="D700" s="2" t="s">
        <v>296</v>
      </c>
      <c r="E700" s="2" t="s">
        <v>15</v>
      </c>
      <c r="F700" s="8">
        <v>30967</v>
      </c>
      <c r="G700" s="7">
        <v>707</v>
      </c>
      <c r="H700" s="8" t="s">
        <v>251</v>
      </c>
      <c r="I700" s="7" t="s">
        <v>243</v>
      </c>
      <c r="J700" s="76" t="s">
        <v>176</v>
      </c>
      <c r="K700" s="191" t="s">
        <v>400</v>
      </c>
      <c r="L700" s="143">
        <v>30</v>
      </c>
      <c r="P700" s="58" t="s">
        <v>297</v>
      </c>
      <c r="Q700" s="57" t="s">
        <v>339</v>
      </c>
      <c r="R700" s="57" t="s">
        <v>13</v>
      </c>
      <c r="U700" s="117">
        <v>21.94</v>
      </c>
      <c r="V700" s="117">
        <v>18</v>
      </c>
      <c r="AA700" s="8" t="s">
        <v>298</v>
      </c>
    </row>
    <row r="701" spans="1:130" ht="26" x14ac:dyDescent="0.2">
      <c r="B701" s="76" t="s">
        <v>1579</v>
      </c>
      <c r="C701" s="76"/>
      <c r="D701" s="2" t="s">
        <v>296</v>
      </c>
      <c r="E701" s="2" t="s">
        <v>15</v>
      </c>
      <c r="F701" s="76">
        <v>30967</v>
      </c>
      <c r="G701" s="7">
        <v>1036</v>
      </c>
      <c r="H701" s="8" t="s">
        <v>251</v>
      </c>
      <c r="I701" s="7" t="s">
        <v>243</v>
      </c>
      <c r="J701" s="76" t="s">
        <v>176</v>
      </c>
      <c r="K701" s="191" t="s">
        <v>400</v>
      </c>
      <c r="L701" s="143">
        <v>30</v>
      </c>
      <c r="P701" s="58" t="s">
        <v>36</v>
      </c>
      <c r="Q701" s="57" t="s">
        <v>339</v>
      </c>
      <c r="R701" s="57" t="s">
        <v>13</v>
      </c>
      <c r="U701" s="117">
        <v>14.84</v>
      </c>
      <c r="V701" s="117">
        <v>14.57</v>
      </c>
      <c r="BK701" s="83"/>
      <c r="BL701" s="83"/>
      <c r="BM701" s="83"/>
      <c r="BN701" s="83"/>
      <c r="BO701" s="83"/>
      <c r="BP701" s="83"/>
      <c r="BQ701" s="83"/>
      <c r="BR701" s="83"/>
      <c r="BS701" s="83"/>
      <c r="BT701" s="83"/>
      <c r="BU701" s="83"/>
      <c r="BV701" s="83"/>
      <c r="BW701" s="83"/>
      <c r="BX701" s="83"/>
      <c r="BY701" s="83"/>
      <c r="BZ701" s="83"/>
      <c r="CA701" s="83"/>
      <c r="CB701" s="83"/>
      <c r="CC701" s="83"/>
      <c r="CD701" s="83"/>
      <c r="CE701" s="83"/>
      <c r="CF701" s="83"/>
      <c r="CG701" s="83"/>
      <c r="CH701" s="83"/>
      <c r="CI701" s="83"/>
      <c r="CJ701" s="83"/>
      <c r="CK701" s="83"/>
      <c r="CL701" s="83"/>
      <c r="CM701" s="83"/>
      <c r="CN701" s="83"/>
      <c r="CO701" s="83"/>
      <c r="CP701" s="83"/>
      <c r="CQ701" s="83"/>
      <c r="CR701" s="83"/>
      <c r="CS701" s="83"/>
      <c r="CT701" s="83"/>
      <c r="CU701" s="83"/>
      <c r="CV701" s="83"/>
      <c r="CW701" s="83"/>
      <c r="CX701" s="83"/>
      <c r="CY701" s="83"/>
      <c r="CZ701" s="83"/>
      <c r="DA701" s="83"/>
      <c r="DB701" s="83"/>
      <c r="DC701" s="83"/>
      <c r="DD701" s="83"/>
      <c r="DE701" s="83"/>
      <c r="DF701" s="83"/>
      <c r="DG701" s="83"/>
      <c r="DH701" s="83"/>
      <c r="DI701" s="83"/>
      <c r="DJ701" s="83"/>
      <c r="DK701" s="83"/>
      <c r="DL701" s="83"/>
      <c r="DM701" s="83"/>
      <c r="DN701" s="83"/>
      <c r="DO701" s="83"/>
      <c r="DP701" s="83"/>
      <c r="DQ701" s="83"/>
      <c r="DR701" s="83"/>
      <c r="DS701" s="83"/>
      <c r="DT701" s="83"/>
      <c r="DU701" s="83"/>
      <c r="DV701" s="83"/>
      <c r="DW701" s="83"/>
      <c r="DX701" s="83"/>
      <c r="DY701" s="83"/>
      <c r="DZ701" s="83"/>
    </row>
    <row r="702" spans="1:130" ht="17" x14ac:dyDescent="0.2">
      <c r="A702" s="14" t="s">
        <v>1690</v>
      </c>
      <c r="B702" s="76" t="s">
        <v>1579</v>
      </c>
      <c r="C702" s="76"/>
      <c r="D702" s="107" t="s">
        <v>1697</v>
      </c>
      <c r="E702" s="2" t="s">
        <v>1664</v>
      </c>
      <c r="F702" s="76">
        <v>933</v>
      </c>
      <c r="G702" s="13">
        <v>895</v>
      </c>
      <c r="H702" s="76" t="s">
        <v>1317</v>
      </c>
      <c r="I702" s="13" t="s">
        <v>417</v>
      </c>
      <c r="J702" s="76" t="s">
        <v>176</v>
      </c>
      <c r="K702" s="191" t="s">
        <v>1872</v>
      </c>
      <c r="L702" s="143">
        <f t="shared" ref="L702:L709" si="2">(20.176+22.63)/2</f>
        <v>21.402999999999999</v>
      </c>
      <c r="M702" s="68">
        <v>29.62</v>
      </c>
      <c r="N702" s="68">
        <v>-98.37</v>
      </c>
      <c r="O702" s="106">
        <v>126.402078446346</v>
      </c>
      <c r="P702" s="76" t="s">
        <v>1522</v>
      </c>
      <c r="Q702" s="70" t="s">
        <v>172</v>
      </c>
      <c r="R702" s="70" t="s">
        <v>13</v>
      </c>
      <c r="S702" s="70"/>
      <c r="T702" s="70"/>
      <c r="U702" s="128">
        <v>39.590000000000003</v>
      </c>
      <c r="V702" s="128">
        <v>39.06</v>
      </c>
      <c r="W702" s="76"/>
      <c r="Y702" s="105"/>
      <c r="Z702" s="14"/>
      <c r="AA702" s="14" t="s">
        <v>1686</v>
      </c>
      <c r="AB702" s="76"/>
      <c r="BK702" s="83"/>
      <c r="BL702" s="83"/>
      <c r="BM702" s="83"/>
      <c r="BN702" s="83"/>
      <c r="BO702" s="83"/>
      <c r="BP702" s="83"/>
      <c r="BQ702" s="83"/>
      <c r="BR702" s="83"/>
      <c r="BS702" s="83"/>
      <c r="BT702" s="83"/>
      <c r="BU702" s="83"/>
      <c r="BV702" s="83"/>
      <c r="BW702" s="83"/>
      <c r="BX702" s="83"/>
      <c r="BY702" s="83"/>
      <c r="BZ702" s="83"/>
      <c r="CA702" s="83"/>
      <c r="CB702" s="83"/>
      <c r="CC702" s="83"/>
      <c r="CD702" s="83"/>
      <c r="CE702" s="83"/>
      <c r="CF702" s="83"/>
      <c r="CG702" s="83"/>
      <c r="CH702" s="83"/>
      <c r="CI702" s="83"/>
      <c r="CJ702" s="83"/>
      <c r="CK702" s="83"/>
      <c r="CL702" s="83"/>
      <c r="CM702" s="83"/>
      <c r="CN702" s="83"/>
      <c r="CO702" s="83"/>
      <c r="CP702" s="83"/>
      <c r="CQ702" s="83"/>
      <c r="CR702" s="83"/>
      <c r="CS702" s="83"/>
      <c r="CT702" s="83"/>
      <c r="CU702" s="83"/>
      <c r="CV702" s="83"/>
      <c r="CW702" s="83"/>
      <c r="CX702" s="83"/>
      <c r="CY702" s="83"/>
      <c r="CZ702" s="83"/>
      <c r="DA702" s="83"/>
      <c r="DB702" s="83"/>
      <c r="DC702" s="83"/>
      <c r="DD702" s="83"/>
      <c r="DE702" s="83"/>
      <c r="DF702" s="83"/>
      <c r="DG702" s="83"/>
      <c r="DH702" s="83"/>
      <c r="DI702" s="83"/>
      <c r="DJ702" s="83"/>
      <c r="DK702" s="83"/>
      <c r="DL702" s="83"/>
      <c r="DM702" s="83"/>
      <c r="DN702" s="83"/>
      <c r="DO702" s="83"/>
      <c r="DP702" s="83"/>
      <c r="DQ702" s="83"/>
      <c r="DR702" s="83"/>
      <c r="DS702" s="83"/>
      <c r="DT702" s="83"/>
      <c r="DU702" s="83"/>
      <c r="DV702" s="83"/>
      <c r="DW702" s="83"/>
      <c r="DX702" s="83"/>
      <c r="DY702" s="83"/>
      <c r="DZ702" s="83"/>
    </row>
    <row r="703" spans="1:130" ht="17" x14ac:dyDescent="0.2">
      <c r="A703" s="14" t="s">
        <v>1690</v>
      </c>
      <c r="B703" s="76" t="s">
        <v>1579</v>
      </c>
      <c r="C703" s="76"/>
      <c r="D703" s="107" t="s">
        <v>1697</v>
      </c>
      <c r="E703" s="2" t="s">
        <v>1664</v>
      </c>
      <c r="F703" s="76">
        <v>933</v>
      </c>
      <c r="G703" s="13">
        <v>983</v>
      </c>
      <c r="H703" s="76" t="s">
        <v>1317</v>
      </c>
      <c r="I703" s="13" t="s">
        <v>417</v>
      </c>
      <c r="J703" s="76" t="s">
        <v>176</v>
      </c>
      <c r="K703" s="191" t="s">
        <v>1872</v>
      </c>
      <c r="L703" s="143">
        <f t="shared" si="2"/>
        <v>21.402999999999999</v>
      </c>
      <c r="M703" s="68">
        <v>29.62</v>
      </c>
      <c r="N703" s="68">
        <v>-98.37</v>
      </c>
      <c r="O703" s="106">
        <v>126.402078446346</v>
      </c>
      <c r="P703" s="76" t="s">
        <v>1522</v>
      </c>
      <c r="Q703" s="70" t="s">
        <v>172</v>
      </c>
      <c r="R703" s="70" t="s">
        <v>13</v>
      </c>
      <c r="S703" s="70"/>
      <c r="T703" s="70"/>
      <c r="U703" s="128">
        <v>40.130000000000003</v>
      </c>
      <c r="V703" s="128">
        <v>42.94</v>
      </c>
      <c r="W703" s="76"/>
      <c r="Y703" s="105"/>
      <c r="Z703" s="14"/>
      <c r="AA703" s="14" t="s">
        <v>1686</v>
      </c>
      <c r="AB703" s="76"/>
      <c r="BK703" s="83"/>
      <c r="BL703" s="83"/>
      <c r="BM703" s="83"/>
      <c r="BN703" s="83"/>
      <c r="BO703" s="83"/>
      <c r="BP703" s="83"/>
      <c r="BQ703" s="83"/>
      <c r="BR703" s="83"/>
      <c r="BS703" s="83"/>
      <c r="BT703" s="83"/>
      <c r="BU703" s="83"/>
      <c r="BV703" s="83"/>
      <c r="BW703" s="83"/>
      <c r="BX703" s="83"/>
      <c r="BY703" s="83"/>
      <c r="BZ703" s="83"/>
      <c r="CA703" s="83"/>
      <c r="CB703" s="83"/>
      <c r="CC703" s="83"/>
      <c r="CD703" s="83"/>
      <c r="CE703" s="83"/>
      <c r="CF703" s="83"/>
      <c r="CG703" s="83"/>
      <c r="CH703" s="83"/>
      <c r="CI703" s="83"/>
      <c r="CJ703" s="83"/>
      <c r="CK703" s="83"/>
      <c r="CL703" s="83"/>
      <c r="CM703" s="83"/>
      <c r="CN703" s="83"/>
      <c r="CO703" s="83"/>
      <c r="CP703" s="83"/>
      <c r="CQ703" s="83"/>
      <c r="CR703" s="83"/>
      <c r="CS703" s="83"/>
      <c r="CT703" s="83"/>
      <c r="CU703" s="83"/>
      <c r="CV703" s="83"/>
      <c r="CW703" s="83"/>
      <c r="CX703" s="83"/>
      <c r="CY703" s="83"/>
      <c r="CZ703" s="83"/>
      <c r="DA703" s="83"/>
      <c r="DB703" s="83"/>
      <c r="DC703" s="83"/>
      <c r="DD703" s="83"/>
      <c r="DE703" s="83"/>
      <c r="DF703" s="83"/>
      <c r="DG703" s="83"/>
      <c r="DH703" s="83"/>
      <c r="DI703" s="83"/>
      <c r="DJ703" s="83"/>
      <c r="DK703" s="83"/>
      <c r="DL703" s="83"/>
      <c r="DM703" s="83"/>
      <c r="DN703" s="83"/>
      <c r="DO703" s="83"/>
      <c r="DP703" s="83"/>
      <c r="DQ703" s="83"/>
      <c r="DR703" s="83"/>
      <c r="DS703" s="83"/>
      <c r="DT703" s="83"/>
      <c r="DU703" s="83"/>
      <c r="DV703" s="83"/>
      <c r="DW703" s="83"/>
      <c r="DX703" s="83"/>
      <c r="DY703" s="83"/>
      <c r="DZ703" s="83"/>
    </row>
    <row r="704" spans="1:130" ht="17" x14ac:dyDescent="0.2">
      <c r="A704" s="14" t="s">
        <v>1690</v>
      </c>
      <c r="B704" s="76" t="s">
        <v>1579</v>
      </c>
      <c r="C704" s="76"/>
      <c r="D704" s="107" t="s">
        <v>1697</v>
      </c>
      <c r="E704" s="2" t="s">
        <v>1664</v>
      </c>
      <c r="F704" s="76">
        <v>933</v>
      </c>
      <c r="G704" s="13">
        <v>1351</v>
      </c>
      <c r="H704" s="76" t="s">
        <v>1317</v>
      </c>
      <c r="I704" s="13" t="s">
        <v>417</v>
      </c>
      <c r="J704" s="76" t="s">
        <v>176</v>
      </c>
      <c r="K704" s="191" t="s">
        <v>1872</v>
      </c>
      <c r="L704" s="143">
        <f t="shared" si="2"/>
        <v>21.402999999999999</v>
      </c>
      <c r="M704" s="68">
        <v>29.62</v>
      </c>
      <c r="N704" s="68">
        <v>-98.37</v>
      </c>
      <c r="O704" s="106">
        <v>126.402078446346</v>
      </c>
      <c r="P704" s="76" t="s">
        <v>1522</v>
      </c>
      <c r="Q704" s="70" t="s">
        <v>167</v>
      </c>
      <c r="R704" s="70" t="s">
        <v>13</v>
      </c>
      <c r="S704" s="70"/>
      <c r="T704" s="70"/>
      <c r="U704" s="128">
        <v>41.85</v>
      </c>
      <c r="V704" s="128">
        <v>42.65</v>
      </c>
      <c r="W704" s="76"/>
      <c r="Y704" s="105"/>
      <c r="Z704" s="14"/>
      <c r="AA704" s="14" t="s">
        <v>1686</v>
      </c>
    </row>
    <row r="705" spans="1:130" ht="17" x14ac:dyDescent="0.2">
      <c r="A705" s="14" t="s">
        <v>1690</v>
      </c>
      <c r="B705" s="76" t="s">
        <v>1579</v>
      </c>
      <c r="C705" s="76"/>
      <c r="D705" s="107" t="s">
        <v>1697</v>
      </c>
      <c r="E705" s="2" t="s">
        <v>1664</v>
      </c>
      <c r="F705" s="76">
        <v>933</v>
      </c>
      <c r="G705" s="13">
        <v>1352</v>
      </c>
      <c r="H705" s="76" t="s">
        <v>1317</v>
      </c>
      <c r="I705" s="13" t="s">
        <v>417</v>
      </c>
      <c r="J705" s="76" t="s">
        <v>176</v>
      </c>
      <c r="K705" s="191" t="s">
        <v>1872</v>
      </c>
      <c r="L705" s="143">
        <f t="shared" si="2"/>
        <v>21.402999999999999</v>
      </c>
      <c r="M705" s="68">
        <v>29.62</v>
      </c>
      <c r="N705" s="68">
        <v>-98.37</v>
      </c>
      <c r="O705" s="106">
        <v>126.402078446346</v>
      </c>
      <c r="P705" s="76" t="s">
        <v>1522</v>
      </c>
      <c r="Q705" s="70" t="s">
        <v>167</v>
      </c>
      <c r="R705" s="70" t="s">
        <v>13</v>
      </c>
      <c r="S705" s="70"/>
      <c r="T705" s="70"/>
      <c r="U705" s="128">
        <v>40.090000000000003</v>
      </c>
      <c r="V705" s="128">
        <v>38.159999999999997</v>
      </c>
      <c r="W705" s="76"/>
      <c r="Y705" s="105"/>
      <c r="Z705" s="14"/>
      <c r="AA705" s="14" t="s">
        <v>1686</v>
      </c>
    </row>
    <row r="706" spans="1:130" ht="17" x14ac:dyDescent="0.2">
      <c r="A706" s="14" t="s">
        <v>1690</v>
      </c>
      <c r="B706" s="76" t="s">
        <v>1579</v>
      </c>
      <c r="C706" s="76"/>
      <c r="D706" s="107" t="s">
        <v>1697</v>
      </c>
      <c r="E706" s="2" t="s">
        <v>1664</v>
      </c>
      <c r="F706" s="76">
        <v>933</v>
      </c>
      <c r="G706" s="13">
        <v>1353</v>
      </c>
      <c r="H706" s="76" t="s">
        <v>1317</v>
      </c>
      <c r="I706" s="13" t="s">
        <v>417</v>
      </c>
      <c r="J706" s="76" t="s">
        <v>176</v>
      </c>
      <c r="K706" s="191" t="s">
        <v>1872</v>
      </c>
      <c r="L706" s="143">
        <f t="shared" si="2"/>
        <v>21.402999999999999</v>
      </c>
      <c r="M706" s="68">
        <v>29.62</v>
      </c>
      <c r="N706" s="68">
        <v>-98.37</v>
      </c>
      <c r="O706" s="106">
        <v>126.402078446346</v>
      </c>
      <c r="P706" s="76" t="s">
        <v>1639</v>
      </c>
      <c r="Q706" s="70" t="s">
        <v>172</v>
      </c>
      <c r="R706" s="70" t="s">
        <v>13</v>
      </c>
      <c r="S706" s="70"/>
      <c r="T706" s="70"/>
      <c r="U706" s="128">
        <v>47.47</v>
      </c>
      <c r="V706" s="128">
        <v>56.44</v>
      </c>
      <c r="W706" s="76"/>
      <c r="Y706" s="105"/>
      <c r="Z706" s="14"/>
      <c r="AA706" s="14" t="s">
        <v>1686</v>
      </c>
      <c r="AC706" s="54" t="s">
        <v>1267</v>
      </c>
      <c r="AD706" s="54"/>
      <c r="AE706" s="196"/>
      <c r="AF706" s="196"/>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c r="CJ706" s="80"/>
      <c r="CK706" s="80"/>
      <c r="CL706" s="80"/>
      <c r="CM706" s="80"/>
      <c r="CN706" s="80"/>
      <c r="CO706" s="80"/>
      <c r="CP706" s="80"/>
      <c r="CQ706" s="80"/>
      <c r="CR706" s="80"/>
      <c r="CS706" s="80"/>
      <c r="CT706" s="80"/>
      <c r="CU706" s="80"/>
      <c r="CV706" s="80"/>
      <c r="CW706" s="80"/>
      <c r="CX706" s="80"/>
      <c r="CY706" s="80"/>
      <c r="CZ706" s="80"/>
      <c r="DA706" s="80"/>
      <c r="DB706" s="80"/>
      <c r="DC706" s="80"/>
      <c r="DD706" s="80"/>
      <c r="DE706" s="80"/>
      <c r="DF706" s="80"/>
      <c r="DG706" s="80"/>
      <c r="DH706" s="80"/>
      <c r="DI706" s="80"/>
      <c r="DJ706" s="80"/>
      <c r="DK706" s="80"/>
      <c r="DL706" s="80"/>
      <c r="DM706" s="80"/>
      <c r="DN706" s="80"/>
      <c r="DO706" s="80"/>
      <c r="DP706" s="80"/>
      <c r="DQ706" s="80"/>
      <c r="DR706" s="80"/>
      <c r="DS706" s="80"/>
      <c r="DT706" s="80"/>
      <c r="DU706" s="80"/>
      <c r="DV706" s="80"/>
      <c r="DW706" s="80"/>
      <c r="DX706" s="80"/>
      <c r="DY706" s="80"/>
      <c r="DZ706" s="80"/>
    </row>
    <row r="707" spans="1:130" ht="17" x14ac:dyDescent="0.2">
      <c r="A707" s="14" t="s">
        <v>1690</v>
      </c>
      <c r="B707" s="76" t="s">
        <v>1579</v>
      </c>
      <c r="C707" s="76"/>
      <c r="D707" s="107" t="s">
        <v>1697</v>
      </c>
      <c r="E707" s="2" t="s">
        <v>1664</v>
      </c>
      <c r="F707" s="76">
        <v>933</v>
      </c>
      <c r="G707" s="13">
        <v>1354</v>
      </c>
      <c r="H707" s="76" t="s">
        <v>1317</v>
      </c>
      <c r="I707" s="13" t="s">
        <v>417</v>
      </c>
      <c r="J707" s="76" t="s">
        <v>176</v>
      </c>
      <c r="K707" s="191" t="s">
        <v>1872</v>
      </c>
      <c r="L707" s="143">
        <f t="shared" si="2"/>
        <v>21.402999999999999</v>
      </c>
      <c r="M707" s="68">
        <v>29.62</v>
      </c>
      <c r="N707" s="68">
        <v>-98.37</v>
      </c>
      <c r="O707" s="106">
        <v>126.402078446346</v>
      </c>
      <c r="P707" s="76" t="s">
        <v>1639</v>
      </c>
      <c r="Q707" s="70" t="s">
        <v>167</v>
      </c>
      <c r="R707" s="70" t="s">
        <v>13</v>
      </c>
      <c r="S707" s="70"/>
      <c r="T707" s="70"/>
      <c r="U707" s="128">
        <v>45.25</v>
      </c>
      <c r="V707" s="128">
        <v>59.33</v>
      </c>
      <c r="W707" s="76"/>
      <c r="Y707" s="105"/>
      <c r="Z707" s="14"/>
      <c r="AA707" s="14" t="s">
        <v>1686</v>
      </c>
    </row>
    <row r="708" spans="1:130" s="83" customFormat="1" ht="17" x14ac:dyDescent="0.2">
      <c r="A708" s="14" t="s">
        <v>1690</v>
      </c>
      <c r="B708" s="76" t="s">
        <v>1579</v>
      </c>
      <c r="C708" s="76"/>
      <c r="D708" s="107" t="s">
        <v>1697</v>
      </c>
      <c r="E708" s="2" t="s">
        <v>1664</v>
      </c>
      <c r="F708" s="76">
        <v>933</v>
      </c>
      <c r="G708" s="13">
        <v>1429</v>
      </c>
      <c r="H708" s="76" t="s">
        <v>1317</v>
      </c>
      <c r="I708" s="13" t="s">
        <v>417</v>
      </c>
      <c r="J708" s="76" t="s">
        <v>176</v>
      </c>
      <c r="K708" s="191" t="s">
        <v>1872</v>
      </c>
      <c r="L708" s="143">
        <f t="shared" si="2"/>
        <v>21.402999999999999</v>
      </c>
      <c r="M708" s="68">
        <v>29.62</v>
      </c>
      <c r="N708" s="68">
        <v>-98.37</v>
      </c>
      <c r="O708" s="106">
        <v>126.402078446346</v>
      </c>
      <c r="P708" s="76" t="s">
        <v>1639</v>
      </c>
      <c r="Q708" s="70" t="s">
        <v>167</v>
      </c>
      <c r="R708" s="70" t="s">
        <v>13</v>
      </c>
      <c r="S708" s="70"/>
      <c r="T708" s="70"/>
      <c r="U708" s="128">
        <v>45.67</v>
      </c>
      <c r="V708" s="128">
        <v>56.41</v>
      </c>
      <c r="W708" s="76"/>
      <c r="X708" s="195"/>
      <c r="Y708" s="105"/>
      <c r="Z708" s="14"/>
      <c r="AA708" s="14" t="s">
        <v>1686</v>
      </c>
      <c r="AB708" s="76"/>
      <c r="AC708" s="76"/>
      <c r="AD708" s="76"/>
      <c r="AE708" s="70"/>
      <c r="AF708" s="70"/>
    </row>
    <row r="709" spans="1:130" s="83" customFormat="1" ht="17" x14ac:dyDescent="0.2">
      <c r="A709" s="14" t="s">
        <v>1690</v>
      </c>
      <c r="B709" s="76" t="s">
        <v>1579</v>
      </c>
      <c r="C709" s="76"/>
      <c r="D709" s="107" t="s">
        <v>1697</v>
      </c>
      <c r="E709" s="2" t="s">
        <v>1664</v>
      </c>
      <c r="F709" s="76">
        <v>933</v>
      </c>
      <c r="G709" s="13">
        <v>1850</v>
      </c>
      <c r="H709" s="76" t="s">
        <v>1317</v>
      </c>
      <c r="I709" s="13" t="s">
        <v>417</v>
      </c>
      <c r="J709" s="76" t="s">
        <v>176</v>
      </c>
      <c r="K709" s="191" t="s">
        <v>1872</v>
      </c>
      <c r="L709" s="143">
        <f t="shared" si="2"/>
        <v>21.402999999999999</v>
      </c>
      <c r="M709" s="68">
        <v>29.62</v>
      </c>
      <c r="N709" s="68">
        <v>-98.37</v>
      </c>
      <c r="O709" s="106">
        <v>126.402078446346</v>
      </c>
      <c r="P709" s="76" t="s">
        <v>1639</v>
      </c>
      <c r="Q709" s="70" t="s">
        <v>172</v>
      </c>
      <c r="R709" s="70" t="s">
        <v>13</v>
      </c>
      <c r="S709" s="70"/>
      <c r="T709" s="70"/>
      <c r="U709" s="128">
        <v>45.62</v>
      </c>
      <c r="V709" s="128">
        <v>55.89</v>
      </c>
      <c r="W709" s="76"/>
      <c r="X709" s="195"/>
      <c r="Y709" s="105"/>
      <c r="Z709" s="14"/>
      <c r="AA709" s="14" t="s">
        <v>1686</v>
      </c>
      <c r="AB709" s="76"/>
      <c r="AC709" s="76"/>
      <c r="AD709" s="76"/>
      <c r="AE709" s="70"/>
      <c r="AF709" s="70"/>
    </row>
    <row r="710" spans="1:130" ht="17" x14ac:dyDescent="0.2">
      <c r="A710" s="76" t="s">
        <v>1746</v>
      </c>
      <c r="B710" s="13" t="s">
        <v>1579</v>
      </c>
      <c r="D710" s="113" t="s">
        <v>1749</v>
      </c>
      <c r="E710" s="113" t="s">
        <v>1750</v>
      </c>
      <c r="F710" s="76">
        <v>40540</v>
      </c>
      <c r="G710" s="70">
        <v>-999</v>
      </c>
      <c r="H710" s="76" t="s">
        <v>606</v>
      </c>
      <c r="I710" s="70" t="s">
        <v>607</v>
      </c>
      <c r="J710" s="76" t="s">
        <v>1645</v>
      </c>
      <c r="M710" s="68">
        <v>30.59</v>
      </c>
      <c r="N710" s="68">
        <v>-98.64</v>
      </c>
      <c r="O710" s="70">
        <v>100.5</v>
      </c>
      <c r="P710" s="76" t="s">
        <v>155</v>
      </c>
      <c r="Q710" s="70" t="s">
        <v>167</v>
      </c>
      <c r="R710" s="70" t="s">
        <v>13</v>
      </c>
      <c r="S710" s="70"/>
      <c r="T710" s="70"/>
      <c r="U710" s="128">
        <v>12.49</v>
      </c>
      <c r="V710" s="128">
        <v>10.38</v>
      </c>
      <c r="W710" s="76"/>
      <c r="Y710" s="105"/>
      <c r="Z710" s="76"/>
      <c r="AA710" s="76" t="s">
        <v>1748</v>
      </c>
      <c r="BK710" s="83"/>
      <c r="BL710" s="83"/>
      <c r="BM710" s="83"/>
      <c r="BN710" s="83"/>
      <c r="BO710" s="83"/>
      <c r="BP710" s="83"/>
      <c r="BQ710" s="83"/>
      <c r="BR710" s="83"/>
      <c r="BS710" s="83"/>
      <c r="BT710" s="83"/>
      <c r="BU710" s="83"/>
      <c r="BV710" s="83"/>
      <c r="BW710" s="83"/>
      <c r="BX710" s="83"/>
      <c r="BY710" s="83"/>
      <c r="BZ710" s="83"/>
      <c r="CA710" s="83"/>
      <c r="CB710" s="83"/>
      <c r="CC710" s="83"/>
      <c r="CD710" s="83"/>
      <c r="CE710" s="83"/>
      <c r="CF710" s="83"/>
      <c r="CG710" s="83"/>
      <c r="CH710" s="83"/>
      <c r="CI710" s="83"/>
      <c r="CJ710" s="83"/>
      <c r="CK710" s="83"/>
      <c r="CL710" s="83"/>
      <c r="CM710" s="83"/>
      <c r="CN710" s="83"/>
      <c r="CO710" s="83"/>
      <c r="CP710" s="83"/>
      <c r="CQ710" s="83"/>
      <c r="CR710" s="83"/>
      <c r="CS710" s="83"/>
      <c r="CT710" s="83"/>
      <c r="CU710" s="83"/>
      <c r="CV710" s="83"/>
      <c r="CW710" s="83"/>
      <c r="CX710" s="83"/>
      <c r="CY710" s="83"/>
      <c r="CZ710" s="83"/>
      <c r="DA710" s="83"/>
      <c r="DB710" s="83"/>
      <c r="DC710" s="83"/>
      <c r="DD710" s="83"/>
      <c r="DE710" s="83"/>
      <c r="DF710" s="83"/>
      <c r="DG710" s="83"/>
      <c r="DH710" s="83"/>
      <c r="DI710" s="83"/>
      <c r="DJ710" s="83"/>
      <c r="DK710" s="83"/>
      <c r="DL710" s="83"/>
      <c r="DM710" s="83"/>
      <c r="DN710" s="83"/>
      <c r="DO710" s="83"/>
      <c r="DP710" s="83"/>
      <c r="DQ710" s="83"/>
      <c r="DR710" s="83"/>
      <c r="DS710" s="83"/>
      <c r="DT710" s="83"/>
      <c r="DU710" s="83"/>
      <c r="DV710" s="83"/>
      <c r="DW710" s="83"/>
      <c r="DX710" s="83"/>
      <c r="DY710" s="83"/>
      <c r="DZ710" s="83"/>
    </row>
    <row r="711" spans="1:130" ht="17" x14ac:dyDescent="0.2">
      <c r="A711" s="14" t="s">
        <v>1646</v>
      </c>
      <c r="B711" s="13" t="s">
        <v>1579</v>
      </c>
      <c r="D711" s="2" t="s">
        <v>63</v>
      </c>
      <c r="E711" s="2" t="s">
        <v>64</v>
      </c>
      <c r="F711" s="8">
        <v>40685</v>
      </c>
      <c r="G711" s="7">
        <v>1</v>
      </c>
      <c r="H711" s="8" t="s">
        <v>19</v>
      </c>
      <c r="I711" s="70" t="s">
        <v>403</v>
      </c>
      <c r="J711" s="70"/>
      <c r="K711" s="191" t="s">
        <v>1645</v>
      </c>
      <c r="L711" s="106"/>
      <c r="P711" s="58" t="s">
        <v>155</v>
      </c>
      <c r="R711" s="57" t="s">
        <v>13</v>
      </c>
      <c r="U711" s="117">
        <v>12.19</v>
      </c>
      <c r="V711" s="117">
        <v>11.05</v>
      </c>
      <c r="AA711" s="8" t="s">
        <v>17</v>
      </c>
      <c r="BK711" s="83"/>
      <c r="BL711" s="83"/>
      <c r="BM711" s="83"/>
      <c r="BN711" s="83"/>
      <c r="BO711" s="83"/>
      <c r="BP711" s="83"/>
      <c r="BQ711" s="83"/>
      <c r="BR711" s="83"/>
      <c r="BS711" s="83"/>
      <c r="BT711" s="83"/>
      <c r="BU711" s="83"/>
      <c r="BV711" s="83"/>
      <c r="BW711" s="83"/>
      <c r="BX711" s="83"/>
      <c r="BY711" s="83"/>
      <c r="BZ711" s="83"/>
      <c r="CA711" s="83"/>
      <c r="CB711" s="83"/>
      <c r="CC711" s="83"/>
      <c r="CD711" s="83"/>
      <c r="CE711" s="83"/>
      <c r="CF711" s="83"/>
      <c r="CG711" s="83"/>
      <c r="CH711" s="83"/>
      <c r="CI711" s="83"/>
      <c r="CJ711" s="83"/>
      <c r="CK711" s="83"/>
      <c r="CL711" s="83"/>
      <c r="CM711" s="83"/>
      <c r="CN711" s="83"/>
      <c r="CO711" s="83"/>
      <c r="CP711" s="83"/>
      <c r="CQ711" s="83"/>
      <c r="CR711" s="83"/>
      <c r="CS711" s="83"/>
      <c r="CT711" s="83"/>
      <c r="CU711" s="83"/>
      <c r="CV711" s="83"/>
      <c r="CW711" s="83"/>
      <c r="CX711" s="83"/>
      <c r="CY711" s="83"/>
      <c r="CZ711" s="83"/>
      <c r="DA711" s="83"/>
      <c r="DB711" s="83"/>
      <c r="DC711" s="83"/>
      <c r="DD711" s="83"/>
      <c r="DE711" s="83"/>
      <c r="DF711" s="83"/>
      <c r="DG711" s="83"/>
      <c r="DH711" s="83"/>
      <c r="DI711" s="83"/>
      <c r="DJ711" s="83"/>
      <c r="DK711" s="83"/>
      <c r="DL711" s="83"/>
      <c r="DM711" s="83"/>
      <c r="DN711" s="83"/>
      <c r="DO711" s="83"/>
      <c r="DP711" s="83"/>
      <c r="DQ711" s="83"/>
      <c r="DR711" s="83"/>
      <c r="DS711" s="83"/>
      <c r="DT711" s="83"/>
      <c r="DU711" s="83"/>
      <c r="DV711" s="83"/>
      <c r="DW711" s="83"/>
      <c r="DX711" s="83"/>
      <c r="DY711" s="83"/>
      <c r="DZ711" s="83"/>
    </row>
    <row r="712" spans="1:130" ht="17" x14ac:dyDescent="0.2">
      <c r="A712" s="228" t="s">
        <v>2114</v>
      </c>
      <c r="B712" s="234" t="s">
        <v>1579</v>
      </c>
      <c r="C712" s="234"/>
      <c r="D712" s="242" t="s">
        <v>2118</v>
      </c>
      <c r="E712" s="242"/>
      <c r="F712" s="234">
        <v>30839</v>
      </c>
      <c r="G712" s="234">
        <v>42</v>
      </c>
      <c r="H712" s="234" t="s">
        <v>2115</v>
      </c>
      <c r="I712" s="234" t="s">
        <v>405</v>
      </c>
      <c r="J712" s="234" t="s">
        <v>176</v>
      </c>
      <c r="K712" s="231"/>
      <c r="L712" s="234"/>
      <c r="M712" s="234"/>
      <c r="N712" s="234"/>
      <c r="O712" s="234"/>
      <c r="P712" s="234" t="s">
        <v>2119</v>
      </c>
      <c r="Q712" s="234" t="s">
        <v>172</v>
      </c>
      <c r="R712" s="234" t="s">
        <v>13</v>
      </c>
      <c r="S712" s="240"/>
      <c r="T712" s="234"/>
      <c r="U712" s="234">
        <v>45.7</v>
      </c>
      <c r="V712" s="234">
        <v>21.81</v>
      </c>
      <c r="W712" s="234"/>
      <c r="X712" s="245"/>
      <c r="Y712" s="236"/>
      <c r="Z712" s="234"/>
      <c r="AA712" s="228" t="s">
        <v>2120</v>
      </c>
      <c r="AB712" s="228"/>
      <c r="AC712" s="228"/>
      <c r="AD712" s="228"/>
      <c r="AE712" s="234"/>
      <c r="AF712" s="234"/>
      <c r="AG712" s="240"/>
      <c r="AH712" s="240"/>
      <c r="AI712" s="240"/>
      <c r="AJ712" s="240"/>
      <c r="AK712" s="240"/>
      <c r="AL712" s="240"/>
      <c r="AM712" s="240"/>
      <c r="AN712" s="240"/>
      <c r="AO712" s="240"/>
      <c r="AP712" s="240"/>
      <c r="AQ712" s="240"/>
      <c r="AR712" s="240"/>
      <c r="AS712" s="240"/>
      <c r="AT712" s="240"/>
      <c r="AU712" s="240"/>
      <c r="AV712" s="240"/>
      <c r="AW712" s="240"/>
      <c r="AX712" s="240"/>
      <c r="AY712" s="240"/>
      <c r="AZ712" s="240"/>
      <c r="BA712" s="240"/>
      <c r="BB712" s="240"/>
      <c r="BC712" s="240"/>
      <c r="BD712" s="240"/>
      <c r="BE712" s="240"/>
      <c r="BF712" s="240"/>
      <c r="BG712" s="240"/>
      <c r="BH712" s="240"/>
      <c r="BI712" s="240"/>
      <c r="BJ712" s="240"/>
      <c r="BK712" s="240"/>
      <c r="BL712" s="240"/>
      <c r="BM712" s="240"/>
      <c r="BN712" s="240"/>
      <c r="BO712" s="240"/>
      <c r="BP712" s="240"/>
      <c r="BQ712" s="240"/>
      <c r="BR712" s="240"/>
      <c r="BS712" s="240"/>
      <c r="BT712" s="240"/>
      <c r="BU712" s="240"/>
      <c r="BV712" s="240"/>
      <c r="BW712" s="240"/>
      <c r="BX712" s="240"/>
      <c r="BY712" s="240"/>
      <c r="BZ712" s="240"/>
      <c r="CA712" s="240"/>
      <c r="CB712" s="240"/>
      <c r="CC712" s="240"/>
      <c r="CD712" s="240"/>
      <c r="CE712" s="240"/>
      <c r="CF712" s="240"/>
      <c r="CG712" s="240"/>
      <c r="CH712" s="240"/>
      <c r="CI712" s="240"/>
      <c r="CJ712" s="240"/>
      <c r="CK712" s="240"/>
      <c r="CL712" s="240"/>
      <c r="CM712" s="240"/>
      <c r="CN712" s="240"/>
      <c r="CO712" s="240"/>
      <c r="CP712" s="240"/>
      <c r="CQ712" s="240"/>
      <c r="CR712" s="240"/>
      <c r="CS712" s="240"/>
      <c r="CT712" s="240"/>
      <c r="CU712" s="240"/>
      <c r="CV712" s="240"/>
      <c r="CW712" s="240"/>
      <c r="CX712" s="240"/>
      <c r="CY712" s="240"/>
      <c r="CZ712" s="240"/>
      <c r="DA712" s="240"/>
      <c r="DB712" s="240"/>
      <c r="DC712" s="240"/>
      <c r="DD712" s="240"/>
      <c r="DE712" s="240"/>
      <c r="DF712" s="240"/>
      <c r="DG712" s="240"/>
      <c r="DH712" s="240"/>
      <c r="DI712" s="240"/>
      <c r="DJ712" s="240"/>
      <c r="DK712" s="240"/>
      <c r="DL712" s="240"/>
      <c r="DM712" s="240"/>
      <c r="DN712" s="240"/>
      <c r="DO712" s="240"/>
      <c r="DP712" s="240"/>
      <c r="DQ712" s="240"/>
      <c r="DR712" s="240"/>
      <c r="DS712" s="240"/>
      <c r="DT712" s="240"/>
      <c r="DU712" s="240"/>
      <c r="DV712" s="240"/>
      <c r="DW712" s="240"/>
      <c r="DX712" s="240"/>
      <c r="DY712" s="240"/>
      <c r="DZ712" s="240"/>
    </row>
    <row r="713" spans="1:130" ht="17" x14ac:dyDescent="0.2">
      <c r="A713" s="76" t="s">
        <v>1624</v>
      </c>
      <c r="B713" s="13" t="s">
        <v>1579</v>
      </c>
      <c r="D713" s="113"/>
      <c r="E713" s="113"/>
      <c r="F713" s="76">
        <v>988</v>
      </c>
      <c r="G713" s="76">
        <v>103</v>
      </c>
      <c r="H713" s="76" t="s">
        <v>326</v>
      </c>
      <c r="I713" s="70" t="s">
        <v>327</v>
      </c>
      <c r="J713" s="76" t="s">
        <v>176</v>
      </c>
      <c r="K713" s="191" t="s">
        <v>205</v>
      </c>
      <c r="L713" s="106"/>
      <c r="M713" s="114"/>
      <c r="N713" s="114"/>
      <c r="O713" s="76"/>
      <c r="P713" s="76" t="s">
        <v>112</v>
      </c>
      <c r="Q713" s="76"/>
      <c r="R713" s="70" t="s">
        <v>13</v>
      </c>
      <c r="S713" s="70"/>
      <c r="T713" s="112"/>
      <c r="U713" s="68">
        <v>35.979999999999997</v>
      </c>
      <c r="V713" s="68">
        <v>20.29</v>
      </c>
      <c r="W713" s="70"/>
      <c r="X713" s="150"/>
      <c r="Y713" s="148"/>
      <c r="Z713" s="112"/>
      <c r="AA713" s="76"/>
    </row>
    <row r="714" spans="1:130" ht="26" x14ac:dyDescent="0.2">
      <c r="A714" s="14" t="s">
        <v>1905</v>
      </c>
      <c r="B714" s="76" t="s">
        <v>1579</v>
      </c>
      <c r="C714" s="76"/>
      <c r="F714" s="8">
        <v>30967</v>
      </c>
      <c r="H714" s="8" t="s">
        <v>251</v>
      </c>
      <c r="I714" s="7" t="s">
        <v>243</v>
      </c>
      <c r="J714" s="76" t="s">
        <v>176</v>
      </c>
      <c r="K714" s="191" t="s">
        <v>400</v>
      </c>
      <c r="L714" s="143">
        <v>30</v>
      </c>
      <c r="R714" s="57" t="s">
        <v>13</v>
      </c>
      <c r="V714" s="117">
        <v>8.6</v>
      </c>
    </row>
    <row r="715" spans="1:130" ht="34" x14ac:dyDescent="0.2">
      <c r="A715" s="239" t="s">
        <v>2193</v>
      </c>
      <c r="B715" s="241" t="s">
        <v>1579</v>
      </c>
      <c r="C715" s="230" t="s">
        <v>2189</v>
      </c>
      <c r="D715" s="241"/>
      <c r="E715" s="241"/>
      <c r="F715" s="239">
        <v>43407</v>
      </c>
      <c r="G715" s="241">
        <v>38</v>
      </c>
      <c r="H715" s="239" t="s">
        <v>1081</v>
      </c>
      <c r="I715" s="230" t="s">
        <v>403</v>
      </c>
      <c r="J715" s="228" t="s">
        <v>176</v>
      </c>
      <c r="K715" s="231" t="s">
        <v>2187</v>
      </c>
      <c r="L715" s="246"/>
      <c r="M715" s="235"/>
      <c r="N715" s="235"/>
      <c r="O715" s="234"/>
      <c r="P715" s="228" t="s">
        <v>153</v>
      </c>
      <c r="Q715" s="234" t="s">
        <v>167</v>
      </c>
      <c r="R715" s="234" t="s">
        <v>13</v>
      </c>
      <c r="S715" s="234"/>
      <c r="T715" s="234"/>
      <c r="U715" s="247">
        <v>27.59</v>
      </c>
      <c r="V715" s="247">
        <v>7.65</v>
      </c>
      <c r="W715" s="228"/>
      <c r="X715" s="248"/>
      <c r="Y715" s="249"/>
      <c r="Z715" s="239"/>
      <c r="AA715" s="239" t="s">
        <v>2192</v>
      </c>
      <c r="AB715" s="228"/>
      <c r="AC715" s="228"/>
      <c r="AD715" s="228"/>
      <c r="AE715" s="234"/>
      <c r="AF715" s="234"/>
      <c r="AG715" s="240"/>
      <c r="AH715" s="240"/>
      <c r="AI715" s="240"/>
      <c r="AJ715" s="240"/>
      <c r="AK715" s="240"/>
      <c r="AL715" s="240"/>
      <c r="AM715" s="240"/>
      <c r="AN715" s="240"/>
      <c r="AO715" s="240"/>
      <c r="AP715" s="240"/>
      <c r="AQ715" s="240"/>
      <c r="AR715" s="240"/>
      <c r="AS715" s="240"/>
      <c r="AT715" s="240"/>
      <c r="AU715" s="240"/>
      <c r="AV715" s="240"/>
      <c r="AW715" s="240"/>
      <c r="AX715" s="240"/>
      <c r="AY715" s="240"/>
      <c r="AZ715" s="240"/>
      <c r="BA715" s="240"/>
      <c r="BB715" s="240"/>
      <c r="BC715" s="240"/>
      <c r="BD715" s="240"/>
      <c r="BE715" s="240"/>
      <c r="BF715" s="240"/>
      <c r="BG715" s="240"/>
      <c r="BH715" s="240"/>
      <c r="BI715" s="240"/>
      <c r="BJ715" s="240"/>
      <c r="BK715" s="240"/>
      <c r="BL715" s="240"/>
      <c r="BM715" s="240"/>
      <c r="BN715" s="240"/>
      <c r="BO715" s="240"/>
      <c r="BP715" s="240"/>
      <c r="BQ715" s="240"/>
      <c r="BR715" s="240"/>
      <c r="BS715" s="240"/>
      <c r="BT715" s="240"/>
      <c r="BU715" s="240"/>
      <c r="BV715" s="240"/>
      <c r="BW715" s="240"/>
      <c r="BX715" s="240"/>
      <c r="BY715" s="240"/>
      <c r="BZ715" s="240"/>
      <c r="CA715" s="240"/>
      <c r="CB715" s="240"/>
      <c r="CC715" s="240"/>
      <c r="CD715" s="240"/>
      <c r="CE715" s="240"/>
      <c r="CF715" s="240"/>
      <c r="CG715" s="240"/>
      <c r="CH715" s="240"/>
      <c r="CI715" s="240"/>
      <c r="CJ715" s="240"/>
      <c r="CK715" s="240"/>
      <c r="CL715" s="240"/>
      <c r="CM715" s="240"/>
      <c r="CN715" s="240"/>
      <c r="CO715" s="240"/>
      <c r="CP715" s="240"/>
      <c r="CQ715" s="240"/>
      <c r="CR715" s="240"/>
      <c r="CS715" s="240"/>
      <c r="CT715" s="240"/>
      <c r="CU715" s="240"/>
      <c r="CV715" s="240"/>
      <c r="CW715" s="240"/>
      <c r="CX715" s="240"/>
      <c r="CY715" s="240"/>
      <c r="CZ715" s="240"/>
      <c r="DA715" s="240"/>
      <c r="DB715" s="240"/>
      <c r="DC715" s="240"/>
      <c r="DD715" s="240"/>
      <c r="DE715" s="240"/>
      <c r="DF715" s="240"/>
      <c r="DG715" s="240"/>
      <c r="DH715" s="240"/>
      <c r="DI715" s="240"/>
      <c r="DJ715" s="240"/>
      <c r="DK715" s="240"/>
      <c r="DL715" s="240"/>
      <c r="DM715" s="240"/>
      <c r="DN715" s="240"/>
      <c r="DO715" s="240"/>
      <c r="DP715" s="240"/>
      <c r="DQ715" s="240"/>
      <c r="DR715" s="240"/>
      <c r="DS715" s="240"/>
      <c r="DT715" s="240"/>
      <c r="DU715" s="240"/>
      <c r="DV715" s="240"/>
      <c r="DW715" s="240"/>
      <c r="DX715" s="240"/>
      <c r="DY715" s="240"/>
      <c r="DZ715" s="240"/>
    </row>
    <row r="716" spans="1:130" ht="17" x14ac:dyDescent="0.2">
      <c r="A716" s="76" t="s">
        <v>1655</v>
      </c>
      <c r="B716" s="76" t="s">
        <v>1594</v>
      </c>
      <c r="C716" s="76"/>
      <c r="D716" s="113" t="s">
        <v>1656</v>
      </c>
      <c r="E716" s="113" t="s">
        <v>1657</v>
      </c>
      <c r="F716" s="76">
        <v>933</v>
      </c>
      <c r="G716" s="76">
        <v>2156</v>
      </c>
      <c r="H716" s="76" t="s">
        <v>1317</v>
      </c>
      <c r="I716" s="13" t="s">
        <v>417</v>
      </c>
      <c r="J716" s="76" t="s">
        <v>176</v>
      </c>
      <c r="K716" s="191" t="s">
        <v>1872</v>
      </c>
      <c r="L716" s="143">
        <f>(20.176+22.63)/2</f>
        <v>21.402999999999999</v>
      </c>
      <c r="M716" s="68">
        <v>29.62</v>
      </c>
      <c r="N716" s="68">
        <v>-98.37</v>
      </c>
      <c r="O716" s="106">
        <v>126.402078446346</v>
      </c>
      <c r="P716" s="76" t="s">
        <v>36</v>
      </c>
      <c r="Q716" s="76"/>
      <c r="R716" s="70" t="s">
        <v>13</v>
      </c>
      <c r="S716" s="70"/>
      <c r="T716" s="112"/>
      <c r="U716" s="68">
        <v>29.09</v>
      </c>
      <c r="V716" s="68">
        <v>17.97</v>
      </c>
      <c r="W716" s="70"/>
      <c r="X716" s="150"/>
      <c r="Y716" s="148"/>
      <c r="Z716" s="112"/>
      <c r="AA716" s="76"/>
      <c r="AB716" s="76"/>
      <c r="AD716" s="76" t="s">
        <v>1521</v>
      </c>
      <c r="BK716" s="83"/>
      <c r="BL716" s="83"/>
      <c r="BM716" s="83"/>
      <c r="BN716" s="83"/>
      <c r="BO716" s="83"/>
      <c r="BP716" s="83"/>
      <c r="BQ716" s="83"/>
      <c r="BR716" s="83"/>
      <c r="BS716" s="83"/>
      <c r="BT716" s="83"/>
      <c r="BU716" s="83"/>
      <c r="BV716" s="83"/>
      <c r="BW716" s="83"/>
      <c r="BX716" s="83"/>
      <c r="BY716" s="83"/>
      <c r="BZ716" s="83"/>
      <c r="CA716" s="83"/>
      <c r="CB716" s="83"/>
      <c r="CC716" s="83"/>
      <c r="CD716" s="83"/>
      <c r="CE716" s="83"/>
      <c r="CF716" s="83"/>
      <c r="CG716" s="83"/>
      <c r="CH716" s="83"/>
      <c r="CI716" s="83"/>
      <c r="CJ716" s="83"/>
      <c r="CK716" s="83"/>
      <c r="CL716" s="83"/>
      <c r="CM716" s="83"/>
      <c r="CN716" s="83"/>
      <c r="CO716" s="83"/>
      <c r="CP716" s="83"/>
      <c r="CQ716" s="83"/>
      <c r="CR716" s="83"/>
      <c r="CS716" s="83"/>
      <c r="CT716" s="83"/>
      <c r="CU716" s="83"/>
      <c r="CV716" s="83"/>
      <c r="CW716" s="83"/>
      <c r="CX716" s="83"/>
      <c r="CY716" s="83"/>
      <c r="CZ716" s="83"/>
      <c r="DA716" s="83"/>
      <c r="DB716" s="83"/>
      <c r="DC716" s="83"/>
      <c r="DD716" s="83"/>
      <c r="DE716" s="83"/>
      <c r="DF716" s="83"/>
      <c r="DG716" s="83"/>
      <c r="DH716" s="83"/>
      <c r="DI716" s="83"/>
      <c r="DJ716" s="83"/>
      <c r="DK716" s="83"/>
      <c r="DL716" s="83"/>
      <c r="DM716" s="83"/>
      <c r="DN716" s="83"/>
      <c r="DO716" s="83"/>
      <c r="DP716" s="83"/>
      <c r="DQ716" s="83"/>
      <c r="DR716" s="83"/>
      <c r="DS716" s="83"/>
      <c r="DT716" s="83"/>
      <c r="DU716" s="83"/>
      <c r="DV716" s="83"/>
      <c r="DW716" s="83"/>
      <c r="DX716" s="83"/>
      <c r="DY716" s="83"/>
      <c r="DZ716" s="83"/>
    </row>
    <row r="717" spans="1:130" s="83" customFormat="1" ht="17" x14ac:dyDescent="0.2">
      <c r="A717" s="76" t="s">
        <v>1655</v>
      </c>
      <c r="B717" s="76" t="s">
        <v>1594</v>
      </c>
      <c r="C717" s="76"/>
      <c r="D717" s="113" t="s">
        <v>1656</v>
      </c>
      <c r="E717" s="113" t="s">
        <v>1657</v>
      </c>
      <c r="F717" s="76">
        <v>933</v>
      </c>
      <c r="G717" s="76">
        <v>2205</v>
      </c>
      <c r="H717" s="76" t="s">
        <v>1317</v>
      </c>
      <c r="I717" s="13" t="s">
        <v>417</v>
      </c>
      <c r="J717" s="76" t="s">
        <v>176</v>
      </c>
      <c r="K717" s="191" t="s">
        <v>1872</v>
      </c>
      <c r="L717" s="143">
        <f>(20.176+22.63)/2</f>
        <v>21.402999999999999</v>
      </c>
      <c r="M717" s="68">
        <v>29.62</v>
      </c>
      <c r="N717" s="68">
        <v>-98.37</v>
      </c>
      <c r="O717" s="106">
        <v>126.402078446346</v>
      </c>
      <c r="P717" s="76" t="s">
        <v>153</v>
      </c>
      <c r="Q717" s="76"/>
      <c r="R717" s="70" t="s">
        <v>13</v>
      </c>
      <c r="S717" s="70"/>
      <c r="T717" s="112"/>
      <c r="U717" s="68">
        <v>20.29</v>
      </c>
      <c r="V717" s="68">
        <v>16.010000000000002</v>
      </c>
      <c r="W717" s="70"/>
      <c r="X717" s="150"/>
      <c r="Y717" s="148"/>
      <c r="Z717" s="112"/>
      <c r="AA717" s="76"/>
      <c r="AB717" s="76"/>
      <c r="AC717" s="76"/>
      <c r="AD717" s="76"/>
      <c r="AE717" s="70"/>
      <c r="AF717" s="70"/>
    </row>
    <row r="718" spans="1:130" s="83" customFormat="1" ht="17" x14ac:dyDescent="0.2">
      <c r="A718" s="241" t="s">
        <v>2093</v>
      </c>
      <c r="B718" s="234" t="s">
        <v>1594</v>
      </c>
      <c r="C718" s="234"/>
      <c r="D718" s="242" t="s">
        <v>1656</v>
      </c>
      <c r="E718" s="242" t="s">
        <v>1657</v>
      </c>
      <c r="F718" s="234">
        <v>43059</v>
      </c>
      <c r="G718" s="234">
        <v>305</v>
      </c>
      <c r="H718" s="234" t="s">
        <v>2097</v>
      </c>
      <c r="I718" s="234"/>
      <c r="J718" s="234" t="s">
        <v>176</v>
      </c>
      <c r="K718" s="231" t="s">
        <v>2094</v>
      </c>
      <c r="L718" s="234"/>
      <c r="M718" s="234"/>
      <c r="N718" s="234"/>
      <c r="O718" s="234"/>
      <c r="P718" s="234" t="s">
        <v>2096</v>
      </c>
      <c r="Q718" s="234" t="s">
        <v>172</v>
      </c>
      <c r="R718" s="234" t="s">
        <v>13</v>
      </c>
      <c r="S718" s="234"/>
      <c r="T718" s="234"/>
      <c r="U718" s="234">
        <v>111</v>
      </c>
      <c r="V718" s="234">
        <v>77.900000000000006</v>
      </c>
      <c r="W718" s="234"/>
      <c r="X718" s="245"/>
      <c r="Y718" s="236"/>
      <c r="Z718" s="234"/>
      <c r="AA718" s="228" t="s">
        <v>2095</v>
      </c>
      <c r="AB718" s="228"/>
      <c r="AC718" s="228"/>
      <c r="AD718" s="228"/>
      <c r="AE718" s="234"/>
      <c r="AF718" s="234"/>
      <c r="AG718" s="240"/>
      <c r="AH718" s="240"/>
      <c r="AI718" s="240"/>
      <c r="AJ718" s="240"/>
      <c r="AK718" s="240"/>
      <c r="AL718" s="240"/>
      <c r="AM718" s="240"/>
      <c r="AN718" s="240"/>
      <c r="AO718" s="240"/>
      <c r="AP718" s="240"/>
      <c r="AQ718" s="240"/>
      <c r="AR718" s="240"/>
      <c r="AS718" s="240"/>
      <c r="AT718" s="240"/>
      <c r="AU718" s="240"/>
      <c r="AV718" s="240"/>
      <c r="AW718" s="240"/>
      <c r="AX718" s="240"/>
      <c r="AY718" s="240"/>
      <c r="AZ718" s="240"/>
      <c r="BA718" s="240"/>
      <c r="BB718" s="240"/>
      <c r="BC718" s="240"/>
      <c r="BD718" s="240"/>
      <c r="BE718" s="240"/>
      <c r="BF718" s="240"/>
      <c r="BG718" s="240"/>
      <c r="BH718" s="240"/>
      <c r="BI718" s="240"/>
      <c r="BJ718" s="240"/>
      <c r="BK718" s="240"/>
      <c r="BL718" s="240"/>
      <c r="BM718" s="240"/>
      <c r="BN718" s="240"/>
      <c r="BO718" s="240"/>
      <c r="BP718" s="240"/>
      <c r="BQ718" s="240"/>
      <c r="BR718" s="240"/>
      <c r="BS718" s="240"/>
      <c r="BT718" s="240"/>
      <c r="BU718" s="240"/>
      <c r="BV718" s="240"/>
      <c r="BW718" s="240"/>
      <c r="BX718" s="240"/>
      <c r="BY718" s="240"/>
      <c r="BZ718" s="240"/>
      <c r="CA718" s="240"/>
      <c r="CB718" s="240"/>
      <c r="CC718" s="240"/>
      <c r="CD718" s="240"/>
      <c r="CE718" s="240"/>
      <c r="CF718" s="240"/>
      <c r="CG718" s="240"/>
      <c r="CH718" s="240"/>
      <c r="CI718" s="240"/>
      <c r="CJ718" s="240"/>
      <c r="CK718" s="240"/>
      <c r="CL718" s="240"/>
      <c r="CM718" s="240"/>
      <c r="CN718" s="240"/>
      <c r="CO718" s="240"/>
      <c r="CP718" s="240"/>
      <c r="CQ718" s="240"/>
      <c r="CR718" s="240"/>
      <c r="CS718" s="240"/>
      <c r="CT718" s="240"/>
      <c r="CU718" s="240"/>
      <c r="CV718" s="240"/>
      <c r="CW718" s="240"/>
      <c r="CX718" s="240"/>
      <c r="CY718" s="240"/>
      <c r="CZ718" s="240"/>
      <c r="DA718" s="240"/>
      <c r="DB718" s="240"/>
      <c r="DC718" s="240"/>
      <c r="DD718" s="240"/>
      <c r="DE718" s="240"/>
      <c r="DF718" s="240"/>
      <c r="DG718" s="240"/>
      <c r="DH718" s="240"/>
      <c r="DI718" s="240"/>
      <c r="DJ718" s="240"/>
      <c r="DK718" s="240"/>
      <c r="DL718" s="240"/>
      <c r="DM718" s="240"/>
      <c r="DN718" s="240"/>
      <c r="DO718" s="240"/>
      <c r="DP718" s="240"/>
      <c r="DQ718" s="240"/>
      <c r="DR718" s="240"/>
      <c r="DS718" s="240"/>
      <c r="DT718" s="240"/>
      <c r="DU718" s="240"/>
      <c r="DV718" s="240"/>
      <c r="DW718" s="240"/>
      <c r="DX718" s="240"/>
      <c r="DY718" s="240"/>
      <c r="DZ718" s="240"/>
    </row>
    <row r="719" spans="1:130" ht="17" x14ac:dyDescent="0.2">
      <c r="A719" s="228" t="s">
        <v>1829</v>
      </c>
      <c r="B719" s="228" t="s">
        <v>1594</v>
      </c>
      <c r="C719" s="228"/>
      <c r="D719" s="229" t="s">
        <v>2045</v>
      </c>
      <c r="E719" s="229" t="s">
        <v>2046</v>
      </c>
      <c r="F719" s="228">
        <v>908</v>
      </c>
      <c r="G719" s="228">
        <v>4432</v>
      </c>
      <c r="H719" s="228" t="s">
        <v>101</v>
      </c>
      <c r="I719" s="230" t="s">
        <v>395</v>
      </c>
      <c r="J719" s="228"/>
      <c r="K719" s="231" t="s">
        <v>1421</v>
      </c>
      <c r="L719" s="232"/>
      <c r="M719" s="233"/>
      <c r="N719" s="233"/>
      <c r="O719" s="228"/>
      <c r="P719" s="228" t="s">
        <v>209</v>
      </c>
      <c r="Q719" s="228" t="s">
        <v>172</v>
      </c>
      <c r="R719" s="234" t="s">
        <v>13</v>
      </c>
      <c r="S719" s="234"/>
      <c r="T719" s="235"/>
      <c r="U719" s="236">
        <v>7.87</v>
      </c>
      <c r="V719" s="236">
        <v>3.76</v>
      </c>
      <c r="W719" s="234"/>
      <c r="X719" s="237"/>
      <c r="Y719" s="238"/>
      <c r="Z719" s="235"/>
      <c r="AA719" s="239" t="s">
        <v>2047</v>
      </c>
    </row>
    <row r="720" spans="1:130" ht="17" x14ac:dyDescent="0.2">
      <c r="A720" s="76" t="s">
        <v>1415</v>
      </c>
      <c r="B720" s="76" t="s">
        <v>1594</v>
      </c>
      <c r="C720" s="76"/>
      <c r="D720" s="113" t="s">
        <v>299</v>
      </c>
      <c r="E720" s="113" t="s">
        <v>1297</v>
      </c>
      <c r="F720" s="76">
        <v>908</v>
      </c>
      <c r="G720" s="76">
        <v>2323</v>
      </c>
      <c r="H720" s="76" t="s">
        <v>101</v>
      </c>
      <c r="I720" s="13" t="s">
        <v>395</v>
      </c>
      <c r="J720" s="76" t="s">
        <v>176</v>
      </c>
      <c r="K720" s="191" t="s">
        <v>1783</v>
      </c>
      <c r="L720" s="106"/>
      <c r="M720" s="112"/>
      <c r="N720" s="112"/>
      <c r="O720" s="70"/>
      <c r="P720" s="76" t="s">
        <v>130</v>
      </c>
      <c r="Q720" s="70" t="s">
        <v>172</v>
      </c>
      <c r="R720" s="70" t="s">
        <v>13</v>
      </c>
      <c r="S720" s="70"/>
      <c r="T720" s="70"/>
      <c r="U720" s="128">
        <v>12.19</v>
      </c>
      <c r="V720" s="128">
        <v>9.08</v>
      </c>
      <c r="W720" s="76"/>
      <c r="Y720" s="105"/>
      <c r="Z720" s="14"/>
      <c r="AA720" s="14"/>
    </row>
    <row r="721" spans="1:130" ht="17" x14ac:dyDescent="0.2">
      <c r="A721" s="54" t="s">
        <v>1415</v>
      </c>
      <c r="B721" s="144" t="s">
        <v>1594</v>
      </c>
      <c r="C721" s="144"/>
      <c r="D721" s="185" t="s">
        <v>299</v>
      </c>
      <c r="E721" s="185" t="s">
        <v>1297</v>
      </c>
      <c r="F721" s="196">
        <v>908</v>
      </c>
      <c r="G721" s="196">
        <v>2328</v>
      </c>
      <c r="H721" s="196" t="s">
        <v>101</v>
      </c>
      <c r="I721" s="196"/>
      <c r="J721" s="196" t="s">
        <v>176</v>
      </c>
      <c r="K721" s="191" t="s">
        <v>1419</v>
      </c>
      <c r="L721" s="196"/>
      <c r="M721" s="196"/>
      <c r="N721" s="196"/>
      <c r="O721" s="196"/>
      <c r="P721" s="196" t="s">
        <v>209</v>
      </c>
      <c r="Q721" s="196" t="s">
        <v>167</v>
      </c>
      <c r="R721" s="196" t="s">
        <v>1264</v>
      </c>
      <c r="S721" s="196"/>
      <c r="T721" s="196"/>
      <c r="U721" s="196">
        <v>19.41</v>
      </c>
      <c r="V721" s="196"/>
      <c r="W721" s="196"/>
      <c r="X721" s="200">
        <v>10767.648034004516</v>
      </c>
      <c r="Y721" s="201">
        <v>0.22900000000000001</v>
      </c>
      <c r="Z721" s="196" t="s">
        <v>1279</v>
      </c>
      <c r="AA721" s="54" t="s">
        <v>1979</v>
      </c>
      <c r="BK721" s="91"/>
      <c r="BL721" s="91"/>
      <c r="BM721" s="91"/>
      <c r="BN721" s="91"/>
      <c r="BO721" s="91"/>
      <c r="BP721" s="91"/>
      <c r="BQ721" s="91"/>
      <c r="BR721" s="91"/>
      <c r="BS721" s="91"/>
      <c r="BT721" s="91"/>
      <c r="BU721" s="91"/>
      <c r="BV721" s="91"/>
      <c r="BW721" s="91"/>
      <c r="BX721" s="91"/>
      <c r="BY721" s="91"/>
      <c r="BZ721" s="91"/>
      <c r="CA721" s="91"/>
      <c r="CB721" s="91"/>
      <c r="CC721" s="91"/>
      <c r="CD721" s="91"/>
      <c r="CE721" s="91"/>
      <c r="CF721" s="91"/>
      <c r="CG721" s="91"/>
      <c r="CH721" s="91"/>
      <c r="CI721" s="91"/>
      <c r="CJ721" s="91"/>
      <c r="CK721" s="91"/>
      <c r="CL721" s="91"/>
      <c r="CM721" s="91"/>
      <c r="CN721" s="91"/>
      <c r="CO721" s="91"/>
      <c r="CP721" s="91"/>
      <c r="CQ721" s="91"/>
      <c r="CR721" s="91"/>
      <c r="CS721" s="91"/>
      <c r="CT721" s="91"/>
      <c r="CU721" s="91"/>
      <c r="CV721" s="91"/>
      <c r="CW721" s="91"/>
    </row>
    <row r="722" spans="1:130" ht="17" x14ac:dyDescent="0.2">
      <c r="A722" s="76" t="s">
        <v>1415</v>
      </c>
      <c r="B722" s="76" t="s">
        <v>1594</v>
      </c>
      <c r="C722" s="76"/>
      <c r="D722" s="113" t="s">
        <v>299</v>
      </c>
      <c r="E722" s="113" t="s">
        <v>1297</v>
      </c>
      <c r="F722" s="76">
        <v>908</v>
      </c>
      <c r="G722" s="76">
        <v>2374</v>
      </c>
      <c r="H722" s="76" t="s">
        <v>101</v>
      </c>
      <c r="I722" s="13" t="s">
        <v>395</v>
      </c>
      <c r="J722" s="76" t="s">
        <v>176</v>
      </c>
      <c r="K722" s="191" t="s">
        <v>1783</v>
      </c>
      <c r="L722" s="106"/>
      <c r="M722" s="112"/>
      <c r="N722" s="112"/>
      <c r="O722" s="70"/>
      <c r="P722" s="76" t="s">
        <v>130</v>
      </c>
      <c r="Q722" s="70" t="s">
        <v>167</v>
      </c>
      <c r="R722" s="70" t="s">
        <v>13</v>
      </c>
      <c r="S722" s="70"/>
      <c r="T722" s="70"/>
      <c r="U722" s="128">
        <v>12.15</v>
      </c>
      <c r="V722" s="128">
        <v>9.27</v>
      </c>
      <c r="W722" s="76"/>
      <c r="Y722" s="105"/>
      <c r="Z722" s="14"/>
      <c r="AA722" s="14"/>
      <c r="BK722" s="91"/>
      <c r="BL722" s="91"/>
      <c r="BM722" s="91"/>
      <c r="BN722" s="91"/>
      <c r="BO722" s="91"/>
      <c r="BP722" s="91"/>
      <c r="BQ722" s="91"/>
      <c r="BR722" s="91"/>
      <c r="BS722" s="91"/>
      <c r="BT722" s="91"/>
      <c r="BU722" s="91"/>
      <c r="BV722" s="91"/>
      <c r="BW722" s="91"/>
      <c r="BX722" s="91"/>
      <c r="BY722" s="91"/>
      <c r="BZ722" s="91"/>
      <c r="CA722" s="91"/>
      <c r="CB722" s="91"/>
      <c r="CC722" s="91"/>
      <c r="CD722" s="91"/>
      <c r="CE722" s="91"/>
      <c r="CF722" s="91"/>
      <c r="CG722" s="91"/>
      <c r="CH722" s="91"/>
      <c r="CI722" s="91"/>
      <c r="CJ722" s="91"/>
      <c r="CK722" s="91"/>
      <c r="CL722" s="91"/>
      <c r="CM722" s="91"/>
      <c r="CN722" s="91"/>
      <c r="CO722" s="91"/>
      <c r="CP722" s="91"/>
      <c r="CQ722" s="91"/>
      <c r="CR722" s="91"/>
      <c r="CS722" s="91"/>
      <c r="CT722" s="91"/>
      <c r="CU722" s="91"/>
      <c r="CV722" s="91"/>
      <c r="CW722" s="91"/>
    </row>
    <row r="723" spans="1:130" ht="17" x14ac:dyDescent="0.2">
      <c r="A723" s="76" t="s">
        <v>1415</v>
      </c>
      <c r="B723" s="76" t="s">
        <v>1594</v>
      </c>
      <c r="C723" s="76"/>
      <c r="D723" s="113" t="s">
        <v>299</v>
      </c>
      <c r="E723" s="113" t="s">
        <v>1297</v>
      </c>
      <c r="F723" s="76">
        <v>908</v>
      </c>
      <c r="G723" s="76">
        <v>2425</v>
      </c>
      <c r="H723" s="76" t="s">
        <v>101</v>
      </c>
      <c r="I723" s="13" t="s">
        <v>395</v>
      </c>
      <c r="J723" s="76" t="s">
        <v>176</v>
      </c>
      <c r="K723" s="191" t="s">
        <v>1783</v>
      </c>
      <c r="L723" s="106"/>
      <c r="M723" s="112"/>
      <c r="N723" s="112"/>
      <c r="O723" s="70"/>
      <c r="P723" s="76" t="s">
        <v>155</v>
      </c>
      <c r="Q723" s="70" t="s">
        <v>172</v>
      </c>
      <c r="R723" s="70" t="s">
        <v>13</v>
      </c>
      <c r="S723" s="70"/>
      <c r="T723" s="70"/>
      <c r="U723" s="128">
        <v>15.05</v>
      </c>
      <c r="V723" s="128">
        <v>7.63</v>
      </c>
      <c r="W723" s="76"/>
      <c r="Y723" s="105"/>
      <c r="Z723" s="14"/>
      <c r="AA723" s="14"/>
      <c r="AB723" s="76"/>
      <c r="CX723" s="83"/>
      <c r="CY723" s="83"/>
      <c r="CZ723" s="83"/>
      <c r="DA723" s="83"/>
      <c r="DB723" s="83"/>
      <c r="DC723" s="83"/>
      <c r="DD723" s="83"/>
      <c r="DE723" s="83"/>
      <c r="DF723" s="83"/>
      <c r="DG723" s="83"/>
      <c r="DH723" s="83"/>
      <c r="DI723" s="83"/>
      <c r="DJ723" s="83"/>
      <c r="DK723" s="83"/>
      <c r="DL723" s="83"/>
      <c r="DM723" s="83"/>
      <c r="DN723" s="83"/>
      <c r="DO723" s="83"/>
      <c r="DP723" s="83"/>
      <c r="DQ723" s="83"/>
      <c r="DR723" s="83"/>
      <c r="DS723" s="83"/>
      <c r="DT723" s="83"/>
      <c r="DU723" s="83"/>
      <c r="DV723" s="83"/>
      <c r="DW723" s="83"/>
      <c r="DX723" s="83"/>
      <c r="DY723" s="83"/>
      <c r="DZ723" s="83"/>
    </row>
    <row r="724" spans="1:130" ht="17" x14ac:dyDescent="0.2">
      <c r="A724" s="76" t="s">
        <v>1415</v>
      </c>
      <c r="B724" s="76" t="s">
        <v>1594</v>
      </c>
      <c r="C724" s="76"/>
      <c r="D724" s="113" t="s">
        <v>299</v>
      </c>
      <c r="E724" s="113" t="s">
        <v>1297</v>
      </c>
      <c r="F724" s="76">
        <v>908</v>
      </c>
      <c r="G724" s="76">
        <v>2427</v>
      </c>
      <c r="H724" s="76" t="s">
        <v>101</v>
      </c>
      <c r="I724" s="13" t="s">
        <v>395</v>
      </c>
      <c r="J724" s="76" t="s">
        <v>176</v>
      </c>
      <c r="K724" s="191" t="s">
        <v>1783</v>
      </c>
      <c r="L724" s="106"/>
      <c r="M724" s="112"/>
      <c r="N724" s="112"/>
      <c r="O724" s="70"/>
      <c r="P724" s="76" t="s">
        <v>155</v>
      </c>
      <c r="Q724" s="70" t="s">
        <v>172</v>
      </c>
      <c r="R724" s="70" t="s">
        <v>13</v>
      </c>
      <c r="S724" s="70"/>
      <c r="T724" s="70"/>
      <c r="U724" s="128">
        <v>21.12</v>
      </c>
      <c r="V724" s="128">
        <v>18.399999999999999</v>
      </c>
      <c r="W724" s="76"/>
      <c r="Y724" s="105"/>
      <c r="Z724" s="14"/>
      <c r="AA724" s="14"/>
      <c r="AB724" s="76"/>
      <c r="BK724" s="83"/>
      <c r="BL724" s="83"/>
      <c r="BM724" s="83"/>
      <c r="BN724" s="83"/>
      <c r="BO724" s="83"/>
      <c r="BP724" s="83"/>
      <c r="BQ724" s="83"/>
      <c r="BR724" s="83"/>
      <c r="BS724" s="83"/>
      <c r="BT724" s="83"/>
      <c r="BU724" s="83"/>
      <c r="BV724" s="83"/>
      <c r="BW724" s="83"/>
      <c r="BX724" s="83"/>
      <c r="BY724" s="83"/>
      <c r="BZ724" s="83"/>
      <c r="CA724" s="83"/>
      <c r="CB724" s="83"/>
      <c r="CC724" s="83"/>
      <c r="CD724" s="83"/>
      <c r="CE724" s="83"/>
      <c r="CF724" s="83"/>
      <c r="CG724" s="83"/>
      <c r="CH724" s="83"/>
      <c r="CI724" s="83"/>
      <c r="CJ724" s="83"/>
      <c r="CK724" s="83"/>
      <c r="CL724" s="83"/>
      <c r="CM724" s="83"/>
      <c r="CN724" s="83"/>
      <c r="CO724" s="83"/>
      <c r="CP724" s="83"/>
      <c r="CQ724" s="83"/>
      <c r="CR724" s="83"/>
      <c r="CS724" s="83"/>
      <c r="CT724" s="83"/>
      <c r="CU724" s="83"/>
      <c r="CV724" s="83"/>
      <c r="CW724" s="83"/>
      <c r="CX724" s="83"/>
      <c r="CY724" s="83"/>
      <c r="CZ724" s="83"/>
      <c r="DA724" s="83"/>
      <c r="DB724" s="83"/>
      <c r="DC724" s="83"/>
      <c r="DD724" s="83"/>
      <c r="DE724" s="83"/>
      <c r="DF724" s="83"/>
      <c r="DG724" s="83"/>
      <c r="DH724" s="83"/>
      <c r="DI724" s="83"/>
      <c r="DJ724" s="83"/>
      <c r="DK724" s="83"/>
      <c r="DL724" s="83"/>
      <c r="DM724" s="83"/>
      <c r="DN724" s="83"/>
      <c r="DO724" s="83"/>
      <c r="DP724" s="83"/>
      <c r="DQ724" s="83"/>
      <c r="DR724" s="83"/>
      <c r="DS724" s="83"/>
      <c r="DT724" s="83"/>
      <c r="DU724" s="83"/>
      <c r="DV724" s="83"/>
      <c r="DW724" s="83"/>
      <c r="DX724" s="83"/>
      <c r="DY724" s="83"/>
      <c r="DZ724" s="83"/>
    </row>
    <row r="725" spans="1:130" ht="17" x14ac:dyDescent="0.2">
      <c r="A725" s="54"/>
      <c r="B725" s="144" t="s">
        <v>1594</v>
      </c>
      <c r="C725" s="144"/>
      <c r="D725" s="185" t="s">
        <v>299</v>
      </c>
      <c r="E725" s="185" t="s">
        <v>1297</v>
      </c>
      <c r="F725" s="196">
        <v>908</v>
      </c>
      <c r="G725" s="196">
        <v>2429</v>
      </c>
      <c r="H725" s="196" t="s">
        <v>101</v>
      </c>
      <c r="I725" s="196"/>
      <c r="J725" s="196" t="s">
        <v>176</v>
      </c>
      <c r="L725" s="196"/>
      <c r="M725" s="196"/>
      <c r="N725" s="196"/>
      <c r="O725" s="196"/>
      <c r="P725" s="196" t="s">
        <v>209</v>
      </c>
      <c r="Q725" s="196"/>
      <c r="R725" s="196" t="s">
        <v>1264</v>
      </c>
      <c r="S725" s="196"/>
      <c r="T725" s="196"/>
      <c r="U725" s="196">
        <v>19.170000000000002</v>
      </c>
      <c r="V725" s="196"/>
      <c r="W725" s="196"/>
      <c r="X725" s="200">
        <v>10390.383808114062</v>
      </c>
      <c r="Y725" s="201">
        <v>0.22900000000000001</v>
      </c>
      <c r="Z725" s="196" t="s">
        <v>1279</v>
      </c>
      <c r="AA725" s="54" t="s">
        <v>1979</v>
      </c>
    </row>
    <row r="726" spans="1:130" ht="17" x14ac:dyDescent="0.2">
      <c r="A726" s="54" t="s">
        <v>1415</v>
      </c>
      <c r="B726" s="144" t="s">
        <v>1594</v>
      </c>
      <c r="C726" s="144"/>
      <c r="D726" s="185" t="s">
        <v>299</v>
      </c>
      <c r="E726" s="185" t="s">
        <v>1297</v>
      </c>
      <c r="F726" s="196">
        <v>908</v>
      </c>
      <c r="G726" s="196">
        <v>2429</v>
      </c>
      <c r="H726" s="196" t="s">
        <v>101</v>
      </c>
      <c r="I726" s="196"/>
      <c r="J726" s="196" t="s">
        <v>176</v>
      </c>
      <c r="K726" s="191" t="s">
        <v>1417</v>
      </c>
      <c r="L726" s="196"/>
      <c r="M726" s="196"/>
      <c r="N726" s="196"/>
      <c r="O726" s="196"/>
      <c r="P726" s="196" t="s">
        <v>1216</v>
      </c>
      <c r="Q726" s="196"/>
      <c r="R726" s="196" t="s">
        <v>1264</v>
      </c>
      <c r="S726" s="196"/>
      <c r="T726" s="196"/>
      <c r="U726" s="196">
        <v>17.760000000000002</v>
      </c>
      <c r="V726" s="196"/>
      <c r="W726" s="196"/>
      <c r="X726" s="200">
        <v>12130.439516265465</v>
      </c>
      <c r="Y726" s="201">
        <v>0.20799999999999999</v>
      </c>
      <c r="Z726" s="196" t="s">
        <v>139</v>
      </c>
      <c r="AA726" s="54" t="s">
        <v>1979</v>
      </c>
    </row>
    <row r="727" spans="1:130" ht="17" x14ac:dyDescent="0.2">
      <c r="A727" s="234" t="s">
        <v>1340</v>
      </c>
      <c r="B727" s="222" t="s">
        <v>1594</v>
      </c>
      <c r="C727" s="222"/>
      <c r="D727" s="282" t="s">
        <v>299</v>
      </c>
      <c r="E727" s="282" t="s">
        <v>1297</v>
      </c>
      <c r="F727" s="222">
        <v>933</v>
      </c>
      <c r="G727" s="222">
        <v>2</v>
      </c>
      <c r="H727" s="222" t="s">
        <v>1317</v>
      </c>
      <c r="I727" s="13" t="s">
        <v>417</v>
      </c>
      <c r="J727" s="76" t="s">
        <v>176</v>
      </c>
      <c r="L727" s="106"/>
      <c r="M727" s="68">
        <v>29.62</v>
      </c>
      <c r="N727" s="68">
        <v>-98.37</v>
      </c>
      <c r="O727" s="106">
        <v>126.402078446346</v>
      </c>
      <c r="P727" s="222" t="s">
        <v>209</v>
      </c>
      <c r="Q727" s="222" t="s">
        <v>172</v>
      </c>
      <c r="R727" s="222" t="s">
        <v>1264</v>
      </c>
      <c r="S727" s="222"/>
      <c r="T727" s="222"/>
      <c r="U727" s="222">
        <v>19.41</v>
      </c>
      <c r="V727" s="222"/>
      <c r="W727" s="222"/>
      <c r="X727" s="283">
        <v>10767.648034004516</v>
      </c>
      <c r="Y727" s="251">
        <v>0.22900000000000001</v>
      </c>
      <c r="Z727" s="222" t="s">
        <v>1279</v>
      </c>
      <c r="AA727" s="186" t="s">
        <v>1979</v>
      </c>
      <c r="AB727" s="76"/>
      <c r="AD727" s="76" t="s">
        <v>1521</v>
      </c>
      <c r="BK727" s="83"/>
      <c r="BL727" s="83"/>
      <c r="BM727" s="83"/>
      <c r="BN727" s="83"/>
      <c r="BO727" s="83"/>
      <c r="BP727" s="83"/>
      <c r="BQ727" s="83"/>
      <c r="BR727" s="83"/>
      <c r="BS727" s="83"/>
      <c r="BT727" s="83"/>
      <c r="BU727" s="83"/>
      <c r="BV727" s="83"/>
      <c r="BW727" s="83"/>
      <c r="BX727" s="83"/>
      <c r="BY727" s="83"/>
      <c r="BZ727" s="83"/>
      <c r="CA727" s="83"/>
      <c r="CB727" s="83"/>
      <c r="CC727" s="83"/>
      <c r="CD727" s="83"/>
      <c r="CE727" s="83"/>
      <c r="CF727" s="83"/>
      <c r="CG727" s="83"/>
      <c r="CH727" s="83"/>
      <c r="CI727" s="83"/>
      <c r="CJ727" s="83"/>
      <c r="CK727" s="83"/>
      <c r="CL727" s="83"/>
      <c r="CM727" s="83"/>
      <c r="CN727" s="83"/>
      <c r="CO727" s="83"/>
      <c r="CP727" s="83"/>
      <c r="CQ727" s="83"/>
      <c r="CR727" s="83"/>
      <c r="CS727" s="83"/>
      <c r="CT727" s="83"/>
      <c r="CU727" s="83"/>
      <c r="CV727" s="83"/>
      <c r="CW727" s="83"/>
      <c r="CX727" s="83"/>
      <c r="CY727" s="83"/>
      <c r="CZ727" s="83"/>
      <c r="DA727" s="83"/>
      <c r="DB727" s="83"/>
      <c r="DC727" s="83"/>
      <c r="DD727" s="83"/>
      <c r="DE727" s="83"/>
      <c r="DF727" s="83"/>
      <c r="DG727" s="83"/>
      <c r="DH727" s="83"/>
      <c r="DI727" s="83"/>
      <c r="DJ727" s="83"/>
      <c r="DK727" s="83"/>
      <c r="DL727" s="83"/>
      <c r="DM727" s="83"/>
      <c r="DN727" s="83"/>
      <c r="DO727" s="83"/>
      <c r="DP727" s="83"/>
      <c r="DQ727" s="83"/>
      <c r="DR727" s="83"/>
      <c r="DS727" s="83"/>
      <c r="DT727" s="83"/>
      <c r="DU727" s="83"/>
      <c r="DV727" s="83"/>
      <c r="DW727" s="83"/>
      <c r="DX727" s="83"/>
      <c r="DY727" s="83"/>
      <c r="DZ727" s="83"/>
    </row>
    <row r="728" spans="1:130" ht="51" x14ac:dyDescent="0.2">
      <c r="A728" s="234" t="s">
        <v>1340</v>
      </c>
      <c r="B728" s="234" t="s">
        <v>1594</v>
      </c>
      <c r="C728" s="234"/>
      <c r="D728" s="242" t="s">
        <v>299</v>
      </c>
      <c r="E728" s="242" t="s">
        <v>1297</v>
      </c>
      <c r="F728" s="234">
        <v>933</v>
      </c>
      <c r="G728" s="234">
        <v>71</v>
      </c>
      <c r="H728" s="234" t="s">
        <v>1317</v>
      </c>
      <c r="I728" s="230" t="s">
        <v>417</v>
      </c>
      <c r="J728" s="228" t="s">
        <v>176</v>
      </c>
      <c r="K728" s="231"/>
      <c r="L728" s="232"/>
      <c r="M728" s="236">
        <v>29.62</v>
      </c>
      <c r="N728" s="236">
        <v>-98.37</v>
      </c>
      <c r="O728" s="232">
        <v>126.402078446346</v>
      </c>
      <c r="P728" s="234" t="s">
        <v>155</v>
      </c>
      <c r="Q728" s="234" t="s">
        <v>172</v>
      </c>
      <c r="R728" s="234" t="s">
        <v>13</v>
      </c>
      <c r="S728" s="234"/>
      <c r="T728" s="234"/>
      <c r="U728" s="234">
        <v>24.76</v>
      </c>
      <c r="V728" s="234">
        <v>19.329999999999998</v>
      </c>
      <c r="W728" s="234"/>
      <c r="X728" s="245"/>
      <c r="Y728" s="236"/>
      <c r="Z728" s="234"/>
      <c r="AA728" s="228"/>
      <c r="AB728" s="76"/>
      <c r="AD728" s="76" t="s">
        <v>1527</v>
      </c>
      <c r="BK728" s="83"/>
      <c r="BL728" s="83"/>
      <c r="BM728" s="83"/>
      <c r="BN728" s="83"/>
      <c r="BO728" s="83"/>
      <c r="BP728" s="83"/>
      <c r="BQ728" s="83"/>
      <c r="BR728" s="83"/>
      <c r="BS728" s="83"/>
      <c r="BT728" s="83"/>
      <c r="BU728" s="83"/>
      <c r="BV728" s="83"/>
      <c r="BW728" s="83"/>
      <c r="BX728" s="83"/>
      <c r="BY728" s="83"/>
      <c r="BZ728" s="83"/>
      <c r="CA728" s="83"/>
      <c r="CB728" s="83"/>
      <c r="CC728" s="83"/>
      <c r="CD728" s="83"/>
      <c r="CE728" s="83"/>
      <c r="CF728" s="83"/>
      <c r="CG728" s="83"/>
      <c r="CH728" s="83"/>
      <c r="CI728" s="83"/>
      <c r="CJ728" s="83"/>
      <c r="CK728" s="83"/>
      <c r="CL728" s="83"/>
      <c r="CM728" s="83"/>
      <c r="CN728" s="83"/>
      <c r="CO728" s="83"/>
      <c r="CP728" s="83"/>
      <c r="CQ728" s="83"/>
      <c r="CR728" s="83"/>
      <c r="CS728" s="83"/>
      <c r="CT728" s="83"/>
      <c r="CU728" s="83"/>
      <c r="CV728" s="83"/>
      <c r="CW728" s="83"/>
      <c r="CX728" s="83"/>
      <c r="CY728" s="83"/>
      <c r="CZ728" s="83"/>
      <c r="DA728" s="83"/>
      <c r="DB728" s="83"/>
      <c r="DC728" s="83"/>
      <c r="DD728" s="83"/>
      <c r="DE728" s="83"/>
      <c r="DF728" s="83"/>
      <c r="DG728" s="83"/>
      <c r="DH728" s="83"/>
      <c r="DI728" s="83"/>
      <c r="DJ728" s="83"/>
      <c r="DK728" s="83"/>
      <c r="DL728" s="83"/>
      <c r="DM728" s="83"/>
      <c r="DN728" s="83"/>
      <c r="DO728" s="83"/>
      <c r="DP728" s="83"/>
      <c r="DQ728" s="83"/>
      <c r="DR728" s="83"/>
      <c r="DS728" s="83"/>
      <c r="DT728" s="83"/>
      <c r="DU728" s="83"/>
      <c r="DV728" s="83"/>
      <c r="DW728" s="83"/>
      <c r="DX728" s="83"/>
      <c r="DY728" s="83"/>
      <c r="DZ728" s="83"/>
    </row>
    <row r="729" spans="1:130" ht="17" x14ac:dyDescent="0.2">
      <c r="A729" s="54" t="s">
        <v>1316</v>
      </c>
      <c r="B729" s="144" t="s">
        <v>1594</v>
      </c>
      <c r="C729" s="144"/>
      <c r="D729" s="185" t="s">
        <v>299</v>
      </c>
      <c r="E729" s="185" t="s">
        <v>1297</v>
      </c>
      <c r="F729" s="196">
        <v>933</v>
      </c>
      <c r="G729" s="196">
        <v>483</v>
      </c>
      <c r="H729" s="196" t="s">
        <v>1317</v>
      </c>
      <c r="I729" s="13" t="s">
        <v>417</v>
      </c>
      <c r="J729" s="76" t="s">
        <v>176</v>
      </c>
      <c r="L729" s="106"/>
      <c r="M729" s="68">
        <v>29.62</v>
      </c>
      <c r="N729" s="68">
        <v>-98.37</v>
      </c>
      <c r="O729" s="106">
        <v>126.402078446346</v>
      </c>
      <c r="P729" s="196" t="s">
        <v>1216</v>
      </c>
      <c r="Q729" s="196" t="s">
        <v>172</v>
      </c>
      <c r="R729" s="196" t="s">
        <v>1264</v>
      </c>
      <c r="S729" s="196"/>
      <c r="T729" s="196"/>
      <c r="U729" s="196">
        <v>18.38</v>
      </c>
      <c r="V729" s="196"/>
      <c r="W729" s="196"/>
      <c r="X729" s="200">
        <v>13414.045436644261</v>
      </c>
      <c r="Y729" s="201">
        <v>0.20799999999999999</v>
      </c>
      <c r="Z729" s="196" t="s">
        <v>139</v>
      </c>
      <c r="AA729" s="54" t="s">
        <v>1979</v>
      </c>
      <c r="AB729" s="76"/>
      <c r="BK729" s="83"/>
      <c r="BL729" s="83"/>
      <c r="BM729" s="83"/>
      <c r="BN729" s="83"/>
      <c r="BO729" s="83"/>
      <c r="BP729" s="83"/>
      <c r="BQ729" s="83"/>
      <c r="BR729" s="83"/>
      <c r="BS729" s="83"/>
      <c r="BT729" s="83"/>
      <c r="BU729" s="83"/>
      <c r="BV729" s="83"/>
      <c r="BW729" s="83"/>
      <c r="BX729" s="83"/>
      <c r="BY729" s="83"/>
      <c r="BZ729" s="83"/>
      <c r="CA729" s="83"/>
      <c r="CB729" s="83"/>
      <c r="CC729" s="83"/>
      <c r="CD729" s="83"/>
      <c r="CE729" s="83"/>
      <c r="CF729" s="83"/>
      <c r="CG729" s="83"/>
      <c r="CH729" s="83"/>
      <c r="CI729" s="83"/>
      <c r="CJ729" s="83"/>
      <c r="CK729" s="83"/>
      <c r="CL729" s="83"/>
      <c r="CM729" s="83"/>
      <c r="CN729" s="83"/>
      <c r="CO729" s="83"/>
      <c r="CP729" s="83"/>
      <c r="CQ729" s="83"/>
      <c r="CR729" s="83"/>
      <c r="CS729" s="83"/>
      <c r="CT729" s="83"/>
      <c r="CU729" s="83"/>
      <c r="CV729" s="83"/>
      <c r="CW729" s="83"/>
      <c r="CX729" s="83"/>
      <c r="CY729" s="83"/>
      <c r="CZ729" s="83"/>
      <c r="DA729" s="83"/>
      <c r="DB729" s="83"/>
      <c r="DC729" s="83"/>
      <c r="DD729" s="83"/>
      <c r="DE729" s="83"/>
      <c r="DF729" s="83"/>
      <c r="DG729" s="83"/>
      <c r="DH729" s="83"/>
      <c r="DI729" s="83"/>
      <c r="DJ729" s="83"/>
      <c r="DK729" s="83"/>
      <c r="DL729" s="83"/>
      <c r="DM729" s="83"/>
      <c r="DN729" s="83"/>
      <c r="DO729" s="83"/>
      <c r="DP729" s="83"/>
      <c r="DQ729" s="83"/>
      <c r="DR729" s="83"/>
      <c r="DS729" s="83"/>
      <c r="DT729" s="83"/>
      <c r="DU729" s="83"/>
      <c r="DV729" s="83"/>
      <c r="DW729" s="83"/>
      <c r="DX729" s="83"/>
      <c r="DY729" s="83"/>
      <c r="DZ729" s="83"/>
    </row>
    <row r="730" spans="1:130" ht="17" x14ac:dyDescent="0.2">
      <c r="A730" s="54" t="s">
        <v>1316</v>
      </c>
      <c r="B730" s="144" t="s">
        <v>1594</v>
      </c>
      <c r="C730" s="144"/>
      <c r="D730" s="185" t="s">
        <v>299</v>
      </c>
      <c r="E730" s="185" t="s">
        <v>1297</v>
      </c>
      <c r="F730" s="196">
        <v>933</v>
      </c>
      <c r="G730" s="196">
        <v>484</v>
      </c>
      <c r="H730" s="196" t="s">
        <v>1317</v>
      </c>
      <c r="I730" s="13" t="s">
        <v>417</v>
      </c>
      <c r="J730" s="76" t="s">
        <v>176</v>
      </c>
      <c r="L730" s="106"/>
      <c r="M730" s="68">
        <v>29.62</v>
      </c>
      <c r="N730" s="68">
        <v>-98.37</v>
      </c>
      <c r="O730" s="106">
        <v>126.402078446346</v>
      </c>
      <c r="P730" s="196" t="s">
        <v>1216</v>
      </c>
      <c r="Q730" s="196" t="s">
        <v>172</v>
      </c>
      <c r="R730" s="196" t="s">
        <v>1264</v>
      </c>
      <c r="S730" s="196"/>
      <c r="T730" s="196"/>
      <c r="U730" s="196">
        <v>18.43</v>
      </c>
      <c r="V730" s="196"/>
      <c r="W730" s="196"/>
      <c r="X730" s="200">
        <v>13521.290894688453</v>
      </c>
      <c r="Y730" s="201">
        <v>0.20799999999999999</v>
      </c>
      <c r="Z730" s="196" t="s">
        <v>139</v>
      </c>
      <c r="AA730" s="54" t="s">
        <v>1979</v>
      </c>
      <c r="BK730" s="83"/>
      <c r="BL730" s="83"/>
      <c r="BM730" s="83"/>
      <c r="BN730" s="83"/>
      <c r="BO730" s="83"/>
      <c r="BP730" s="83"/>
      <c r="BQ730" s="83"/>
      <c r="BR730" s="83"/>
      <c r="BS730" s="83"/>
      <c r="BT730" s="83"/>
      <c r="BU730" s="83"/>
      <c r="BV730" s="83"/>
      <c r="BW730" s="83"/>
      <c r="BX730" s="83"/>
      <c r="BY730" s="83"/>
      <c r="BZ730" s="83"/>
      <c r="CA730" s="83"/>
      <c r="CB730" s="83"/>
      <c r="CC730" s="83"/>
      <c r="CD730" s="83"/>
      <c r="CE730" s="83"/>
      <c r="CF730" s="83"/>
      <c r="CG730" s="83"/>
      <c r="CH730" s="83"/>
      <c r="CI730" s="83"/>
      <c r="CJ730" s="83"/>
      <c r="CK730" s="83"/>
      <c r="CL730" s="83"/>
      <c r="CM730" s="83"/>
      <c r="CN730" s="83"/>
      <c r="CO730" s="83"/>
      <c r="CP730" s="83"/>
      <c r="CQ730" s="83"/>
      <c r="CR730" s="83"/>
      <c r="CS730" s="83"/>
      <c r="CT730" s="83"/>
      <c r="CU730" s="83"/>
      <c r="CV730" s="83"/>
      <c r="CW730" s="83"/>
      <c r="CX730" s="53"/>
      <c r="CY730" s="53"/>
      <c r="CZ730" s="53"/>
      <c r="DA730" s="53"/>
      <c r="DB730" s="53"/>
      <c r="DC730" s="53"/>
      <c r="DD730" s="53"/>
      <c r="DE730" s="53"/>
      <c r="DF730" s="53"/>
      <c r="DG730" s="53"/>
      <c r="DH730" s="53"/>
      <c r="DI730" s="53"/>
      <c r="DJ730" s="53"/>
      <c r="DK730" s="53"/>
      <c r="DL730" s="53"/>
      <c r="DM730" s="53"/>
      <c r="DN730" s="53"/>
      <c r="DO730" s="53"/>
      <c r="DP730" s="53"/>
      <c r="DQ730" s="53"/>
      <c r="DR730" s="53"/>
      <c r="DS730" s="53"/>
      <c r="DT730" s="53"/>
      <c r="DU730" s="53"/>
      <c r="DV730" s="53"/>
      <c r="DW730" s="53"/>
      <c r="DX730" s="53"/>
      <c r="DY730" s="53"/>
      <c r="DZ730" s="53"/>
    </row>
    <row r="731" spans="1:130" ht="51" x14ac:dyDescent="0.2">
      <c r="A731" s="54" t="s">
        <v>1316</v>
      </c>
      <c r="B731" s="144" t="s">
        <v>1594</v>
      </c>
      <c r="C731" s="144"/>
      <c r="D731" s="185" t="s">
        <v>299</v>
      </c>
      <c r="E731" s="185" t="s">
        <v>1297</v>
      </c>
      <c r="F731" s="196">
        <v>933</v>
      </c>
      <c r="G731" s="196">
        <v>1195</v>
      </c>
      <c r="H731" s="196" t="s">
        <v>1317</v>
      </c>
      <c r="I731" s="13" t="s">
        <v>417</v>
      </c>
      <c r="J731" s="76" t="s">
        <v>176</v>
      </c>
      <c r="L731" s="106"/>
      <c r="M731" s="68">
        <v>29.62</v>
      </c>
      <c r="N731" s="68">
        <v>-98.37</v>
      </c>
      <c r="O731" s="106">
        <v>126.402078446346</v>
      </c>
      <c r="P731" s="196" t="s">
        <v>209</v>
      </c>
      <c r="Q731" s="196" t="s">
        <v>172</v>
      </c>
      <c r="R731" s="196" t="s">
        <v>1264</v>
      </c>
      <c r="S731" s="196"/>
      <c r="T731" s="196"/>
      <c r="U731" s="54" t="s">
        <v>1993</v>
      </c>
      <c r="V731" s="196"/>
      <c r="W731" s="196"/>
      <c r="X731" s="200">
        <v>21065.427098377055</v>
      </c>
      <c r="Y731" s="201">
        <v>0.22900000000000001</v>
      </c>
      <c r="Z731" s="196" t="s">
        <v>1279</v>
      </c>
      <c r="AA731" s="54" t="s">
        <v>1979</v>
      </c>
      <c r="AC731" s="54" t="s">
        <v>1299</v>
      </c>
      <c r="AD731" s="54"/>
      <c r="AE731" s="196"/>
      <c r="AF731" s="196"/>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c r="CJ731" s="80"/>
      <c r="CK731" s="80"/>
      <c r="CL731" s="80"/>
      <c r="CM731" s="80"/>
      <c r="CN731" s="80"/>
      <c r="CO731" s="80"/>
      <c r="CP731" s="80"/>
      <c r="CQ731" s="80"/>
      <c r="CR731" s="80"/>
      <c r="CS731" s="80"/>
      <c r="CT731" s="80"/>
      <c r="CU731" s="80"/>
      <c r="CV731" s="80"/>
      <c r="CW731" s="80"/>
      <c r="CX731" s="80"/>
      <c r="CY731" s="80"/>
      <c r="CZ731" s="80"/>
      <c r="DA731" s="80"/>
      <c r="DB731" s="80"/>
      <c r="DC731" s="80"/>
      <c r="DD731" s="80"/>
      <c r="DE731" s="80"/>
      <c r="DF731" s="80"/>
      <c r="DG731" s="80"/>
      <c r="DH731" s="80"/>
      <c r="DI731" s="80"/>
      <c r="DJ731" s="80"/>
      <c r="DK731" s="80"/>
      <c r="DL731" s="80"/>
      <c r="DM731" s="80"/>
      <c r="DN731" s="80"/>
      <c r="DO731" s="80"/>
      <c r="DP731" s="80"/>
      <c r="DQ731" s="80"/>
      <c r="DR731" s="80"/>
      <c r="DS731" s="80"/>
      <c r="DT731" s="80"/>
      <c r="DU731" s="80"/>
      <c r="DV731" s="80"/>
      <c r="DW731" s="80"/>
      <c r="DX731" s="80"/>
      <c r="DY731" s="80"/>
      <c r="DZ731" s="80"/>
    </row>
    <row r="732" spans="1:130" ht="17" x14ac:dyDescent="0.2">
      <c r="A732" s="54" t="s">
        <v>1316</v>
      </c>
      <c r="B732" s="144" t="s">
        <v>1594</v>
      </c>
      <c r="C732" s="144"/>
      <c r="D732" s="185" t="s">
        <v>299</v>
      </c>
      <c r="E732" s="185" t="s">
        <v>1297</v>
      </c>
      <c r="F732" s="196">
        <v>933</v>
      </c>
      <c r="G732" s="196">
        <v>1846</v>
      </c>
      <c r="H732" s="196" t="s">
        <v>1317</v>
      </c>
      <c r="I732" s="13" t="s">
        <v>417</v>
      </c>
      <c r="J732" s="76" t="s">
        <v>176</v>
      </c>
      <c r="L732" s="106"/>
      <c r="M732" s="68">
        <v>29.62</v>
      </c>
      <c r="N732" s="68">
        <v>-98.37</v>
      </c>
      <c r="O732" s="106">
        <v>126.402078446346</v>
      </c>
      <c r="P732" s="196" t="s">
        <v>209</v>
      </c>
      <c r="Q732" s="196"/>
      <c r="R732" s="196" t="s">
        <v>1264</v>
      </c>
      <c r="S732" s="196"/>
      <c r="T732" s="196"/>
      <c r="U732" s="196"/>
      <c r="V732" s="196"/>
      <c r="W732" s="196"/>
      <c r="X732" s="200">
        <v>21337.348445643795</v>
      </c>
      <c r="Y732" s="201">
        <v>0.22900000000000001</v>
      </c>
      <c r="Z732" s="196" t="s">
        <v>1279</v>
      </c>
      <c r="AA732" s="54" t="s">
        <v>1979</v>
      </c>
      <c r="AC732" s="54" t="s">
        <v>1299</v>
      </c>
      <c r="AD732" s="54"/>
      <c r="AE732" s="196"/>
      <c r="AF732" s="196"/>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c r="CJ732" s="80"/>
      <c r="CK732" s="80"/>
      <c r="CL732" s="80"/>
      <c r="CM732" s="80"/>
      <c r="CN732" s="80"/>
      <c r="CO732" s="80"/>
      <c r="CP732" s="80"/>
      <c r="CQ732" s="80"/>
      <c r="CR732" s="80"/>
      <c r="CS732" s="80"/>
      <c r="CT732" s="80"/>
      <c r="CU732" s="80"/>
      <c r="CV732" s="80"/>
      <c r="CW732" s="80"/>
      <c r="CX732" s="80"/>
      <c r="CY732" s="80"/>
      <c r="CZ732" s="80"/>
      <c r="DA732" s="80"/>
      <c r="DB732" s="80"/>
      <c r="DC732" s="80"/>
      <c r="DD732" s="80"/>
      <c r="DE732" s="80"/>
      <c r="DF732" s="80"/>
      <c r="DG732" s="80"/>
      <c r="DH732" s="80"/>
      <c r="DI732" s="80"/>
      <c r="DJ732" s="80"/>
      <c r="DK732" s="80"/>
      <c r="DL732" s="80"/>
      <c r="DM732" s="80"/>
      <c r="DN732" s="80"/>
      <c r="DO732" s="80"/>
      <c r="DP732" s="80"/>
      <c r="DQ732" s="80"/>
      <c r="DR732" s="80"/>
      <c r="DS732" s="80"/>
      <c r="DT732" s="80"/>
      <c r="DU732" s="80"/>
      <c r="DV732" s="80"/>
      <c r="DW732" s="80"/>
      <c r="DX732" s="80"/>
      <c r="DY732" s="80"/>
      <c r="DZ732" s="80"/>
    </row>
    <row r="733" spans="1:130" ht="68" x14ac:dyDescent="0.2">
      <c r="A733" s="54" t="s">
        <v>1316</v>
      </c>
      <c r="B733" s="144" t="s">
        <v>1594</v>
      </c>
      <c r="C733" s="144"/>
      <c r="D733" s="185" t="s">
        <v>299</v>
      </c>
      <c r="E733" s="185" t="s">
        <v>1297</v>
      </c>
      <c r="F733" s="196">
        <v>933</v>
      </c>
      <c r="G733" s="196">
        <v>1847</v>
      </c>
      <c r="H733" s="196" t="s">
        <v>1317</v>
      </c>
      <c r="I733" s="13" t="s">
        <v>417</v>
      </c>
      <c r="J733" s="76" t="s">
        <v>176</v>
      </c>
      <c r="L733" s="106"/>
      <c r="M733" s="68">
        <v>29.62</v>
      </c>
      <c r="N733" s="68">
        <v>-98.37</v>
      </c>
      <c r="O733" s="106">
        <v>126.402078446346</v>
      </c>
      <c r="P733" s="196" t="s">
        <v>209</v>
      </c>
      <c r="Q733" s="196"/>
      <c r="R733" s="196" t="s">
        <v>1264</v>
      </c>
      <c r="S733" s="196"/>
      <c r="T733" s="196"/>
      <c r="U733" s="196"/>
      <c r="V733" s="196"/>
      <c r="W733" s="196"/>
      <c r="X733" s="200">
        <v>25165.409876152546</v>
      </c>
      <c r="Y733" s="201">
        <v>0.22900000000000001</v>
      </c>
      <c r="Z733" s="196" t="s">
        <v>1279</v>
      </c>
      <c r="AA733" s="54" t="s">
        <v>1979</v>
      </c>
      <c r="AC733" s="54" t="s">
        <v>1299</v>
      </c>
      <c r="AD733" s="54" t="s">
        <v>1437</v>
      </c>
      <c r="AE733" s="196"/>
      <c r="AF733" s="196"/>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c r="CJ733" s="80"/>
      <c r="CK733" s="80"/>
      <c r="CL733" s="80"/>
      <c r="CM733" s="80"/>
      <c r="CN733" s="80"/>
      <c r="CO733" s="80"/>
      <c r="CP733" s="80"/>
      <c r="CQ733" s="80"/>
      <c r="CR733" s="80"/>
      <c r="CS733" s="80"/>
      <c r="CT733" s="80"/>
      <c r="CU733" s="80"/>
      <c r="CV733" s="80"/>
      <c r="CW733" s="80"/>
      <c r="CX733" s="80"/>
      <c r="CY733" s="80"/>
      <c r="CZ733" s="80"/>
      <c r="DA733" s="80"/>
      <c r="DB733" s="80"/>
      <c r="DC733" s="80"/>
      <c r="DD733" s="80"/>
      <c r="DE733" s="80"/>
      <c r="DF733" s="80"/>
      <c r="DG733" s="80"/>
      <c r="DH733" s="80"/>
      <c r="DI733" s="80"/>
      <c r="DJ733" s="80"/>
      <c r="DK733" s="80"/>
      <c r="DL733" s="80"/>
      <c r="DM733" s="80"/>
      <c r="DN733" s="80"/>
      <c r="DO733" s="80"/>
      <c r="DP733" s="80"/>
      <c r="DQ733" s="80"/>
      <c r="DR733" s="80"/>
      <c r="DS733" s="80"/>
      <c r="DT733" s="80"/>
      <c r="DU733" s="80"/>
      <c r="DV733" s="80"/>
      <c r="DW733" s="80"/>
      <c r="DX733" s="80"/>
      <c r="DY733" s="80"/>
      <c r="DZ733" s="80"/>
    </row>
    <row r="734" spans="1:130" ht="17" x14ac:dyDescent="0.2">
      <c r="A734" s="54" t="s">
        <v>1316</v>
      </c>
      <c r="B734" s="144" t="s">
        <v>1594</v>
      </c>
      <c r="C734" s="144"/>
      <c r="D734" s="185" t="s">
        <v>299</v>
      </c>
      <c r="E734" s="185" t="s">
        <v>1297</v>
      </c>
      <c r="F734" s="196">
        <v>933</v>
      </c>
      <c r="G734" s="196">
        <v>1848</v>
      </c>
      <c r="H734" s="196" t="s">
        <v>1317</v>
      </c>
      <c r="I734" s="13" t="s">
        <v>417</v>
      </c>
      <c r="J734" s="76" t="s">
        <v>176</v>
      </c>
      <c r="L734" s="106"/>
      <c r="M734" s="68">
        <v>29.62</v>
      </c>
      <c r="N734" s="68">
        <v>-98.37</v>
      </c>
      <c r="O734" s="106">
        <v>126.402078446346</v>
      </c>
      <c r="P734" s="196" t="s">
        <v>1216</v>
      </c>
      <c r="Q734" s="196" t="s">
        <v>172</v>
      </c>
      <c r="R734" s="196" t="s">
        <v>1264</v>
      </c>
      <c r="S734" s="196"/>
      <c r="T734" s="196"/>
      <c r="U734" s="196">
        <v>21.51</v>
      </c>
      <c r="V734" s="196"/>
      <c r="W734" s="196"/>
      <c r="X734" s="200">
        <v>25186.036954980169</v>
      </c>
      <c r="Y734" s="201">
        <v>0.13800000000000001</v>
      </c>
      <c r="Z734" s="196" t="s">
        <v>1289</v>
      </c>
      <c r="AA734" s="54" t="s">
        <v>1994</v>
      </c>
      <c r="AB734" s="76"/>
      <c r="BK734" s="83"/>
      <c r="BL734" s="83"/>
      <c r="BM734" s="83"/>
      <c r="BN734" s="83"/>
      <c r="BO734" s="83"/>
      <c r="BP734" s="83"/>
      <c r="BQ734" s="83"/>
      <c r="BR734" s="83"/>
      <c r="BS734" s="83"/>
      <c r="BT734" s="83"/>
      <c r="BU734" s="83"/>
      <c r="BV734" s="83"/>
      <c r="BW734" s="83"/>
      <c r="BX734" s="83"/>
      <c r="BY734" s="83"/>
      <c r="BZ734" s="83"/>
      <c r="CA734" s="83"/>
      <c r="CB734" s="83"/>
      <c r="CC734" s="83"/>
      <c r="CD734" s="83"/>
      <c r="CE734" s="83"/>
      <c r="CF734" s="83"/>
      <c r="CG734" s="83"/>
      <c r="CH734" s="83"/>
      <c r="CI734" s="83"/>
      <c r="CJ734" s="83"/>
      <c r="CK734" s="83"/>
      <c r="CL734" s="83"/>
      <c r="CM734" s="83"/>
      <c r="CN734" s="83"/>
      <c r="CO734" s="83"/>
      <c r="CP734" s="83"/>
      <c r="CQ734" s="83"/>
      <c r="CR734" s="83"/>
      <c r="CS734" s="83"/>
      <c r="CT734" s="83"/>
      <c r="CU734" s="83"/>
      <c r="CV734" s="83"/>
      <c r="CW734" s="83"/>
      <c r="CX734" s="83"/>
      <c r="CY734" s="83"/>
      <c r="CZ734" s="83"/>
      <c r="DA734" s="83"/>
      <c r="DB734" s="83"/>
      <c r="DC734" s="83"/>
      <c r="DD734" s="83"/>
      <c r="DE734" s="83"/>
      <c r="DF734" s="83"/>
      <c r="DG734" s="83"/>
      <c r="DH734" s="83"/>
      <c r="DI734" s="83"/>
      <c r="DJ734" s="83"/>
      <c r="DK734" s="83"/>
      <c r="DL734" s="83"/>
      <c r="DM734" s="83"/>
      <c r="DN734" s="83"/>
      <c r="DO734" s="83"/>
      <c r="DP734" s="83"/>
      <c r="DQ734" s="83"/>
      <c r="DR734" s="83"/>
      <c r="DS734" s="83"/>
      <c r="DT734" s="83"/>
      <c r="DU734" s="83"/>
      <c r="DV734" s="83"/>
      <c r="DW734" s="83"/>
      <c r="DX734" s="83"/>
      <c r="DY734" s="83"/>
      <c r="DZ734" s="83"/>
    </row>
    <row r="735" spans="1:130" ht="17" x14ac:dyDescent="0.2">
      <c r="A735" s="54" t="s">
        <v>1316</v>
      </c>
      <c r="B735" s="144" t="s">
        <v>1594</v>
      </c>
      <c r="C735" s="144"/>
      <c r="D735" s="185" t="s">
        <v>299</v>
      </c>
      <c r="E735" s="185" t="s">
        <v>1297</v>
      </c>
      <c r="F735" s="196">
        <v>933</v>
      </c>
      <c r="G735" s="196">
        <v>1849</v>
      </c>
      <c r="H735" s="196" t="s">
        <v>1317</v>
      </c>
      <c r="I735" s="13" t="s">
        <v>417</v>
      </c>
      <c r="J735" s="76" t="s">
        <v>176</v>
      </c>
      <c r="L735" s="106"/>
      <c r="M735" s="68">
        <v>29.62</v>
      </c>
      <c r="N735" s="68">
        <v>-98.37</v>
      </c>
      <c r="O735" s="106">
        <v>126.402078446346</v>
      </c>
      <c r="P735" s="196" t="s">
        <v>209</v>
      </c>
      <c r="Q735" s="196" t="s">
        <v>167</v>
      </c>
      <c r="R735" s="196" t="s">
        <v>1264</v>
      </c>
      <c r="S735" s="196"/>
      <c r="T735" s="196"/>
      <c r="U735" s="196">
        <v>29.43</v>
      </c>
      <c r="V735" s="196"/>
      <c r="W735" s="196"/>
      <c r="X735" s="200">
        <v>35505.420618457239</v>
      </c>
      <c r="Y735" s="201">
        <v>0.22900000000000001</v>
      </c>
      <c r="Z735" s="196" t="s">
        <v>1279</v>
      </c>
      <c r="AA735" s="54" t="s">
        <v>1979</v>
      </c>
      <c r="AB735" s="228"/>
      <c r="AC735" s="228"/>
      <c r="AD735" s="228"/>
      <c r="AE735" s="234"/>
      <c r="AF735" s="234"/>
      <c r="AG735" s="240"/>
      <c r="AH735" s="240"/>
      <c r="AI735" s="240"/>
      <c r="AJ735" s="240"/>
      <c r="AK735" s="240"/>
      <c r="AL735" s="240"/>
      <c r="AM735" s="240"/>
      <c r="AN735" s="240"/>
      <c r="AO735" s="240"/>
      <c r="AP735" s="240"/>
      <c r="AQ735" s="240"/>
      <c r="AR735" s="240"/>
      <c r="AS735" s="240"/>
      <c r="AT735" s="240"/>
      <c r="AU735" s="240"/>
      <c r="AV735" s="240"/>
      <c r="AW735" s="240"/>
      <c r="AX735" s="240"/>
      <c r="AY735" s="240"/>
      <c r="AZ735" s="240"/>
      <c r="BA735" s="240"/>
      <c r="BB735" s="240"/>
      <c r="BC735" s="240"/>
      <c r="BD735" s="240"/>
      <c r="BE735" s="240"/>
      <c r="BF735" s="240"/>
      <c r="BG735" s="240"/>
      <c r="BH735" s="240"/>
      <c r="BI735" s="240"/>
      <c r="BJ735" s="240"/>
      <c r="BK735" s="240"/>
      <c r="BL735" s="240"/>
      <c r="BM735" s="240"/>
      <c r="BN735" s="240"/>
      <c r="BO735" s="240"/>
      <c r="BP735" s="240"/>
      <c r="BQ735" s="240"/>
      <c r="BR735" s="240"/>
      <c r="BS735" s="240"/>
      <c r="BT735" s="240"/>
      <c r="BU735" s="240"/>
      <c r="BV735" s="240"/>
      <c r="BW735" s="240"/>
      <c r="BX735" s="240"/>
      <c r="BY735" s="240"/>
      <c r="BZ735" s="240"/>
      <c r="CA735" s="240"/>
      <c r="CB735" s="240"/>
      <c r="CC735" s="240"/>
      <c r="CD735" s="240"/>
      <c r="CE735" s="240"/>
      <c r="CF735" s="240"/>
      <c r="CG735" s="240"/>
      <c r="CH735" s="240"/>
      <c r="CI735" s="240"/>
      <c r="CJ735" s="240"/>
      <c r="CK735" s="240"/>
      <c r="CL735" s="240"/>
      <c r="CM735" s="240"/>
      <c r="CN735" s="240"/>
      <c r="CO735" s="240"/>
      <c r="CP735" s="240"/>
      <c r="CQ735" s="240"/>
      <c r="CR735" s="240"/>
      <c r="CS735" s="240"/>
      <c r="CT735" s="240"/>
      <c r="CU735" s="240"/>
      <c r="CV735" s="240"/>
      <c r="CW735" s="240"/>
      <c r="CX735" s="240"/>
      <c r="CY735" s="240"/>
      <c r="CZ735" s="240"/>
      <c r="DA735" s="240"/>
      <c r="DB735" s="240"/>
      <c r="DC735" s="240"/>
      <c r="DD735" s="240"/>
      <c r="DE735" s="240"/>
      <c r="DF735" s="240"/>
      <c r="DG735" s="240"/>
      <c r="DH735" s="240"/>
      <c r="DI735" s="240"/>
      <c r="DJ735" s="240"/>
      <c r="DK735" s="240"/>
      <c r="DL735" s="240"/>
      <c r="DM735" s="240"/>
      <c r="DN735" s="240"/>
      <c r="DO735" s="240"/>
      <c r="DP735" s="240"/>
      <c r="DQ735" s="240"/>
      <c r="DR735" s="240"/>
      <c r="DS735" s="240"/>
      <c r="DT735" s="240"/>
      <c r="DU735" s="240"/>
      <c r="DV735" s="240"/>
      <c r="DW735" s="240"/>
      <c r="DX735" s="240"/>
      <c r="DY735" s="240"/>
      <c r="DZ735" s="240"/>
    </row>
    <row r="736" spans="1:130" ht="17" x14ac:dyDescent="0.2">
      <c r="A736" s="234" t="s">
        <v>1340</v>
      </c>
      <c r="B736" s="222" t="s">
        <v>1594</v>
      </c>
      <c r="C736" s="222"/>
      <c r="D736" s="282" t="s">
        <v>299</v>
      </c>
      <c r="E736" s="282" t="s">
        <v>1297</v>
      </c>
      <c r="F736" s="222">
        <v>933</v>
      </c>
      <c r="G736" s="222">
        <v>1907</v>
      </c>
      <c r="H736" s="222" t="s">
        <v>1317</v>
      </c>
      <c r="I736" s="13" t="s">
        <v>417</v>
      </c>
      <c r="J736" s="76" t="s">
        <v>176</v>
      </c>
      <c r="L736" s="106"/>
      <c r="M736" s="68">
        <v>29.62</v>
      </c>
      <c r="N736" s="68">
        <v>-98.37</v>
      </c>
      <c r="O736" s="106">
        <v>126.402078446346</v>
      </c>
      <c r="P736" s="222" t="s">
        <v>1216</v>
      </c>
      <c r="Q736" s="222" t="s">
        <v>167</v>
      </c>
      <c r="R736" s="222" t="s">
        <v>1264</v>
      </c>
      <c r="S736" s="222"/>
      <c r="T736" s="222"/>
      <c r="U736" s="222">
        <v>17.22</v>
      </c>
      <c r="V736" s="222"/>
      <c r="W736" s="222"/>
      <c r="X736" s="283">
        <v>11080.743043637176</v>
      </c>
      <c r="Y736" s="251">
        <v>0.20799999999999999</v>
      </c>
      <c r="Z736" s="222" t="s">
        <v>139</v>
      </c>
      <c r="AA736" s="186" t="s">
        <v>1979</v>
      </c>
      <c r="AB736" s="76"/>
      <c r="AC736" s="76" t="s">
        <v>176</v>
      </c>
      <c r="AD736" s="76" t="s">
        <v>1526</v>
      </c>
      <c r="BK736" s="83"/>
      <c r="BL736" s="83"/>
      <c r="BM736" s="83"/>
      <c r="BN736" s="83"/>
      <c r="BO736" s="83"/>
      <c r="BP736" s="83"/>
      <c r="BQ736" s="83"/>
      <c r="BR736" s="83"/>
      <c r="BS736" s="83"/>
      <c r="BT736" s="83"/>
      <c r="BU736" s="83"/>
      <c r="BV736" s="83"/>
      <c r="BW736" s="83"/>
      <c r="BX736" s="83"/>
      <c r="BY736" s="83"/>
      <c r="BZ736" s="83"/>
      <c r="CA736" s="83"/>
      <c r="CB736" s="83"/>
      <c r="CC736" s="83"/>
      <c r="CD736" s="83"/>
      <c r="CE736" s="83"/>
      <c r="CF736" s="83"/>
      <c r="CG736" s="83"/>
      <c r="CH736" s="83"/>
      <c r="CI736" s="83"/>
      <c r="CJ736" s="83"/>
      <c r="CK736" s="83"/>
      <c r="CL736" s="83"/>
      <c r="CM736" s="83"/>
      <c r="CN736" s="83"/>
      <c r="CO736" s="83"/>
      <c r="CP736" s="83"/>
      <c r="CQ736" s="83"/>
      <c r="CR736" s="83"/>
      <c r="CS736" s="83"/>
      <c r="CT736" s="83"/>
      <c r="CU736" s="83"/>
      <c r="CV736" s="83"/>
      <c r="CW736" s="83"/>
      <c r="CX736" s="83"/>
      <c r="CY736" s="83"/>
      <c r="CZ736" s="83"/>
      <c r="DA736" s="83"/>
      <c r="DB736" s="83"/>
      <c r="DC736" s="83"/>
      <c r="DD736" s="83"/>
      <c r="DE736" s="83"/>
      <c r="DF736" s="83"/>
      <c r="DG736" s="83"/>
      <c r="DH736" s="83"/>
      <c r="DI736" s="83"/>
      <c r="DJ736" s="83"/>
      <c r="DK736" s="83"/>
      <c r="DL736" s="83"/>
      <c r="DM736" s="83"/>
      <c r="DN736" s="83"/>
      <c r="DO736" s="83"/>
      <c r="DP736" s="83"/>
      <c r="DQ736" s="83"/>
      <c r="DR736" s="83"/>
      <c r="DS736" s="83"/>
      <c r="DT736" s="83"/>
      <c r="DU736" s="83"/>
      <c r="DV736" s="83"/>
      <c r="DW736" s="83"/>
      <c r="DX736" s="83"/>
      <c r="DY736" s="83"/>
      <c r="DZ736" s="83"/>
    </row>
    <row r="737" spans="1:130" ht="17" x14ac:dyDescent="0.2">
      <c r="A737" s="54" t="s">
        <v>1316</v>
      </c>
      <c r="B737" s="144" t="s">
        <v>1594</v>
      </c>
      <c r="C737" s="144"/>
      <c r="D737" s="185" t="s">
        <v>299</v>
      </c>
      <c r="E737" s="185" t="s">
        <v>1297</v>
      </c>
      <c r="F737" s="196">
        <v>933</v>
      </c>
      <c r="G737" s="196">
        <v>1960</v>
      </c>
      <c r="H737" s="196" t="s">
        <v>1317</v>
      </c>
      <c r="I737" s="13" t="s">
        <v>417</v>
      </c>
      <c r="J737" s="76" t="s">
        <v>176</v>
      </c>
      <c r="L737" s="106"/>
      <c r="M737" s="68">
        <v>29.62</v>
      </c>
      <c r="N737" s="68">
        <v>-98.37</v>
      </c>
      <c r="O737" s="106">
        <v>126.402078446346</v>
      </c>
      <c r="P737" s="196" t="s">
        <v>1216</v>
      </c>
      <c r="Q737" s="196" t="s">
        <v>167</v>
      </c>
      <c r="R737" s="196" t="s">
        <v>1264</v>
      </c>
      <c r="S737" s="196"/>
      <c r="T737" s="196"/>
      <c r="U737" s="196">
        <v>16.18</v>
      </c>
      <c r="V737" s="196"/>
      <c r="W737" s="196"/>
      <c r="X737" s="200">
        <v>9231.3396169430798</v>
      </c>
      <c r="Y737" s="201">
        <v>0.20799999999999999</v>
      </c>
      <c r="Z737" s="196" t="s">
        <v>139</v>
      </c>
      <c r="AA737" s="54" t="s">
        <v>1979</v>
      </c>
      <c r="AB737" s="76"/>
      <c r="BK737" s="83"/>
      <c r="BL737" s="83"/>
      <c r="BM737" s="83"/>
      <c r="BN737" s="83"/>
      <c r="BO737" s="83"/>
      <c r="BP737" s="83"/>
      <c r="BQ737" s="83"/>
      <c r="BR737" s="83"/>
      <c r="BS737" s="83"/>
      <c r="BT737" s="83"/>
      <c r="BU737" s="83"/>
      <c r="BV737" s="83"/>
      <c r="BW737" s="83"/>
      <c r="BX737" s="83"/>
      <c r="BY737" s="83"/>
      <c r="BZ737" s="83"/>
      <c r="CA737" s="83"/>
      <c r="CB737" s="83"/>
      <c r="CC737" s="83"/>
      <c r="CD737" s="83"/>
      <c r="CE737" s="83"/>
      <c r="CF737" s="83"/>
      <c r="CG737" s="83"/>
      <c r="CH737" s="83"/>
      <c r="CI737" s="83"/>
      <c r="CJ737" s="83"/>
      <c r="CK737" s="83"/>
      <c r="CL737" s="83"/>
      <c r="CM737" s="83"/>
      <c r="CN737" s="83"/>
      <c r="CO737" s="83"/>
      <c r="CP737" s="83"/>
      <c r="CQ737" s="83"/>
      <c r="CR737" s="83"/>
      <c r="CS737" s="83"/>
      <c r="CT737" s="83"/>
      <c r="CU737" s="83"/>
      <c r="CV737" s="83"/>
      <c r="CW737" s="83"/>
      <c r="CX737" s="83"/>
      <c r="CY737" s="83"/>
      <c r="CZ737" s="83"/>
      <c r="DA737" s="83"/>
      <c r="DB737" s="83"/>
      <c r="DC737" s="83"/>
      <c r="DD737" s="83"/>
      <c r="DE737" s="83"/>
      <c r="DF737" s="83"/>
      <c r="DG737" s="83"/>
      <c r="DH737" s="83"/>
      <c r="DI737" s="83"/>
      <c r="DJ737" s="83"/>
      <c r="DK737" s="83"/>
      <c r="DL737" s="83"/>
      <c r="DM737" s="83"/>
      <c r="DN737" s="83"/>
      <c r="DO737" s="83"/>
      <c r="DP737" s="83"/>
      <c r="DQ737" s="83"/>
      <c r="DR737" s="83"/>
      <c r="DS737" s="83"/>
      <c r="DT737" s="83"/>
      <c r="DU737" s="83"/>
      <c r="DV737" s="83"/>
      <c r="DW737" s="83"/>
      <c r="DX737" s="83"/>
      <c r="DY737" s="83"/>
      <c r="DZ737" s="83"/>
    </row>
    <row r="738" spans="1:130" ht="17" x14ac:dyDescent="0.2">
      <c r="A738" s="54" t="s">
        <v>1316</v>
      </c>
      <c r="B738" s="144" t="s">
        <v>1594</v>
      </c>
      <c r="C738" s="144"/>
      <c r="D738" s="185" t="s">
        <v>299</v>
      </c>
      <c r="E738" s="185" t="s">
        <v>1297</v>
      </c>
      <c r="F738" s="196">
        <v>933</v>
      </c>
      <c r="G738" s="196">
        <v>1961</v>
      </c>
      <c r="H738" s="196" t="s">
        <v>1317</v>
      </c>
      <c r="I738" s="13" t="s">
        <v>417</v>
      </c>
      <c r="J738" s="76" t="s">
        <v>176</v>
      </c>
      <c r="L738" s="106"/>
      <c r="M738" s="68">
        <v>29.62</v>
      </c>
      <c r="N738" s="68">
        <v>-98.37</v>
      </c>
      <c r="O738" s="106">
        <v>126.402078446346</v>
      </c>
      <c r="P738" s="196" t="s">
        <v>209</v>
      </c>
      <c r="Q738" s="196" t="s">
        <v>172</v>
      </c>
      <c r="R738" s="196" t="s">
        <v>1264</v>
      </c>
      <c r="S738" s="196"/>
      <c r="T738" s="196"/>
      <c r="U738" s="196">
        <v>17.41</v>
      </c>
      <c r="V738" s="196"/>
      <c r="W738" s="196"/>
      <c r="X738" s="200">
        <v>7883.9210935839064</v>
      </c>
      <c r="Y738" s="201">
        <v>0.22900000000000001</v>
      </c>
      <c r="Z738" s="196" t="s">
        <v>1279</v>
      </c>
      <c r="AA738" s="54" t="s">
        <v>1979</v>
      </c>
      <c r="AB738" s="76"/>
      <c r="BK738" s="91"/>
      <c r="BL738" s="91"/>
      <c r="BM738" s="91"/>
      <c r="BN738" s="91"/>
      <c r="BO738" s="91"/>
      <c r="BP738" s="91"/>
      <c r="BQ738" s="91"/>
      <c r="BR738" s="91"/>
      <c r="BS738" s="91"/>
      <c r="BT738" s="91"/>
      <c r="BU738" s="91"/>
      <c r="BV738" s="91"/>
      <c r="BW738" s="91"/>
      <c r="BX738" s="91"/>
      <c r="BY738" s="91"/>
      <c r="BZ738" s="91"/>
      <c r="CA738" s="91"/>
      <c r="CB738" s="91"/>
      <c r="CC738" s="91"/>
      <c r="CD738" s="91"/>
      <c r="CE738" s="91"/>
      <c r="CF738" s="91"/>
      <c r="CG738" s="91"/>
      <c r="CH738" s="91"/>
      <c r="CI738" s="91"/>
      <c r="CJ738" s="91"/>
      <c r="CK738" s="91"/>
      <c r="CL738" s="91"/>
      <c r="CM738" s="91"/>
      <c r="CN738" s="91"/>
      <c r="CO738" s="91"/>
      <c r="CP738" s="91"/>
      <c r="CQ738" s="91"/>
      <c r="CR738" s="91"/>
      <c r="CS738" s="91"/>
      <c r="CT738" s="91"/>
      <c r="CU738" s="91"/>
      <c r="CV738" s="91"/>
      <c r="CW738" s="91"/>
      <c r="CX738" s="91"/>
      <c r="CY738" s="91"/>
      <c r="CZ738" s="91"/>
      <c r="DA738" s="91"/>
      <c r="DB738" s="91"/>
      <c r="DC738" s="91"/>
      <c r="DD738" s="91"/>
      <c r="DE738" s="91"/>
      <c r="DF738" s="91"/>
      <c r="DG738" s="91"/>
      <c r="DH738" s="91"/>
      <c r="DI738" s="91"/>
      <c r="DJ738" s="91"/>
      <c r="DK738" s="91"/>
      <c r="DL738" s="91"/>
      <c r="DM738" s="91"/>
      <c r="DN738" s="91"/>
      <c r="DO738" s="91"/>
      <c r="DP738" s="91"/>
      <c r="DQ738" s="91"/>
      <c r="DR738" s="91"/>
      <c r="DS738" s="91"/>
      <c r="DT738" s="91"/>
      <c r="DU738" s="91"/>
      <c r="DV738" s="91"/>
      <c r="DW738" s="91"/>
      <c r="DX738" s="91"/>
      <c r="DY738" s="91"/>
      <c r="DZ738" s="91"/>
    </row>
    <row r="739" spans="1:130" ht="17" x14ac:dyDescent="0.2">
      <c r="A739" s="54" t="s">
        <v>1316</v>
      </c>
      <c r="B739" s="144" t="s">
        <v>1594</v>
      </c>
      <c r="C739" s="144"/>
      <c r="D739" s="185" t="s">
        <v>299</v>
      </c>
      <c r="E739" s="185" t="s">
        <v>1297</v>
      </c>
      <c r="F739" s="196">
        <v>933</v>
      </c>
      <c r="G739" s="196">
        <v>1961</v>
      </c>
      <c r="H739" s="196" t="s">
        <v>1317</v>
      </c>
      <c r="I739" s="13" t="s">
        <v>417</v>
      </c>
      <c r="J739" s="76" t="s">
        <v>176</v>
      </c>
      <c r="L739" s="106"/>
      <c r="M739" s="68">
        <v>29.62</v>
      </c>
      <c r="N739" s="68">
        <v>-98.37</v>
      </c>
      <c r="O739" s="106">
        <v>126.402078446346</v>
      </c>
      <c r="P739" s="196" t="s">
        <v>1216</v>
      </c>
      <c r="Q739" s="196" t="s">
        <v>172</v>
      </c>
      <c r="R739" s="196" t="s">
        <v>1264</v>
      </c>
      <c r="S739" s="196"/>
      <c r="T739" s="196"/>
      <c r="U739" s="196">
        <v>16.27</v>
      </c>
      <c r="V739" s="196"/>
      <c r="W739" s="196"/>
      <c r="X739" s="200">
        <v>9382.6656097927917</v>
      </c>
      <c r="Y739" s="201">
        <v>0.20799999999999999</v>
      </c>
      <c r="Z739" s="196" t="s">
        <v>139</v>
      </c>
      <c r="AA739" s="54" t="s">
        <v>1979</v>
      </c>
      <c r="AC739" s="54"/>
      <c r="AD739" s="54"/>
      <c r="AE739" s="196"/>
      <c r="AF739" s="196"/>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c r="CJ739" s="80"/>
      <c r="CK739" s="80"/>
      <c r="CL739" s="80"/>
      <c r="CM739" s="80"/>
      <c r="CN739" s="80"/>
      <c r="CO739" s="80"/>
      <c r="CP739" s="80"/>
      <c r="CQ739" s="80"/>
      <c r="CR739" s="80"/>
      <c r="CS739" s="80"/>
      <c r="CT739" s="80"/>
      <c r="CU739" s="80"/>
      <c r="CV739" s="80"/>
      <c r="CW739" s="80"/>
      <c r="CX739" s="80"/>
      <c r="CY739" s="80"/>
      <c r="CZ739" s="80"/>
      <c r="DA739" s="80"/>
      <c r="DB739" s="80"/>
      <c r="DC739" s="80"/>
      <c r="DD739" s="80"/>
      <c r="DE739" s="80"/>
      <c r="DF739" s="80"/>
      <c r="DG739" s="80"/>
      <c r="DH739" s="80"/>
      <c r="DI739" s="80"/>
      <c r="DJ739" s="80"/>
      <c r="DK739" s="80"/>
      <c r="DL739" s="80"/>
      <c r="DM739" s="80"/>
      <c r="DN739" s="80"/>
      <c r="DO739" s="80"/>
      <c r="DP739" s="80"/>
      <c r="DQ739" s="80"/>
      <c r="DR739" s="80"/>
      <c r="DS739" s="80"/>
      <c r="DT739" s="80"/>
      <c r="DU739" s="80"/>
      <c r="DV739" s="80"/>
      <c r="DW739" s="80"/>
      <c r="DX739" s="80"/>
      <c r="DY739" s="80"/>
      <c r="DZ739" s="80"/>
    </row>
    <row r="740" spans="1:130" ht="17" x14ac:dyDescent="0.2">
      <c r="A740" s="54" t="s">
        <v>1316</v>
      </c>
      <c r="B740" s="144" t="s">
        <v>1594</v>
      </c>
      <c r="C740" s="144"/>
      <c r="D740" s="185" t="s">
        <v>299</v>
      </c>
      <c r="E740" s="185" t="s">
        <v>1297</v>
      </c>
      <c r="F740" s="196">
        <v>933</v>
      </c>
      <c r="G740" s="196">
        <v>1962</v>
      </c>
      <c r="H740" s="196" t="s">
        <v>1317</v>
      </c>
      <c r="I740" s="13" t="s">
        <v>417</v>
      </c>
      <c r="J740" s="76" t="s">
        <v>176</v>
      </c>
      <c r="L740" s="106"/>
      <c r="M740" s="68">
        <v>29.62</v>
      </c>
      <c r="N740" s="68">
        <v>-98.37</v>
      </c>
      <c r="O740" s="106">
        <v>126.402078446346</v>
      </c>
      <c r="P740" s="196" t="s">
        <v>209</v>
      </c>
      <c r="Q740" s="196" t="s">
        <v>172</v>
      </c>
      <c r="R740" s="196" t="s">
        <v>1264</v>
      </c>
      <c r="S740" s="196"/>
      <c r="T740" s="196"/>
      <c r="U740" s="196">
        <v>19.77</v>
      </c>
      <c r="V740" s="196"/>
      <c r="W740" s="196"/>
      <c r="X740" s="200">
        <v>11350.0895777321</v>
      </c>
      <c r="Y740" s="201">
        <v>0.22900000000000001</v>
      </c>
      <c r="Z740" s="196" t="s">
        <v>1279</v>
      </c>
      <c r="AA740" s="54" t="s">
        <v>1979</v>
      </c>
      <c r="AB740" s="76"/>
      <c r="BK740" s="91"/>
      <c r="BL740" s="91"/>
      <c r="BM740" s="91"/>
      <c r="BN740" s="91"/>
      <c r="BO740" s="91"/>
      <c r="BP740" s="91"/>
      <c r="BQ740" s="91"/>
      <c r="BR740" s="91"/>
      <c r="BS740" s="91"/>
      <c r="BT740" s="91"/>
      <c r="BU740" s="91"/>
      <c r="BV740" s="91"/>
      <c r="BW740" s="91"/>
      <c r="BX740" s="91"/>
      <c r="BY740" s="91"/>
      <c r="BZ740" s="91"/>
      <c r="CA740" s="91"/>
      <c r="CB740" s="91"/>
      <c r="CC740" s="91"/>
      <c r="CD740" s="91"/>
      <c r="CE740" s="91"/>
      <c r="CF740" s="91"/>
      <c r="CG740" s="91"/>
      <c r="CH740" s="91"/>
      <c r="CI740" s="91"/>
      <c r="CJ740" s="91"/>
      <c r="CK740" s="91"/>
      <c r="CL740" s="91"/>
      <c r="CM740" s="91"/>
      <c r="CN740" s="91"/>
      <c r="CO740" s="91"/>
      <c r="CP740" s="91"/>
      <c r="CQ740" s="91"/>
      <c r="CR740" s="91"/>
      <c r="CS740" s="91"/>
      <c r="CT740" s="91"/>
      <c r="CU740" s="91"/>
      <c r="CV740" s="91"/>
      <c r="CW740" s="91"/>
      <c r="CX740" s="91"/>
      <c r="CY740" s="91"/>
      <c r="CZ740" s="91"/>
      <c r="DA740" s="91"/>
      <c r="DB740" s="91"/>
      <c r="DC740" s="91"/>
      <c r="DD740" s="91"/>
      <c r="DE740" s="91"/>
      <c r="DF740" s="91"/>
      <c r="DG740" s="91"/>
      <c r="DH740" s="91"/>
      <c r="DI740" s="91"/>
      <c r="DJ740" s="91"/>
      <c r="DK740" s="91"/>
      <c r="DL740" s="91"/>
      <c r="DM740" s="91"/>
      <c r="DN740" s="91"/>
      <c r="DO740" s="91"/>
      <c r="DP740" s="91"/>
      <c r="DQ740" s="91"/>
      <c r="DR740" s="91"/>
      <c r="DS740" s="91"/>
      <c r="DT740" s="91"/>
      <c r="DU740" s="91"/>
      <c r="DV740" s="91"/>
      <c r="DW740" s="91"/>
      <c r="DX740" s="91"/>
      <c r="DY740" s="91"/>
      <c r="DZ740" s="91"/>
    </row>
    <row r="741" spans="1:130" ht="17" x14ac:dyDescent="0.2">
      <c r="A741" s="54" t="s">
        <v>1316</v>
      </c>
      <c r="B741" s="144" t="s">
        <v>1594</v>
      </c>
      <c r="C741" s="144"/>
      <c r="D741" s="185" t="s">
        <v>299</v>
      </c>
      <c r="E741" s="185" t="s">
        <v>1297</v>
      </c>
      <c r="F741" s="196">
        <v>933</v>
      </c>
      <c r="G741" s="196">
        <v>1963</v>
      </c>
      <c r="H741" s="196" t="s">
        <v>1317</v>
      </c>
      <c r="I741" s="13" t="s">
        <v>417</v>
      </c>
      <c r="J741" s="76" t="s">
        <v>176</v>
      </c>
      <c r="L741" s="106"/>
      <c r="M741" s="68">
        <v>29.62</v>
      </c>
      <c r="N741" s="68">
        <v>-98.37</v>
      </c>
      <c r="O741" s="106">
        <v>126.402078446346</v>
      </c>
      <c r="P741" s="196" t="s">
        <v>1506</v>
      </c>
      <c r="Q741" s="196"/>
      <c r="R741" s="196" t="s">
        <v>1264</v>
      </c>
      <c r="S741" s="196"/>
      <c r="T741" s="196"/>
      <c r="U741" s="196">
        <v>36.83</v>
      </c>
      <c r="V741" s="196"/>
      <c r="W741" s="196"/>
      <c r="X741" s="199">
        <f>10^((3.03*(LOG(U741)))+(-0.87))</f>
        <v>7509.1574074097725</v>
      </c>
      <c r="Y741" s="201">
        <v>0.16800000000000001</v>
      </c>
      <c r="Z741" s="196" t="s">
        <v>1376</v>
      </c>
      <c r="AA741" s="54" t="s">
        <v>1979</v>
      </c>
      <c r="AC741" s="54" t="s">
        <v>1504</v>
      </c>
      <c r="AD741" s="54"/>
      <c r="AE741" s="196"/>
      <c r="AF741" s="196"/>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c r="CJ741" s="80"/>
      <c r="CK741" s="80"/>
      <c r="CL741" s="80"/>
      <c r="CM741" s="80"/>
      <c r="CN741" s="80"/>
      <c r="CO741" s="80"/>
      <c r="CP741" s="80"/>
      <c r="CQ741" s="80"/>
      <c r="CR741" s="80"/>
      <c r="CS741" s="80"/>
      <c r="CT741" s="80"/>
      <c r="CU741" s="80"/>
      <c r="CV741" s="80"/>
      <c r="CW741" s="80"/>
      <c r="CX741" s="80"/>
      <c r="CY741" s="80"/>
      <c r="CZ741" s="80"/>
      <c r="DA741" s="80"/>
      <c r="DB741" s="80"/>
      <c r="DC741" s="80"/>
      <c r="DD741" s="80"/>
      <c r="DE741" s="80"/>
      <c r="DF741" s="80"/>
      <c r="DG741" s="80"/>
      <c r="DH741" s="80"/>
      <c r="DI741" s="80"/>
      <c r="DJ741" s="80"/>
      <c r="DK741" s="80"/>
      <c r="DL741" s="80"/>
      <c r="DM741" s="80"/>
      <c r="DN741" s="80"/>
      <c r="DO741" s="80"/>
      <c r="DP741" s="80"/>
      <c r="DQ741" s="80"/>
      <c r="DR741" s="80"/>
      <c r="DS741" s="80"/>
      <c r="DT741" s="80"/>
      <c r="DU741" s="80"/>
      <c r="DV741" s="80"/>
      <c r="DW741" s="80"/>
      <c r="DX741" s="80"/>
      <c r="DY741" s="80"/>
      <c r="DZ741" s="80"/>
    </row>
    <row r="742" spans="1:130" ht="17" x14ac:dyDescent="0.2">
      <c r="A742" s="54" t="s">
        <v>1316</v>
      </c>
      <c r="B742" s="144" t="s">
        <v>1594</v>
      </c>
      <c r="C742" s="144"/>
      <c r="D742" s="185" t="s">
        <v>299</v>
      </c>
      <c r="E742" s="185" t="s">
        <v>1297</v>
      </c>
      <c r="F742" s="196">
        <v>933</v>
      </c>
      <c r="G742" s="196">
        <v>2274</v>
      </c>
      <c r="H742" s="196" t="s">
        <v>1317</v>
      </c>
      <c r="I742" s="13" t="s">
        <v>417</v>
      </c>
      <c r="J742" s="76" t="s">
        <v>176</v>
      </c>
      <c r="L742" s="106"/>
      <c r="M742" s="68">
        <v>29.62</v>
      </c>
      <c r="N742" s="68">
        <v>-98.37</v>
      </c>
      <c r="O742" s="106">
        <v>126.402078446346</v>
      </c>
      <c r="P742" s="196" t="s">
        <v>209</v>
      </c>
      <c r="Q742" s="196" t="s">
        <v>167</v>
      </c>
      <c r="R742" s="196" t="s">
        <v>1264</v>
      </c>
      <c r="S742" s="196"/>
      <c r="T742" s="196"/>
      <c r="U742" s="196">
        <v>26.27</v>
      </c>
      <c r="V742" s="196"/>
      <c r="W742" s="196"/>
      <c r="X742" s="200">
        <v>25638.1376820798</v>
      </c>
      <c r="Y742" s="201">
        <v>0.22900000000000001</v>
      </c>
      <c r="Z742" s="196" t="s">
        <v>1279</v>
      </c>
      <c r="AA742" s="54" t="s">
        <v>1979</v>
      </c>
      <c r="AB742" s="76"/>
      <c r="BK742" s="91"/>
      <c r="BL742" s="91"/>
      <c r="BM742" s="91"/>
      <c r="BN742" s="91"/>
      <c r="BO742" s="91"/>
      <c r="BP742" s="91"/>
      <c r="BQ742" s="91"/>
      <c r="BR742" s="91"/>
      <c r="BS742" s="91"/>
      <c r="BT742" s="91"/>
      <c r="BU742" s="91"/>
      <c r="BV742" s="91"/>
      <c r="BW742" s="91"/>
      <c r="BX742" s="91"/>
      <c r="BY742" s="91"/>
      <c r="BZ742" s="91"/>
      <c r="CA742" s="91"/>
      <c r="CB742" s="91"/>
      <c r="CC742" s="91"/>
      <c r="CD742" s="91"/>
      <c r="CE742" s="91"/>
      <c r="CF742" s="91"/>
      <c r="CG742" s="91"/>
      <c r="CH742" s="91"/>
      <c r="CI742" s="91"/>
      <c r="CJ742" s="91"/>
      <c r="CK742" s="91"/>
      <c r="CL742" s="91"/>
      <c r="CM742" s="91"/>
      <c r="CN742" s="91"/>
      <c r="CO742" s="91"/>
      <c r="CP742" s="91"/>
      <c r="CQ742" s="91"/>
      <c r="CR742" s="91"/>
      <c r="CS742" s="91"/>
      <c r="CT742" s="91"/>
      <c r="CU742" s="91"/>
      <c r="CV742" s="91"/>
      <c r="CW742" s="91"/>
      <c r="CX742" s="91"/>
      <c r="CY742" s="91"/>
      <c r="CZ742" s="91"/>
      <c r="DA742" s="91"/>
      <c r="DB742" s="91"/>
      <c r="DC742" s="91"/>
      <c r="DD742" s="91"/>
      <c r="DE742" s="91"/>
      <c r="DF742" s="91"/>
      <c r="DG742" s="91"/>
      <c r="DH742" s="91"/>
      <c r="DI742" s="91"/>
      <c r="DJ742" s="91"/>
      <c r="DK742" s="91"/>
      <c r="DL742" s="91"/>
      <c r="DM742" s="91"/>
      <c r="DN742" s="91"/>
      <c r="DO742" s="91"/>
      <c r="DP742" s="91"/>
      <c r="DQ742" s="91"/>
      <c r="DR742" s="91"/>
      <c r="DS742" s="91"/>
      <c r="DT742" s="91"/>
      <c r="DU742" s="91"/>
      <c r="DV742" s="91"/>
      <c r="DW742" s="91"/>
      <c r="DX742" s="91"/>
      <c r="DY742" s="91"/>
      <c r="DZ742" s="91"/>
    </row>
    <row r="743" spans="1:130" ht="17" x14ac:dyDescent="0.2">
      <c r="A743" s="54" t="s">
        <v>1316</v>
      </c>
      <c r="B743" s="144" t="s">
        <v>1594</v>
      </c>
      <c r="C743" s="144"/>
      <c r="D743" s="185" t="s">
        <v>299</v>
      </c>
      <c r="E743" s="185" t="s">
        <v>1297</v>
      </c>
      <c r="F743" s="196">
        <v>933</v>
      </c>
      <c r="G743" s="196">
        <v>2275</v>
      </c>
      <c r="H743" s="196" t="s">
        <v>1317</v>
      </c>
      <c r="I743" s="13" t="s">
        <v>417</v>
      </c>
      <c r="J743" s="76" t="s">
        <v>176</v>
      </c>
      <c r="L743" s="106"/>
      <c r="M743" s="68">
        <v>29.62</v>
      </c>
      <c r="N743" s="68">
        <v>-98.37</v>
      </c>
      <c r="O743" s="106">
        <v>126.402078446346</v>
      </c>
      <c r="P743" s="196" t="s">
        <v>1995</v>
      </c>
      <c r="Q743" s="196" t="s">
        <v>167</v>
      </c>
      <c r="R743" s="196" t="s">
        <v>1264</v>
      </c>
      <c r="S743" s="196"/>
      <c r="T743" s="196"/>
      <c r="U743" s="196">
        <v>142</v>
      </c>
      <c r="V743" s="196"/>
      <c r="W743" s="196"/>
      <c r="X743" s="200">
        <v>8984.7758006266595</v>
      </c>
      <c r="Y743" s="201">
        <v>0.19700000000000001</v>
      </c>
      <c r="Z743" s="196" t="s">
        <v>1330</v>
      </c>
      <c r="AA743" s="54" t="s">
        <v>1979</v>
      </c>
      <c r="AB743" s="76"/>
      <c r="BK743" s="83"/>
      <c r="BL743" s="83"/>
      <c r="BM743" s="83"/>
      <c r="BN743" s="83"/>
      <c r="BO743" s="83"/>
      <c r="BP743" s="83"/>
      <c r="BQ743" s="83"/>
      <c r="BR743" s="83"/>
      <c r="BS743" s="83"/>
      <c r="BT743" s="83"/>
      <c r="BU743" s="83"/>
      <c r="BV743" s="83"/>
      <c r="BW743" s="83"/>
      <c r="BX743" s="83"/>
      <c r="BY743" s="83"/>
      <c r="BZ743" s="83"/>
      <c r="CA743" s="83"/>
      <c r="CB743" s="83"/>
      <c r="CC743" s="83"/>
      <c r="CD743" s="83"/>
      <c r="CE743" s="83"/>
      <c r="CF743" s="83"/>
      <c r="CG743" s="83"/>
      <c r="CH743" s="83"/>
      <c r="CI743" s="83"/>
      <c r="CJ743" s="83"/>
      <c r="CK743" s="83"/>
      <c r="CL743" s="83"/>
      <c r="CM743" s="83"/>
      <c r="CN743" s="83"/>
      <c r="CO743" s="83"/>
      <c r="CP743" s="83"/>
      <c r="CQ743" s="83"/>
      <c r="CR743" s="83"/>
      <c r="CS743" s="83"/>
      <c r="CT743" s="83"/>
      <c r="CU743" s="83"/>
      <c r="CV743" s="83"/>
      <c r="CW743" s="83"/>
      <c r="CX743" s="83"/>
      <c r="CY743" s="83"/>
      <c r="CZ743" s="83"/>
      <c r="DA743" s="83"/>
      <c r="DB743" s="83"/>
      <c r="DC743" s="83"/>
      <c r="DD743" s="83"/>
      <c r="DE743" s="83"/>
      <c r="DF743" s="83"/>
      <c r="DG743" s="83"/>
      <c r="DH743" s="83"/>
      <c r="DI743" s="83"/>
      <c r="DJ743" s="83"/>
      <c r="DK743" s="83"/>
      <c r="DL743" s="83"/>
      <c r="DM743" s="83"/>
      <c r="DN743" s="83"/>
      <c r="DO743" s="83"/>
      <c r="DP743" s="83"/>
      <c r="DQ743" s="83"/>
      <c r="DR743" s="83"/>
      <c r="DS743" s="83"/>
      <c r="DT743" s="83"/>
      <c r="DU743" s="83"/>
      <c r="DV743" s="83"/>
      <c r="DW743" s="83"/>
      <c r="DX743" s="83"/>
      <c r="DY743" s="83"/>
      <c r="DZ743" s="83"/>
    </row>
    <row r="744" spans="1:130" ht="17" x14ac:dyDescent="0.2">
      <c r="A744" s="54" t="s">
        <v>1316</v>
      </c>
      <c r="B744" s="144" t="s">
        <v>1594</v>
      </c>
      <c r="C744" s="144"/>
      <c r="D744" s="185" t="s">
        <v>299</v>
      </c>
      <c r="E744" s="185" t="s">
        <v>1297</v>
      </c>
      <c r="F744" s="196">
        <v>933</v>
      </c>
      <c r="G744" s="196">
        <v>2505</v>
      </c>
      <c r="H744" s="196" t="s">
        <v>1317</v>
      </c>
      <c r="I744" s="13" t="s">
        <v>417</v>
      </c>
      <c r="J744" s="76" t="s">
        <v>176</v>
      </c>
      <c r="L744" s="106"/>
      <c r="M744" s="68">
        <v>29.62</v>
      </c>
      <c r="N744" s="68">
        <v>-98.37</v>
      </c>
      <c r="O744" s="106">
        <v>126.402078446346</v>
      </c>
      <c r="P744" s="196" t="s">
        <v>209</v>
      </c>
      <c r="Q744" s="196" t="s">
        <v>167</v>
      </c>
      <c r="R744" s="196" t="s">
        <v>1264</v>
      </c>
      <c r="S744" s="196"/>
      <c r="T744" s="196"/>
      <c r="U744" s="196">
        <v>12.14</v>
      </c>
      <c r="V744" s="196"/>
      <c r="W744" s="196"/>
      <c r="X744" s="200">
        <v>2804.7574077085305</v>
      </c>
      <c r="Y744" s="201">
        <v>0.22900000000000001</v>
      </c>
      <c r="Z744" s="196" t="s">
        <v>1279</v>
      </c>
      <c r="AA744" s="54" t="s">
        <v>1979</v>
      </c>
      <c r="AB744" s="76"/>
      <c r="BK744" s="83"/>
      <c r="BL744" s="83"/>
      <c r="BM744" s="83"/>
      <c r="BN744" s="83"/>
      <c r="BO744" s="83"/>
      <c r="BP744" s="83"/>
      <c r="BQ744" s="83"/>
      <c r="BR744" s="83"/>
      <c r="BS744" s="83"/>
      <c r="BT744" s="83"/>
      <c r="BU744" s="83"/>
      <c r="BV744" s="83"/>
      <c r="BW744" s="83"/>
      <c r="BX744" s="83"/>
      <c r="BY744" s="83"/>
      <c r="BZ744" s="83"/>
      <c r="CA744" s="83"/>
      <c r="CB744" s="83"/>
      <c r="CC744" s="83"/>
      <c r="CD744" s="83"/>
      <c r="CE744" s="83"/>
      <c r="CF744" s="83"/>
      <c r="CG744" s="83"/>
      <c r="CH744" s="83"/>
      <c r="CI744" s="83"/>
      <c r="CJ744" s="83"/>
      <c r="CK744" s="83"/>
      <c r="CL744" s="83"/>
      <c r="CM744" s="83"/>
      <c r="CN744" s="83"/>
      <c r="CO744" s="83"/>
      <c r="CP744" s="83"/>
      <c r="CQ744" s="83"/>
      <c r="CR744" s="83"/>
      <c r="CS744" s="83"/>
      <c r="CT744" s="83"/>
      <c r="CU744" s="83"/>
      <c r="CV744" s="83"/>
      <c r="CW744" s="83"/>
      <c r="CX744" s="83"/>
      <c r="CY744" s="83"/>
      <c r="CZ744" s="83"/>
      <c r="DA744" s="83"/>
      <c r="DB744" s="83"/>
      <c r="DC744" s="83"/>
      <c r="DD744" s="83"/>
      <c r="DE744" s="83"/>
      <c r="DF744" s="83"/>
      <c r="DG744" s="83"/>
      <c r="DH744" s="83"/>
      <c r="DI744" s="83"/>
      <c r="DJ744" s="83"/>
      <c r="DK744" s="83"/>
      <c r="DL744" s="83"/>
      <c r="DM744" s="83"/>
      <c r="DN744" s="83"/>
      <c r="DO744" s="83"/>
      <c r="DP744" s="83"/>
      <c r="DQ744" s="83"/>
      <c r="DR744" s="83"/>
      <c r="DS744" s="83"/>
      <c r="DT744" s="83"/>
      <c r="DU744" s="83"/>
      <c r="DV744" s="83"/>
      <c r="DW744" s="83"/>
      <c r="DX744" s="83"/>
      <c r="DY744" s="83"/>
      <c r="DZ744" s="83"/>
    </row>
    <row r="745" spans="1:130" ht="17" x14ac:dyDescent="0.2">
      <c r="A745" s="54" t="s">
        <v>1316</v>
      </c>
      <c r="B745" s="144" t="s">
        <v>1594</v>
      </c>
      <c r="C745" s="144"/>
      <c r="D745" s="185" t="s">
        <v>299</v>
      </c>
      <c r="E745" s="185" t="s">
        <v>1297</v>
      </c>
      <c r="F745" s="196">
        <v>933</v>
      </c>
      <c r="G745" s="196">
        <v>2822</v>
      </c>
      <c r="H745" s="196" t="s">
        <v>1317</v>
      </c>
      <c r="I745" s="13" t="s">
        <v>417</v>
      </c>
      <c r="J745" s="76" t="s">
        <v>176</v>
      </c>
      <c r="L745" s="106"/>
      <c r="M745" s="68">
        <v>29.62</v>
      </c>
      <c r="N745" s="68">
        <v>-98.37</v>
      </c>
      <c r="O745" s="106">
        <v>126.402078446346</v>
      </c>
      <c r="P745" s="196" t="s">
        <v>209</v>
      </c>
      <c r="Q745" s="196" t="s">
        <v>172</v>
      </c>
      <c r="R745" s="196" t="s">
        <v>1264</v>
      </c>
      <c r="S745" s="196"/>
      <c r="T745" s="196"/>
      <c r="U745" s="196">
        <v>19.829999999999998</v>
      </c>
      <c r="V745" s="196"/>
      <c r="W745" s="196"/>
      <c r="X745" s="200">
        <f>10^((2.93*(LOG(U745)))+(0.27))</f>
        <v>11780.278359042697</v>
      </c>
      <c r="Y745" s="201">
        <v>0.22900000000000001</v>
      </c>
      <c r="Z745" s="196" t="s">
        <v>1279</v>
      </c>
      <c r="AA745" s="54" t="s">
        <v>1979</v>
      </c>
      <c r="AB745" s="76"/>
      <c r="BK745" s="83"/>
      <c r="BL745" s="83"/>
      <c r="BM745" s="83"/>
      <c r="BN745" s="83"/>
      <c r="BO745" s="83"/>
      <c r="BP745" s="83"/>
      <c r="BQ745" s="83"/>
      <c r="BR745" s="83"/>
      <c r="BS745" s="83"/>
      <c r="BT745" s="83"/>
      <c r="BU745" s="83"/>
      <c r="BV745" s="83"/>
      <c r="BW745" s="83"/>
      <c r="BX745" s="83"/>
      <c r="BY745" s="83"/>
      <c r="BZ745" s="83"/>
      <c r="CA745" s="83"/>
      <c r="CB745" s="83"/>
      <c r="CC745" s="83"/>
      <c r="CD745" s="83"/>
      <c r="CE745" s="83"/>
      <c r="CF745" s="83"/>
      <c r="CG745" s="83"/>
      <c r="CH745" s="83"/>
      <c r="CI745" s="83"/>
      <c r="CJ745" s="83"/>
      <c r="CK745" s="83"/>
      <c r="CL745" s="83"/>
      <c r="CM745" s="83"/>
      <c r="CN745" s="83"/>
      <c r="CO745" s="83"/>
      <c r="CP745" s="83"/>
      <c r="CQ745" s="83"/>
      <c r="CR745" s="83"/>
      <c r="CS745" s="83"/>
      <c r="CT745" s="83"/>
      <c r="CU745" s="83"/>
      <c r="CV745" s="83"/>
      <c r="CW745" s="83"/>
      <c r="CX745" s="83"/>
      <c r="CY745" s="83"/>
      <c r="CZ745" s="83"/>
      <c r="DA745" s="83"/>
      <c r="DB745" s="83"/>
      <c r="DC745" s="83"/>
      <c r="DD745" s="83"/>
      <c r="DE745" s="83"/>
      <c r="DF745" s="83"/>
      <c r="DG745" s="83"/>
      <c r="DH745" s="83"/>
      <c r="DI745" s="83"/>
      <c r="DJ745" s="83"/>
      <c r="DK745" s="83"/>
      <c r="DL745" s="83"/>
      <c r="DM745" s="83"/>
      <c r="DN745" s="83"/>
      <c r="DO745" s="83"/>
      <c r="DP745" s="83"/>
      <c r="DQ745" s="83"/>
      <c r="DR745" s="83"/>
      <c r="DS745" s="83"/>
      <c r="DT745" s="83"/>
      <c r="DU745" s="83"/>
      <c r="DV745" s="83"/>
      <c r="DW745" s="83"/>
      <c r="DX745" s="83"/>
      <c r="DY745" s="83"/>
      <c r="DZ745" s="83"/>
    </row>
    <row r="746" spans="1:130" ht="17" x14ac:dyDescent="0.2">
      <c r="A746" s="54" t="s">
        <v>1316</v>
      </c>
      <c r="B746" s="144" t="s">
        <v>1594</v>
      </c>
      <c r="C746" s="144"/>
      <c r="D746" s="185" t="s">
        <v>299</v>
      </c>
      <c r="E746" s="185" t="s">
        <v>1297</v>
      </c>
      <c r="F746" s="196">
        <v>933</v>
      </c>
      <c r="G746" s="196">
        <v>3904</v>
      </c>
      <c r="H746" s="196" t="s">
        <v>1317</v>
      </c>
      <c r="I746" s="13" t="s">
        <v>417</v>
      </c>
      <c r="J746" s="76" t="s">
        <v>176</v>
      </c>
      <c r="L746" s="106"/>
      <c r="M746" s="68">
        <v>29.62</v>
      </c>
      <c r="N746" s="68">
        <v>-98.37</v>
      </c>
      <c r="O746" s="106">
        <v>126.402078446346</v>
      </c>
      <c r="P746" s="196" t="s">
        <v>1996</v>
      </c>
      <c r="Q746" s="196" t="s">
        <v>167</v>
      </c>
      <c r="R746" s="196" t="s">
        <v>1264</v>
      </c>
      <c r="S746" s="196"/>
      <c r="T746" s="196"/>
      <c r="U746" s="196">
        <v>11.89</v>
      </c>
      <c r="V746" s="196"/>
      <c r="W746" s="196"/>
      <c r="X746" s="200">
        <v>3442.6269546457866</v>
      </c>
      <c r="Y746" s="201">
        <v>0.193</v>
      </c>
      <c r="Z746" s="196" t="s">
        <v>1410</v>
      </c>
      <c r="AA746" s="54" t="s">
        <v>1979</v>
      </c>
      <c r="AC746" s="54"/>
      <c r="AD746" s="54"/>
      <c r="AE746" s="196"/>
      <c r="AF746" s="196"/>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c r="CJ746" s="80"/>
      <c r="CK746" s="80"/>
      <c r="CL746" s="80"/>
      <c r="CM746" s="80"/>
      <c r="CN746" s="80"/>
      <c r="CO746" s="80"/>
      <c r="CP746" s="80"/>
      <c r="CQ746" s="80"/>
      <c r="CR746" s="80"/>
      <c r="CS746" s="80"/>
      <c r="CT746" s="80"/>
      <c r="CU746" s="80"/>
      <c r="CV746" s="80"/>
      <c r="CW746" s="80"/>
      <c r="CX746" s="80"/>
      <c r="CY746" s="80"/>
      <c r="CZ746" s="80"/>
      <c r="DA746" s="80"/>
      <c r="DB746" s="80"/>
      <c r="DC746" s="80"/>
      <c r="DD746" s="80"/>
      <c r="DE746" s="80"/>
      <c r="DF746" s="80"/>
      <c r="DG746" s="80"/>
      <c r="DH746" s="80"/>
      <c r="DI746" s="80"/>
      <c r="DJ746" s="80"/>
      <c r="DK746" s="80"/>
      <c r="DL746" s="80"/>
      <c r="DM746" s="80"/>
      <c r="DN746" s="80"/>
      <c r="DO746" s="80"/>
      <c r="DP746" s="80"/>
      <c r="DQ746" s="80"/>
      <c r="DR746" s="80"/>
      <c r="DS746" s="80"/>
      <c r="DT746" s="80"/>
      <c r="DU746" s="80"/>
      <c r="DV746" s="80"/>
      <c r="DW746" s="80"/>
      <c r="DX746" s="80"/>
      <c r="DY746" s="80"/>
      <c r="DZ746" s="80"/>
    </row>
    <row r="747" spans="1:130" ht="51" x14ac:dyDescent="0.2">
      <c r="A747" s="54" t="s">
        <v>1296</v>
      </c>
      <c r="B747" s="144" t="s">
        <v>1594</v>
      </c>
      <c r="C747" s="144"/>
      <c r="D747" s="185" t="s">
        <v>299</v>
      </c>
      <c r="E747" s="185" t="s">
        <v>1297</v>
      </c>
      <c r="F747" s="196">
        <v>1295</v>
      </c>
      <c r="G747" s="196">
        <v>104</v>
      </c>
      <c r="H747" s="196" t="s">
        <v>631</v>
      </c>
      <c r="I747" s="196"/>
      <c r="J747" s="196" t="s">
        <v>176</v>
      </c>
      <c r="L747" s="196"/>
      <c r="M747" s="196"/>
      <c r="N747" s="196"/>
      <c r="O747" s="196"/>
      <c r="P747" s="54" t="s">
        <v>2008</v>
      </c>
      <c r="Q747" s="196" t="s">
        <v>172</v>
      </c>
      <c r="R747" s="196" t="s">
        <v>1264</v>
      </c>
      <c r="S747" s="196"/>
      <c r="T747" s="196"/>
      <c r="U747" s="196"/>
      <c r="V747" s="196">
        <v>27.98</v>
      </c>
      <c r="W747" s="196"/>
      <c r="X747" s="200">
        <v>9490.9163871809287</v>
      </c>
      <c r="Y747" s="201">
        <v>0.154</v>
      </c>
      <c r="Z747" s="196" t="s">
        <v>1268</v>
      </c>
      <c r="AA747" s="54" t="s">
        <v>1979</v>
      </c>
      <c r="AC747" s="54" t="s">
        <v>1498</v>
      </c>
      <c r="AD747" s="54"/>
      <c r="AE747" s="196"/>
      <c r="AF747" s="196"/>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c r="CJ747" s="80"/>
      <c r="CK747" s="80"/>
      <c r="CL747" s="80"/>
      <c r="CM747" s="80"/>
      <c r="CN747" s="80"/>
      <c r="CO747" s="80"/>
      <c r="CP747" s="80"/>
      <c r="CQ747" s="80"/>
      <c r="CR747" s="80"/>
      <c r="CS747" s="80"/>
      <c r="CT747" s="80"/>
      <c r="CU747" s="80"/>
      <c r="CV747" s="80"/>
      <c r="CW747" s="80"/>
      <c r="CX747" s="80"/>
      <c r="CY747" s="80"/>
      <c r="CZ747" s="80"/>
      <c r="DA747" s="80"/>
      <c r="DB747" s="80"/>
      <c r="DC747" s="80"/>
      <c r="DD747" s="80"/>
      <c r="DE747" s="80"/>
      <c r="DF747" s="80"/>
      <c r="DG747" s="80"/>
      <c r="DH747" s="80"/>
      <c r="DI747" s="80"/>
      <c r="DJ747" s="80"/>
      <c r="DK747" s="80"/>
      <c r="DL747" s="80"/>
      <c r="DM747" s="80"/>
      <c r="DN747" s="80"/>
      <c r="DO747" s="80"/>
      <c r="DP747" s="80"/>
      <c r="DQ747" s="80"/>
      <c r="DR747" s="80"/>
      <c r="DS747" s="80"/>
      <c r="DT747" s="80"/>
      <c r="DU747" s="80"/>
      <c r="DV747" s="80"/>
      <c r="DW747" s="80"/>
      <c r="DX747" s="80"/>
      <c r="DY747" s="80"/>
      <c r="DZ747" s="80"/>
    </row>
    <row r="748" spans="1:130" ht="26" x14ac:dyDescent="0.2">
      <c r="A748" s="76" t="s">
        <v>1860</v>
      </c>
      <c r="B748" s="76" t="s">
        <v>1594</v>
      </c>
      <c r="C748" s="76"/>
      <c r="D748" s="113" t="s">
        <v>299</v>
      </c>
      <c r="E748" s="113" t="s">
        <v>1297</v>
      </c>
      <c r="F748" s="76">
        <v>30967</v>
      </c>
      <c r="G748" s="76">
        <v>300</v>
      </c>
      <c r="H748" s="76" t="s">
        <v>251</v>
      </c>
      <c r="I748" s="13" t="s">
        <v>243</v>
      </c>
      <c r="J748" s="76" t="s">
        <v>176</v>
      </c>
      <c r="K748" s="191" t="s">
        <v>400</v>
      </c>
      <c r="L748" s="143">
        <v>30</v>
      </c>
      <c r="M748" s="68">
        <v>29.62</v>
      </c>
      <c r="N748" s="68">
        <v>-98.37</v>
      </c>
      <c r="O748" s="106">
        <v>126.402078446346</v>
      </c>
      <c r="P748" s="76" t="s">
        <v>209</v>
      </c>
      <c r="Q748" s="76" t="s">
        <v>172</v>
      </c>
      <c r="R748" s="70" t="s">
        <v>13</v>
      </c>
      <c r="S748" s="70"/>
      <c r="T748" s="112"/>
      <c r="U748" s="68">
        <v>34.47</v>
      </c>
      <c r="V748" s="68">
        <v>13.5</v>
      </c>
      <c r="W748" s="70"/>
      <c r="X748" s="200">
        <f>10^((2.93*(LOG(U748)))+(0.27))</f>
        <v>59525.487434520343</v>
      </c>
      <c r="Y748" s="148"/>
      <c r="Z748" s="70" t="s">
        <v>1279</v>
      </c>
      <c r="AA748" s="76" t="s">
        <v>1863</v>
      </c>
      <c r="AB748" s="76"/>
    </row>
    <row r="749" spans="1:130" ht="26" x14ac:dyDescent="0.2">
      <c r="A749" s="76">
        <v>11.01</v>
      </c>
      <c r="B749" s="76" t="s">
        <v>1594</v>
      </c>
      <c r="C749" s="76"/>
      <c r="D749" s="113" t="s">
        <v>299</v>
      </c>
      <c r="E749" s="113" t="s">
        <v>1297</v>
      </c>
      <c r="F749" s="76">
        <v>30967</v>
      </c>
      <c r="G749" s="76">
        <v>955</v>
      </c>
      <c r="H749" s="76" t="s">
        <v>251</v>
      </c>
      <c r="I749" s="13" t="s">
        <v>243</v>
      </c>
      <c r="J749" s="76" t="s">
        <v>176</v>
      </c>
      <c r="K749" s="191" t="s">
        <v>400</v>
      </c>
      <c r="L749" s="143">
        <v>30</v>
      </c>
      <c r="M749" s="68">
        <v>29.62</v>
      </c>
      <c r="N749" s="68">
        <v>-98.37</v>
      </c>
      <c r="O749" s="106">
        <v>126.402078446346</v>
      </c>
      <c r="P749" s="196" t="s">
        <v>1506</v>
      </c>
      <c r="Q749" s="57" t="s">
        <v>167</v>
      </c>
      <c r="R749" s="57" t="s">
        <v>13</v>
      </c>
      <c r="U749" s="117">
        <v>66.819999999999993</v>
      </c>
      <c r="X749" s="199">
        <f>10^((3.03*(LOG(U749)))+(-0.87))</f>
        <v>45652.714747704784</v>
      </c>
      <c r="Z749" s="196" t="s">
        <v>1376</v>
      </c>
    </row>
    <row r="750" spans="1:130" ht="26" x14ac:dyDescent="0.2">
      <c r="A750" s="76" t="s">
        <v>1861</v>
      </c>
      <c r="B750" s="76" t="s">
        <v>1594</v>
      </c>
      <c r="C750" s="76"/>
      <c r="D750" s="113" t="s">
        <v>299</v>
      </c>
      <c r="E750" s="113" t="s">
        <v>1297</v>
      </c>
      <c r="F750" s="76">
        <v>30967</v>
      </c>
      <c r="G750" s="76">
        <v>1030</v>
      </c>
      <c r="H750" s="76" t="s">
        <v>251</v>
      </c>
      <c r="I750" s="13" t="s">
        <v>243</v>
      </c>
      <c r="J750" s="76" t="s">
        <v>176</v>
      </c>
      <c r="K750" s="191" t="s">
        <v>400</v>
      </c>
      <c r="L750" s="143">
        <v>30</v>
      </c>
      <c r="M750" s="68">
        <v>29.62</v>
      </c>
      <c r="N750" s="68">
        <v>-98.37</v>
      </c>
      <c r="O750" s="106">
        <v>126.402078446346</v>
      </c>
      <c r="P750" s="76" t="s">
        <v>155</v>
      </c>
      <c r="Q750" s="76" t="s">
        <v>167</v>
      </c>
      <c r="R750" s="70" t="s">
        <v>13</v>
      </c>
      <c r="S750" s="70"/>
      <c r="T750" s="112"/>
      <c r="U750" s="68">
        <v>21.98</v>
      </c>
      <c r="V750" s="68">
        <v>18.54</v>
      </c>
      <c r="W750" s="70"/>
      <c r="X750" s="150"/>
      <c r="Y750" s="148"/>
      <c r="Z750" s="112"/>
      <c r="AA750" s="76"/>
      <c r="AB750" s="76"/>
      <c r="CX750" s="83"/>
      <c r="CY750" s="83"/>
      <c r="CZ750" s="83"/>
      <c r="DA750" s="83"/>
      <c r="DB750" s="83"/>
      <c r="DC750" s="83"/>
      <c r="DD750" s="83"/>
      <c r="DE750" s="83"/>
      <c r="DF750" s="83"/>
      <c r="DG750" s="83"/>
      <c r="DH750" s="83"/>
      <c r="DI750" s="83"/>
      <c r="DJ750" s="83"/>
      <c r="DK750" s="83"/>
      <c r="DL750" s="83"/>
      <c r="DM750" s="83"/>
      <c r="DN750" s="83"/>
      <c r="DO750" s="83"/>
      <c r="DP750" s="83"/>
      <c r="DQ750" s="83"/>
      <c r="DR750" s="83"/>
      <c r="DS750" s="83"/>
      <c r="DT750" s="83"/>
      <c r="DU750" s="83"/>
      <c r="DV750" s="83"/>
      <c r="DW750" s="83"/>
      <c r="DX750" s="83"/>
      <c r="DY750" s="83"/>
      <c r="DZ750" s="83"/>
    </row>
    <row r="751" spans="1:130" ht="34" x14ac:dyDescent="0.2">
      <c r="A751" s="76" t="s">
        <v>1861</v>
      </c>
      <c r="B751" s="76" t="s">
        <v>1594</v>
      </c>
      <c r="C751" s="76"/>
      <c r="D751" s="113" t="s">
        <v>299</v>
      </c>
      <c r="E751" s="113" t="s">
        <v>1297</v>
      </c>
      <c r="F751" s="76">
        <v>30967</v>
      </c>
      <c r="G751" s="76" t="s">
        <v>1890</v>
      </c>
      <c r="H751" s="76" t="s">
        <v>251</v>
      </c>
      <c r="I751" s="13" t="s">
        <v>243</v>
      </c>
      <c r="J751" s="76" t="s">
        <v>176</v>
      </c>
      <c r="K751" s="191" t="s">
        <v>400</v>
      </c>
      <c r="L751" s="143">
        <v>30</v>
      </c>
      <c r="M751" s="68">
        <v>29.62</v>
      </c>
      <c r="N751" s="68">
        <v>-98.37</v>
      </c>
      <c r="O751" s="106">
        <v>126.402078446346</v>
      </c>
      <c r="P751" s="76" t="s">
        <v>1782</v>
      </c>
      <c r="R751" s="57" t="s">
        <v>13</v>
      </c>
      <c r="U751" s="117">
        <v>55.56</v>
      </c>
      <c r="V751" s="117">
        <v>43.48</v>
      </c>
      <c r="X751" s="200">
        <f>10^((2.5*(LOG(U751)))+(0.37))</f>
        <v>53939.335594335666</v>
      </c>
      <c r="Z751" s="8" t="s">
        <v>1268</v>
      </c>
    </row>
    <row r="752" spans="1:130" ht="26" x14ac:dyDescent="0.2">
      <c r="A752" s="76" t="s">
        <v>1860</v>
      </c>
      <c r="B752" s="76" t="s">
        <v>1594</v>
      </c>
      <c r="C752" s="76"/>
      <c r="D752" s="113" t="s">
        <v>299</v>
      </c>
      <c r="E752" s="113" t="s">
        <v>1297</v>
      </c>
      <c r="F752" s="76">
        <v>30967</v>
      </c>
      <c r="G752" s="76" t="s">
        <v>1862</v>
      </c>
      <c r="H752" s="76" t="s">
        <v>251</v>
      </c>
      <c r="I752" s="13" t="s">
        <v>243</v>
      </c>
      <c r="J752" s="76" t="s">
        <v>176</v>
      </c>
      <c r="K752" s="191" t="s">
        <v>400</v>
      </c>
      <c r="L752" s="143">
        <v>30</v>
      </c>
      <c r="M752" s="68">
        <v>29.62</v>
      </c>
      <c r="N752" s="68">
        <v>-98.37</v>
      </c>
      <c r="O752" s="106">
        <v>126.402078446346</v>
      </c>
      <c r="P752" s="196" t="s">
        <v>1506</v>
      </c>
      <c r="Q752" s="76" t="s">
        <v>172</v>
      </c>
      <c r="R752" s="70" t="s">
        <v>13</v>
      </c>
      <c r="S752" s="70"/>
      <c r="T752" s="112"/>
      <c r="U752" s="68">
        <v>75.03</v>
      </c>
      <c r="V752" s="68"/>
      <c r="W752" s="70"/>
      <c r="X752" s="199">
        <f>10^((3.03*(LOG(U752)))+(-0.87))</f>
        <v>64857.751402029069</v>
      </c>
      <c r="Y752" s="148"/>
      <c r="Z752" s="196" t="s">
        <v>1376</v>
      </c>
      <c r="AA752" s="76"/>
      <c r="AB752" s="76"/>
      <c r="BK752" s="83"/>
      <c r="BL752" s="83"/>
      <c r="BM752" s="83"/>
      <c r="BN752" s="83"/>
      <c r="BO752" s="83"/>
      <c r="BP752" s="83"/>
      <c r="BQ752" s="83"/>
      <c r="BR752" s="83"/>
      <c r="BS752" s="83"/>
      <c r="BT752" s="83"/>
      <c r="BU752" s="83"/>
      <c r="BV752" s="83"/>
      <c r="BW752" s="83"/>
      <c r="BX752" s="83"/>
      <c r="BY752" s="83"/>
      <c r="BZ752" s="83"/>
      <c r="CA752" s="83"/>
      <c r="CB752" s="83"/>
      <c r="CC752" s="83"/>
      <c r="CD752" s="83"/>
      <c r="CE752" s="83"/>
      <c r="CF752" s="83"/>
      <c r="CG752" s="83"/>
      <c r="CH752" s="83"/>
      <c r="CI752" s="83"/>
      <c r="CJ752" s="83"/>
      <c r="CK752" s="83"/>
      <c r="CL752" s="83"/>
      <c r="CM752" s="83"/>
      <c r="CN752" s="83"/>
      <c r="CO752" s="83"/>
      <c r="CP752" s="83"/>
      <c r="CQ752" s="83"/>
      <c r="CR752" s="83"/>
      <c r="CS752" s="83"/>
      <c r="CT752" s="83"/>
      <c r="CU752" s="83"/>
      <c r="CV752" s="83"/>
      <c r="CW752" s="83"/>
      <c r="CX752" s="83"/>
      <c r="CY752" s="83"/>
      <c r="CZ752" s="83"/>
      <c r="DA752" s="83"/>
      <c r="DB752" s="83"/>
      <c r="DC752" s="83"/>
      <c r="DD752" s="83"/>
      <c r="DE752" s="83"/>
      <c r="DF752" s="83"/>
      <c r="DG752" s="83"/>
      <c r="DH752" s="83"/>
      <c r="DI752" s="83"/>
      <c r="DJ752" s="83"/>
      <c r="DK752" s="83"/>
      <c r="DL752" s="83"/>
      <c r="DM752" s="83"/>
      <c r="DN752" s="83"/>
      <c r="DO752" s="83"/>
      <c r="DP752" s="83"/>
      <c r="DQ752" s="83"/>
      <c r="DR752" s="83"/>
      <c r="DS752" s="83"/>
      <c r="DT752" s="83"/>
      <c r="DU752" s="83"/>
      <c r="DV752" s="83"/>
      <c r="DW752" s="83"/>
      <c r="DX752" s="83"/>
      <c r="DY752" s="83"/>
      <c r="DZ752" s="83"/>
    </row>
    <row r="753" spans="1:130" ht="26" x14ac:dyDescent="0.2">
      <c r="A753" s="76" t="s">
        <v>1860</v>
      </c>
      <c r="B753" s="76" t="s">
        <v>1594</v>
      </c>
      <c r="C753" s="76"/>
      <c r="D753" s="113" t="s">
        <v>299</v>
      </c>
      <c r="E753" s="113" t="s">
        <v>1297</v>
      </c>
      <c r="F753" s="76">
        <v>30967</v>
      </c>
      <c r="G753" s="76" t="s">
        <v>1862</v>
      </c>
      <c r="H753" s="76" t="s">
        <v>251</v>
      </c>
      <c r="I753" s="13" t="s">
        <v>243</v>
      </c>
      <c r="J753" s="76" t="s">
        <v>176</v>
      </c>
      <c r="K753" s="191" t="s">
        <v>400</v>
      </c>
      <c r="L753" s="143">
        <v>30</v>
      </c>
      <c r="M753" s="68">
        <v>29.62</v>
      </c>
      <c r="N753" s="68">
        <v>-98.37</v>
      </c>
      <c r="O753" s="106">
        <v>126.402078446346</v>
      </c>
      <c r="P753" s="196" t="s">
        <v>1506</v>
      </c>
      <c r="Q753" s="76" t="s">
        <v>172</v>
      </c>
      <c r="R753" s="70" t="s">
        <v>13</v>
      </c>
      <c r="S753" s="70"/>
      <c r="T753" s="112"/>
      <c r="U753" s="68">
        <v>68.430000000000007</v>
      </c>
      <c r="V753" s="68"/>
      <c r="W753" s="70"/>
      <c r="X753" s="199">
        <f>10^((3.03*(LOG(U753)))+(-0.87))</f>
        <v>49067.848556007295</v>
      </c>
      <c r="Y753" s="148"/>
      <c r="Z753" s="196" t="s">
        <v>1376</v>
      </c>
      <c r="AA753" s="76"/>
      <c r="AB753" s="76"/>
      <c r="BK753" s="83"/>
      <c r="BL753" s="83"/>
      <c r="BM753" s="83"/>
      <c r="BN753" s="83"/>
      <c r="BO753" s="83"/>
      <c r="BP753" s="83"/>
      <c r="BQ753" s="83"/>
      <c r="BR753" s="83"/>
      <c r="BS753" s="83"/>
      <c r="BT753" s="83"/>
      <c r="BU753" s="83"/>
      <c r="BV753" s="83"/>
      <c r="BW753" s="83"/>
      <c r="BX753" s="83"/>
      <c r="BY753" s="83"/>
      <c r="BZ753" s="83"/>
      <c r="CA753" s="83"/>
      <c r="CB753" s="83"/>
      <c r="CC753" s="83"/>
      <c r="CD753" s="83"/>
      <c r="CE753" s="83"/>
      <c r="CF753" s="83"/>
      <c r="CG753" s="83"/>
      <c r="CH753" s="83"/>
      <c r="CI753" s="83"/>
      <c r="CJ753" s="83"/>
      <c r="CK753" s="83"/>
      <c r="CL753" s="83"/>
      <c r="CM753" s="83"/>
      <c r="CN753" s="83"/>
      <c r="CO753" s="83"/>
      <c r="CP753" s="83"/>
      <c r="CQ753" s="83"/>
      <c r="CR753" s="83"/>
      <c r="CS753" s="83"/>
      <c r="CT753" s="83"/>
      <c r="CU753" s="83"/>
      <c r="CV753" s="83"/>
      <c r="CW753" s="83"/>
      <c r="CX753" s="83"/>
      <c r="CY753" s="83"/>
      <c r="CZ753" s="83"/>
      <c r="DA753" s="83"/>
      <c r="DB753" s="83"/>
      <c r="DC753" s="83"/>
      <c r="DD753" s="83"/>
      <c r="DE753" s="83"/>
      <c r="DF753" s="83"/>
      <c r="DG753" s="83"/>
      <c r="DH753" s="83"/>
      <c r="DI753" s="83"/>
      <c r="DJ753" s="83"/>
      <c r="DK753" s="83"/>
      <c r="DL753" s="83"/>
      <c r="DM753" s="83"/>
      <c r="DN753" s="83"/>
      <c r="DO753" s="83"/>
      <c r="DP753" s="83"/>
      <c r="DQ753" s="83"/>
      <c r="DR753" s="83"/>
      <c r="DS753" s="83"/>
      <c r="DT753" s="83"/>
      <c r="DU753" s="83"/>
      <c r="DV753" s="83"/>
      <c r="DW753" s="83"/>
      <c r="DX753" s="83"/>
      <c r="DY753" s="83"/>
      <c r="DZ753" s="83"/>
    </row>
    <row r="754" spans="1:130" ht="26" x14ac:dyDescent="0.2">
      <c r="A754" s="76" t="s">
        <v>1860</v>
      </c>
      <c r="B754" s="76" t="s">
        <v>1594</v>
      </c>
      <c r="C754" s="76"/>
      <c r="D754" s="113" t="s">
        <v>299</v>
      </c>
      <c r="E754" s="113" t="s">
        <v>1297</v>
      </c>
      <c r="F754" s="76">
        <v>30967</v>
      </c>
      <c r="G754" s="76" t="s">
        <v>1891</v>
      </c>
      <c r="H754" s="76" t="s">
        <v>251</v>
      </c>
      <c r="I754" s="13" t="s">
        <v>243</v>
      </c>
      <c r="J754" s="76" t="s">
        <v>176</v>
      </c>
      <c r="K754" s="191" t="s">
        <v>400</v>
      </c>
      <c r="L754" s="143">
        <v>30</v>
      </c>
      <c r="M754" s="68">
        <v>29.62</v>
      </c>
      <c r="N754" s="68">
        <v>-98.37</v>
      </c>
      <c r="O754" s="106">
        <v>126.402078446346</v>
      </c>
      <c r="P754" s="76" t="s">
        <v>112</v>
      </c>
      <c r="Q754" s="76" t="s">
        <v>172</v>
      </c>
      <c r="R754" s="70" t="s">
        <v>13</v>
      </c>
      <c r="S754" s="70"/>
      <c r="T754" s="112"/>
      <c r="U754" s="68">
        <v>32.369999999999997</v>
      </c>
      <c r="V754" s="68">
        <v>25.64</v>
      </c>
      <c r="W754" s="70"/>
      <c r="X754" s="199">
        <f>10^((3.16*(LOG(U754)))+(-0.36))</f>
        <v>25825.630324119498</v>
      </c>
      <c r="Y754" s="148"/>
      <c r="Z754" s="76" t="s">
        <v>1431</v>
      </c>
      <c r="AA754" s="76" t="s">
        <v>2007</v>
      </c>
    </row>
    <row r="755" spans="1:130" ht="26" x14ac:dyDescent="0.2">
      <c r="A755" s="76" t="s">
        <v>1861</v>
      </c>
      <c r="B755" s="76" t="s">
        <v>1594</v>
      </c>
      <c r="C755" s="76"/>
      <c r="D755" s="113" t="s">
        <v>299</v>
      </c>
      <c r="E755" s="113" t="s">
        <v>1297</v>
      </c>
      <c r="F755" s="76">
        <v>30967</v>
      </c>
      <c r="G755" s="76" t="s">
        <v>1887</v>
      </c>
      <c r="H755" s="76" t="s">
        <v>251</v>
      </c>
      <c r="I755" s="13" t="s">
        <v>243</v>
      </c>
      <c r="J755" s="76" t="s">
        <v>176</v>
      </c>
      <c r="K755" s="191" t="s">
        <v>400</v>
      </c>
      <c r="L755" s="143">
        <v>30</v>
      </c>
      <c r="M755" s="68">
        <v>29.62</v>
      </c>
      <c r="N755" s="68">
        <v>-98.37</v>
      </c>
      <c r="O755" s="106">
        <v>126.402078446346</v>
      </c>
      <c r="P755" s="58" t="s">
        <v>213</v>
      </c>
      <c r="Q755" s="57" t="s">
        <v>167</v>
      </c>
      <c r="R755" s="57" t="s">
        <v>13</v>
      </c>
      <c r="U755" s="117">
        <v>14.45</v>
      </c>
      <c r="V755" s="117">
        <v>9.74</v>
      </c>
      <c r="AB755" s="76"/>
      <c r="BK755" s="83"/>
      <c r="BL755" s="83"/>
      <c r="BM755" s="83"/>
      <c r="BN755" s="83"/>
      <c r="BO755" s="83"/>
      <c r="BP755" s="83"/>
      <c r="BQ755" s="83"/>
      <c r="BR755" s="83"/>
      <c r="BS755" s="83"/>
      <c r="BT755" s="83"/>
      <c r="BU755" s="83"/>
      <c r="BV755" s="83"/>
      <c r="BW755" s="83"/>
      <c r="BX755" s="83"/>
      <c r="BY755" s="83"/>
      <c r="BZ755" s="83"/>
      <c r="CA755" s="83"/>
      <c r="CB755" s="83"/>
      <c r="CC755" s="83"/>
      <c r="CD755" s="83"/>
      <c r="CE755" s="83"/>
      <c r="CF755" s="83"/>
      <c r="CG755" s="83"/>
      <c r="CH755" s="83"/>
      <c r="CI755" s="83"/>
      <c r="CJ755" s="83"/>
      <c r="CK755" s="83"/>
      <c r="CL755" s="83"/>
      <c r="CM755" s="83"/>
      <c r="CN755" s="83"/>
      <c r="CO755" s="83"/>
      <c r="CP755" s="83"/>
      <c r="CQ755" s="83"/>
      <c r="CR755" s="83"/>
      <c r="CS755" s="83"/>
      <c r="CT755" s="83"/>
      <c r="CU755" s="83"/>
      <c r="CV755" s="83"/>
      <c r="CW755" s="83"/>
      <c r="CX755" s="83"/>
      <c r="CY755" s="83"/>
      <c r="CZ755" s="83"/>
      <c r="DA755" s="83"/>
      <c r="DB755" s="83"/>
      <c r="DC755" s="83"/>
      <c r="DD755" s="83"/>
      <c r="DE755" s="83"/>
      <c r="DF755" s="83"/>
      <c r="DG755" s="83"/>
      <c r="DH755" s="83"/>
      <c r="DI755" s="83"/>
      <c r="DJ755" s="83"/>
      <c r="DK755" s="83"/>
      <c r="DL755" s="83"/>
      <c r="DM755" s="83"/>
      <c r="DN755" s="83"/>
      <c r="DO755" s="83"/>
      <c r="DP755" s="83"/>
      <c r="DQ755" s="83"/>
      <c r="DR755" s="83"/>
      <c r="DS755" s="83"/>
      <c r="DT755" s="83"/>
      <c r="DU755" s="83"/>
      <c r="DV755" s="83"/>
      <c r="DW755" s="83"/>
      <c r="DX755" s="83"/>
      <c r="DY755" s="83"/>
      <c r="DZ755" s="83"/>
    </row>
    <row r="756" spans="1:130" ht="26" x14ac:dyDescent="0.2">
      <c r="A756" s="76" t="s">
        <v>1861</v>
      </c>
      <c r="B756" s="76" t="s">
        <v>1594</v>
      </c>
      <c r="C756" s="76"/>
      <c r="D756" s="113" t="s">
        <v>299</v>
      </c>
      <c r="E756" s="113" t="s">
        <v>1297</v>
      </c>
      <c r="F756" s="76">
        <v>30967</v>
      </c>
      <c r="G756" s="76" t="s">
        <v>1888</v>
      </c>
      <c r="H756" s="76" t="s">
        <v>251</v>
      </c>
      <c r="I756" s="13" t="s">
        <v>243</v>
      </c>
      <c r="J756" s="76" t="s">
        <v>176</v>
      </c>
      <c r="K756" s="191" t="s">
        <v>400</v>
      </c>
      <c r="L756" s="143">
        <v>30</v>
      </c>
      <c r="M756" s="68">
        <v>29.62</v>
      </c>
      <c r="N756" s="68">
        <v>-98.37</v>
      </c>
      <c r="O756" s="106">
        <v>126.402078446346</v>
      </c>
      <c r="P756" s="58" t="s">
        <v>213</v>
      </c>
      <c r="Q756" s="57" t="s">
        <v>167</v>
      </c>
      <c r="R756" s="57" t="s">
        <v>13</v>
      </c>
      <c r="U756" s="117">
        <v>14.8</v>
      </c>
      <c r="V756" s="117">
        <v>14.93</v>
      </c>
      <c r="AB756" s="76"/>
      <c r="BK756" s="83"/>
      <c r="BL756" s="83"/>
      <c r="BM756" s="83"/>
      <c r="BN756" s="83"/>
      <c r="BO756" s="83"/>
      <c r="BP756" s="83"/>
      <c r="BQ756" s="83"/>
      <c r="BR756" s="83"/>
      <c r="BS756" s="83"/>
      <c r="BT756" s="83"/>
      <c r="BU756" s="83"/>
      <c r="BV756" s="83"/>
      <c r="BW756" s="83"/>
      <c r="BX756" s="83"/>
      <c r="BY756" s="83"/>
      <c r="BZ756" s="83"/>
      <c r="CA756" s="83"/>
      <c r="CB756" s="83"/>
      <c r="CC756" s="83"/>
      <c r="CD756" s="83"/>
      <c r="CE756" s="83"/>
      <c r="CF756" s="83"/>
      <c r="CG756" s="83"/>
      <c r="CH756" s="83"/>
      <c r="CI756" s="83"/>
      <c r="CJ756" s="83"/>
      <c r="CK756" s="83"/>
      <c r="CL756" s="83"/>
      <c r="CM756" s="83"/>
      <c r="CN756" s="83"/>
      <c r="CO756" s="83"/>
      <c r="CP756" s="83"/>
      <c r="CQ756" s="83"/>
      <c r="CR756" s="83"/>
      <c r="CS756" s="83"/>
      <c r="CT756" s="83"/>
      <c r="CU756" s="83"/>
      <c r="CV756" s="83"/>
      <c r="CW756" s="83"/>
      <c r="CX756" s="83"/>
      <c r="CY756" s="83"/>
      <c r="CZ756" s="83"/>
      <c r="DA756" s="83"/>
      <c r="DB756" s="83"/>
      <c r="DC756" s="83"/>
      <c r="DD756" s="83"/>
      <c r="DE756" s="83"/>
      <c r="DF756" s="83"/>
      <c r="DG756" s="83"/>
      <c r="DH756" s="83"/>
      <c r="DI756" s="83"/>
      <c r="DJ756" s="83"/>
      <c r="DK756" s="83"/>
      <c r="DL756" s="83"/>
      <c r="DM756" s="83"/>
      <c r="DN756" s="83"/>
      <c r="DO756" s="83"/>
      <c r="DP756" s="83"/>
      <c r="DQ756" s="83"/>
      <c r="DR756" s="83"/>
      <c r="DS756" s="83"/>
      <c r="DT756" s="83"/>
      <c r="DU756" s="83"/>
      <c r="DV756" s="83"/>
      <c r="DW756" s="83"/>
      <c r="DX756" s="83"/>
      <c r="DY756" s="83"/>
      <c r="DZ756" s="83"/>
    </row>
    <row r="757" spans="1:130" ht="17" x14ac:dyDescent="0.2">
      <c r="A757" s="228" t="s">
        <v>2131</v>
      </c>
      <c r="B757" s="234" t="s">
        <v>1594</v>
      </c>
      <c r="C757" s="234"/>
      <c r="D757" s="242" t="s">
        <v>299</v>
      </c>
      <c r="E757" s="242" t="s">
        <v>1297</v>
      </c>
      <c r="F757" s="234">
        <v>31034</v>
      </c>
      <c r="G757" s="234">
        <v>25</v>
      </c>
      <c r="H757" s="234" t="s">
        <v>436</v>
      </c>
      <c r="I757" s="234" t="s">
        <v>222</v>
      </c>
      <c r="J757" s="234" t="s">
        <v>176</v>
      </c>
      <c r="K757" s="231"/>
      <c r="L757" s="234"/>
      <c r="M757" s="234"/>
      <c r="N757" s="234"/>
      <c r="O757" s="234"/>
      <c r="P757" s="234" t="s">
        <v>209</v>
      </c>
      <c r="Q757" s="234" t="s">
        <v>172</v>
      </c>
      <c r="R757" s="234" t="s">
        <v>13</v>
      </c>
      <c r="S757" s="234"/>
      <c r="T757" s="234"/>
      <c r="U757" s="234">
        <v>32.119999999999997</v>
      </c>
      <c r="V757" s="234">
        <v>13.57</v>
      </c>
      <c r="W757" s="234"/>
      <c r="X757" s="245"/>
      <c r="Y757" s="236"/>
      <c r="Z757" s="234"/>
      <c r="AA757" s="228" t="s">
        <v>2132</v>
      </c>
      <c r="AB757" s="228"/>
      <c r="AC757" s="228"/>
      <c r="AD757" s="228"/>
      <c r="AE757" s="234"/>
      <c r="AF757" s="234"/>
      <c r="AG757" s="240"/>
      <c r="AH757" s="240"/>
      <c r="AI757" s="240"/>
      <c r="AJ757" s="240"/>
      <c r="AK757" s="240"/>
      <c r="AL757" s="240"/>
      <c r="AM757" s="240"/>
      <c r="AN757" s="240"/>
      <c r="AO757" s="240"/>
      <c r="AP757" s="240"/>
      <c r="AQ757" s="240"/>
      <c r="AR757" s="240"/>
      <c r="AS757" s="240"/>
      <c r="AT757" s="240"/>
      <c r="AU757" s="240"/>
      <c r="AV757" s="240"/>
      <c r="AW757" s="240"/>
      <c r="AX757" s="240"/>
      <c r="AY757" s="240"/>
      <c r="AZ757" s="240"/>
      <c r="BA757" s="240"/>
      <c r="BB757" s="240"/>
      <c r="BC757" s="240"/>
      <c r="BD757" s="240"/>
      <c r="BE757" s="240"/>
      <c r="BF757" s="240"/>
      <c r="BG757" s="240"/>
      <c r="BH757" s="240"/>
      <c r="BI757" s="240"/>
      <c r="BJ757" s="240"/>
      <c r="BK757" s="240"/>
      <c r="BL757" s="240"/>
      <c r="BM757" s="240"/>
      <c r="BN757" s="240"/>
      <c r="BO757" s="240"/>
      <c r="BP757" s="240"/>
      <c r="BQ757" s="240"/>
      <c r="BR757" s="240"/>
      <c r="BS757" s="240"/>
      <c r="BT757" s="240"/>
      <c r="BU757" s="240"/>
      <c r="BV757" s="240"/>
      <c r="BW757" s="240"/>
      <c r="BX757" s="240"/>
      <c r="BY757" s="240"/>
      <c r="BZ757" s="240"/>
      <c r="CA757" s="240"/>
      <c r="CB757" s="240"/>
      <c r="CC757" s="240"/>
      <c r="CD757" s="240"/>
      <c r="CE757" s="240"/>
      <c r="CF757" s="240"/>
      <c r="CG757" s="240"/>
      <c r="CH757" s="240"/>
      <c r="CI757" s="240"/>
      <c r="CJ757" s="240"/>
      <c r="CK757" s="240"/>
      <c r="CL757" s="240"/>
      <c r="CM757" s="240"/>
      <c r="CN757" s="240"/>
      <c r="CO757" s="240"/>
      <c r="CP757" s="240"/>
      <c r="CQ757" s="240"/>
      <c r="CR757" s="240"/>
      <c r="CS757" s="240"/>
      <c r="CT757" s="240"/>
      <c r="CU757" s="240"/>
      <c r="CV757" s="240"/>
      <c r="CW757" s="240"/>
      <c r="CX757" s="240"/>
      <c r="CY757" s="240"/>
      <c r="CZ757" s="240"/>
      <c r="DA757" s="240"/>
      <c r="DB757" s="240"/>
      <c r="DC757" s="240"/>
      <c r="DD757" s="240"/>
      <c r="DE757" s="240"/>
      <c r="DF757" s="240"/>
      <c r="DG757" s="240"/>
      <c r="DH757" s="240"/>
      <c r="DI757" s="240"/>
      <c r="DJ757" s="240"/>
      <c r="DK757" s="240"/>
      <c r="DL757" s="240"/>
      <c r="DM757" s="240"/>
      <c r="DN757" s="240"/>
      <c r="DO757" s="240"/>
      <c r="DP757" s="240"/>
      <c r="DQ757" s="240"/>
      <c r="DR757" s="240"/>
      <c r="DS757" s="240"/>
      <c r="DT757" s="240"/>
      <c r="DU757" s="240"/>
      <c r="DV757" s="240"/>
      <c r="DW757" s="240"/>
      <c r="DX757" s="240"/>
      <c r="DY757" s="240"/>
      <c r="DZ757" s="240"/>
    </row>
    <row r="758" spans="1:130" ht="34" x14ac:dyDescent="0.2">
      <c r="A758" s="14" t="s">
        <v>1991</v>
      </c>
      <c r="B758" s="13" t="s">
        <v>1594</v>
      </c>
      <c r="D758" s="2" t="s">
        <v>299</v>
      </c>
      <c r="E758" s="2" t="s">
        <v>1297</v>
      </c>
      <c r="F758" s="14">
        <v>31141</v>
      </c>
      <c r="G758" s="13">
        <v>62</v>
      </c>
      <c r="H758" s="14" t="s">
        <v>242</v>
      </c>
      <c r="I758" s="13" t="s">
        <v>243</v>
      </c>
      <c r="J758" s="76" t="s">
        <v>176</v>
      </c>
      <c r="K758" s="191" t="s">
        <v>476</v>
      </c>
      <c r="M758" s="112"/>
      <c r="N758" s="112"/>
      <c r="O758" s="70"/>
      <c r="P758" s="76" t="s">
        <v>209</v>
      </c>
      <c r="Q758" s="70" t="s">
        <v>167</v>
      </c>
      <c r="R758" s="70" t="s">
        <v>13</v>
      </c>
      <c r="S758" s="70"/>
      <c r="T758" s="70"/>
      <c r="U758" s="128">
        <v>39.950000000000003</v>
      </c>
      <c r="V758" s="128">
        <v>14.68</v>
      </c>
      <c r="W758" s="76"/>
      <c r="X758" s="200">
        <f>10^((2.93*(LOG(U758)))+(0.27))</f>
        <v>91715.803696740928</v>
      </c>
      <c r="Y758" s="105"/>
      <c r="Z758" s="14" t="s">
        <v>1279</v>
      </c>
      <c r="AA758" s="14"/>
      <c r="AB758" s="76"/>
      <c r="AC758" s="76" t="s">
        <v>1519</v>
      </c>
      <c r="BK758" s="83"/>
      <c r="BL758" s="83"/>
      <c r="BM758" s="83"/>
      <c r="BN758" s="83"/>
      <c r="BO758" s="83"/>
      <c r="BP758" s="83"/>
      <c r="BQ758" s="83"/>
      <c r="BR758" s="83"/>
      <c r="BS758" s="83"/>
      <c r="BT758" s="83"/>
      <c r="BU758" s="83"/>
      <c r="BV758" s="83"/>
      <c r="BW758" s="83"/>
      <c r="BX758" s="83"/>
      <c r="BY758" s="83"/>
      <c r="BZ758" s="83"/>
      <c r="CA758" s="83"/>
      <c r="CB758" s="83"/>
      <c r="CC758" s="83"/>
      <c r="CD758" s="83"/>
      <c r="CE758" s="83"/>
      <c r="CF758" s="83"/>
      <c r="CG758" s="83"/>
      <c r="CH758" s="83"/>
      <c r="CI758" s="83"/>
      <c r="CJ758" s="83"/>
      <c r="CK758" s="83"/>
      <c r="CL758" s="83"/>
      <c r="CM758" s="83"/>
      <c r="CN758" s="83"/>
      <c r="CO758" s="83"/>
      <c r="CP758" s="83"/>
      <c r="CQ758" s="83"/>
      <c r="CR758" s="83"/>
      <c r="CS758" s="83"/>
      <c r="CT758" s="83"/>
      <c r="CU758" s="83"/>
      <c r="CV758" s="83"/>
      <c r="CW758" s="83"/>
      <c r="CX758" s="83"/>
      <c r="CY758" s="83"/>
      <c r="CZ758" s="83"/>
      <c r="DA758" s="83"/>
      <c r="DB758" s="83"/>
      <c r="DC758" s="83"/>
      <c r="DD758" s="83"/>
      <c r="DE758" s="83"/>
      <c r="DF758" s="83"/>
      <c r="DG758" s="83"/>
      <c r="DH758" s="83"/>
      <c r="DI758" s="83"/>
      <c r="DJ758" s="83"/>
      <c r="DK758" s="83"/>
      <c r="DL758" s="83"/>
      <c r="DM758" s="83"/>
      <c r="DN758" s="83"/>
      <c r="DO758" s="83"/>
      <c r="DP758" s="83"/>
      <c r="DQ758" s="83"/>
      <c r="DR758" s="83"/>
      <c r="DS758" s="83"/>
      <c r="DT758" s="83"/>
      <c r="DU758" s="83"/>
      <c r="DV758" s="83"/>
      <c r="DW758" s="83"/>
      <c r="DX758" s="83"/>
      <c r="DY758" s="83"/>
      <c r="DZ758" s="83"/>
    </row>
    <row r="759" spans="1:130" ht="17" x14ac:dyDescent="0.2">
      <c r="A759" s="76" t="s">
        <v>1471</v>
      </c>
      <c r="B759" s="76" t="s">
        <v>1594</v>
      </c>
      <c r="C759" s="76"/>
      <c r="D759" s="113" t="s">
        <v>299</v>
      </c>
      <c r="E759" s="113" t="s">
        <v>1297</v>
      </c>
      <c r="F759" s="76">
        <v>40449</v>
      </c>
      <c r="G759" s="76">
        <v>175</v>
      </c>
      <c r="H759" s="76" t="s">
        <v>1472</v>
      </c>
      <c r="I759" s="70" t="s">
        <v>246</v>
      </c>
      <c r="J759" s="76" t="s">
        <v>176</v>
      </c>
      <c r="L759" s="106"/>
      <c r="M759" s="114"/>
      <c r="N759" s="114"/>
      <c r="O759" s="76"/>
      <c r="P759" s="76" t="s">
        <v>1700</v>
      </c>
      <c r="Q759" s="76"/>
      <c r="R759" s="70" t="s">
        <v>13</v>
      </c>
      <c r="S759" s="70"/>
      <c r="T759" s="112"/>
      <c r="U759" s="68">
        <v>18.28</v>
      </c>
      <c r="V759" s="68">
        <v>8.64</v>
      </c>
      <c r="W759" s="70"/>
      <c r="X759" s="150"/>
      <c r="Y759" s="148"/>
      <c r="Z759" s="112"/>
      <c r="AA759" s="76"/>
    </row>
    <row r="760" spans="1:130" ht="17" x14ac:dyDescent="0.2">
      <c r="A760" s="76" t="s">
        <v>1471</v>
      </c>
      <c r="B760" s="76" t="s">
        <v>1594</v>
      </c>
      <c r="C760" s="76"/>
      <c r="D760" s="113" t="s">
        <v>299</v>
      </c>
      <c r="E760" s="113" t="s">
        <v>1297</v>
      </c>
      <c r="F760" s="76">
        <v>40449</v>
      </c>
      <c r="G760" s="76">
        <v>183</v>
      </c>
      <c r="H760" s="76" t="s">
        <v>1472</v>
      </c>
      <c r="I760" s="70" t="s">
        <v>246</v>
      </c>
      <c r="J760" s="76" t="s">
        <v>176</v>
      </c>
      <c r="L760" s="106"/>
      <c r="M760" s="114"/>
      <c r="N760" s="114"/>
      <c r="O760" s="76"/>
      <c r="P760" s="76" t="s">
        <v>1707</v>
      </c>
      <c r="Q760" s="76"/>
      <c r="R760" s="70" t="s">
        <v>13</v>
      </c>
      <c r="S760" s="70"/>
      <c r="T760" s="112"/>
      <c r="U760" s="68">
        <v>9.26</v>
      </c>
      <c r="V760" s="68">
        <v>7.89</v>
      </c>
      <c r="W760" s="70"/>
      <c r="X760" s="150"/>
      <c r="Y760" s="148"/>
      <c r="Z760" s="112"/>
      <c r="AA760" s="76" t="s">
        <v>1708</v>
      </c>
    </row>
    <row r="761" spans="1:130" ht="17" x14ac:dyDescent="0.2">
      <c r="A761" s="228" t="s">
        <v>1471</v>
      </c>
      <c r="B761" s="234" t="s">
        <v>1594</v>
      </c>
      <c r="C761" s="234"/>
      <c r="D761" s="242" t="s">
        <v>299</v>
      </c>
      <c r="E761" s="242" t="s">
        <v>1297</v>
      </c>
      <c r="F761" s="234">
        <v>40449</v>
      </c>
      <c r="G761" s="234">
        <v>563</v>
      </c>
      <c r="H761" s="234" t="s">
        <v>1472</v>
      </c>
      <c r="I761" s="234" t="s">
        <v>246</v>
      </c>
      <c r="J761" s="234" t="s">
        <v>176</v>
      </c>
      <c r="K761" s="231"/>
      <c r="L761" s="232"/>
      <c r="M761" s="233"/>
      <c r="N761" s="233"/>
      <c r="O761" s="228"/>
      <c r="P761" s="228" t="s">
        <v>16</v>
      </c>
      <c r="Q761" s="228" t="s">
        <v>172</v>
      </c>
      <c r="R761" s="234" t="s">
        <v>13</v>
      </c>
      <c r="S761" s="234"/>
      <c r="T761" s="235"/>
      <c r="U761" s="236">
        <v>32.76</v>
      </c>
      <c r="V761" s="236">
        <v>13.41</v>
      </c>
      <c r="W761" s="234"/>
      <c r="X761" s="237"/>
      <c r="Y761" s="238"/>
      <c r="Z761" s="235"/>
      <c r="AA761" s="228" t="s">
        <v>2056</v>
      </c>
      <c r="AB761" s="228"/>
      <c r="AC761" s="228"/>
      <c r="AD761" s="228"/>
      <c r="AE761" s="234"/>
      <c r="AF761" s="234"/>
      <c r="AG761" s="240"/>
      <c r="AH761" s="240"/>
      <c r="AI761" s="240"/>
      <c r="AJ761" s="240"/>
      <c r="AK761" s="240"/>
      <c r="AL761" s="240"/>
      <c r="AM761" s="240"/>
      <c r="AN761" s="240"/>
      <c r="AO761" s="240"/>
      <c r="AP761" s="240"/>
      <c r="AQ761" s="240"/>
      <c r="AR761" s="240"/>
      <c r="AS761" s="240"/>
      <c r="AT761" s="240"/>
      <c r="AU761" s="240"/>
      <c r="AV761" s="240"/>
      <c r="AW761" s="240"/>
      <c r="AX761" s="240"/>
      <c r="AY761" s="240"/>
      <c r="AZ761" s="240"/>
      <c r="BA761" s="240"/>
      <c r="BB761" s="240"/>
      <c r="BC761" s="240"/>
      <c r="BD761" s="240"/>
      <c r="BE761" s="240"/>
      <c r="BF761" s="240"/>
      <c r="BG761" s="240"/>
      <c r="BH761" s="240"/>
      <c r="BI761" s="240"/>
      <c r="BJ761" s="240"/>
      <c r="BK761" s="241"/>
      <c r="BL761" s="241"/>
      <c r="BM761" s="241"/>
      <c r="BN761" s="241"/>
      <c r="BO761" s="241"/>
      <c r="BP761" s="241"/>
      <c r="BQ761" s="241"/>
      <c r="BR761" s="241"/>
      <c r="BS761" s="241"/>
      <c r="BT761" s="241"/>
      <c r="BU761" s="241"/>
      <c r="BV761" s="241"/>
      <c r="BW761" s="241"/>
      <c r="BX761" s="241"/>
      <c r="BY761" s="241"/>
      <c r="BZ761" s="241"/>
      <c r="CA761" s="241"/>
      <c r="CB761" s="241"/>
      <c r="CC761" s="241"/>
      <c r="CD761" s="241"/>
      <c r="CE761" s="241"/>
      <c r="CF761" s="241"/>
      <c r="CG761" s="241"/>
      <c r="CH761" s="241"/>
      <c r="CI761" s="241"/>
      <c r="CJ761" s="241"/>
      <c r="CK761" s="241"/>
      <c r="CL761" s="241"/>
      <c r="CM761" s="241"/>
      <c r="CN761" s="241"/>
      <c r="CO761" s="241"/>
      <c r="CP761" s="241"/>
      <c r="CQ761" s="241"/>
      <c r="CR761" s="241"/>
      <c r="CS761" s="241"/>
      <c r="CT761" s="241"/>
      <c r="CU761" s="241"/>
      <c r="CV761" s="241"/>
      <c r="CW761" s="241"/>
      <c r="CX761" s="241"/>
      <c r="CY761" s="241"/>
      <c r="CZ761" s="241"/>
      <c r="DA761" s="241"/>
      <c r="DB761" s="241"/>
      <c r="DC761" s="241"/>
      <c r="DD761" s="241"/>
      <c r="DE761" s="241"/>
      <c r="DF761" s="241"/>
      <c r="DG761" s="241"/>
      <c r="DH761" s="241"/>
      <c r="DI761" s="241"/>
      <c r="DJ761" s="241"/>
      <c r="DK761" s="241"/>
      <c r="DL761" s="241"/>
      <c r="DM761" s="241"/>
      <c r="DN761" s="241"/>
      <c r="DO761" s="241"/>
      <c r="DP761" s="241"/>
      <c r="DQ761" s="241"/>
      <c r="DR761" s="241"/>
      <c r="DS761" s="241"/>
      <c r="DT761" s="241"/>
      <c r="DU761" s="241"/>
      <c r="DV761" s="241"/>
      <c r="DW761" s="241"/>
      <c r="DX761" s="241"/>
      <c r="DY761" s="241"/>
      <c r="DZ761" s="241"/>
    </row>
    <row r="762" spans="1:130" ht="17" x14ac:dyDescent="0.2">
      <c r="A762" s="54" t="s">
        <v>1471</v>
      </c>
      <c r="B762" s="144" t="s">
        <v>1594</v>
      </c>
      <c r="C762" s="144"/>
      <c r="D762" s="185" t="s">
        <v>299</v>
      </c>
      <c r="E762" s="185" t="s">
        <v>1297</v>
      </c>
      <c r="F762" s="196">
        <v>40449</v>
      </c>
      <c r="G762" s="196">
        <v>563</v>
      </c>
      <c r="H762" s="196" t="s">
        <v>1472</v>
      </c>
      <c r="I762" s="234" t="s">
        <v>246</v>
      </c>
      <c r="J762" s="196" t="s">
        <v>176</v>
      </c>
      <c r="L762" s="196"/>
      <c r="M762" s="196"/>
      <c r="N762" s="196"/>
      <c r="O762" s="196"/>
      <c r="P762" s="196" t="s">
        <v>1216</v>
      </c>
      <c r="Q762" s="196" t="s">
        <v>172</v>
      </c>
      <c r="R762" s="196" t="s">
        <v>1264</v>
      </c>
      <c r="S762" s="196"/>
      <c r="T762" s="196"/>
      <c r="U762" s="196">
        <v>14.84</v>
      </c>
      <c r="V762" s="196"/>
      <c r="W762" s="196"/>
      <c r="X762" s="200">
        <v>7164.9257707978477</v>
      </c>
      <c r="Y762" s="201">
        <v>0.20799999999999999</v>
      </c>
      <c r="Z762" s="196" t="s">
        <v>139</v>
      </c>
      <c r="AA762" s="54" t="s">
        <v>1979</v>
      </c>
    </row>
    <row r="763" spans="1:130" ht="17" x14ac:dyDescent="0.2">
      <c r="A763" s="54" t="s">
        <v>1316</v>
      </c>
      <c r="B763" s="144" t="s">
        <v>1594</v>
      </c>
      <c r="C763" s="144"/>
      <c r="D763" s="185" t="s">
        <v>299</v>
      </c>
      <c r="E763" s="185" t="s">
        <v>1297</v>
      </c>
      <c r="F763" s="196">
        <v>41229</v>
      </c>
      <c r="G763" s="196">
        <v>1933</v>
      </c>
      <c r="H763" s="196" t="s">
        <v>1317</v>
      </c>
      <c r="I763" s="13" t="s">
        <v>417</v>
      </c>
      <c r="J763" s="76" t="s">
        <v>176</v>
      </c>
      <c r="L763" s="106"/>
      <c r="M763" s="68">
        <v>29.62</v>
      </c>
      <c r="N763" s="68">
        <v>-98.37</v>
      </c>
      <c r="O763" s="106">
        <v>126.402078446346</v>
      </c>
      <c r="P763" s="196" t="s">
        <v>1216</v>
      </c>
      <c r="Q763" s="196" t="s">
        <v>167</v>
      </c>
      <c r="R763" s="196" t="s">
        <v>1264</v>
      </c>
      <c r="S763" s="196"/>
      <c r="T763" s="196"/>
      <c r="U763" s="196">
        <v>15.32</v>
      </c>
      <c r="V763" s="196"/>
      <c r="W763" s="196"/>
      <c r="X763" s="200">
        <v>7865.6744539230949</v>
      </c>
      <c r="Y763" s="201">
        <v>0.20799999999999999</v>
      </c>
      <c r="Z763" s="196" t="s">
        <v>139</v>
      </c>
      <c r="AA763" s="54" t="s">
        <v>1979</v>
      </c>
      <c r="AC763" s="54"/>
      <c r="AD763" s="54"/>
      <c r="AE763" s="196"/>
      <c r="AF763" s="196"/>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c r="CJ763" s="80"/>
      <c r="CK763" s="80"/>
      <c r="CL763" s="80"/>
      <c r="CM763" s="80"/>
      <c r="CN763" s="80"/>
      <c r="CO763" s="80"/>
      <c r="CP763" s="80"/>
      <c r="CQ763" s="80"/>
      <c r="CR763" s="80"/>
      <c r="CS763" s="80"/>
      <c r="CT763" s="80"/>
      <c r="CU763" s="80"/>
      <c r="CV763" s="80"/>
      <c r="CW763" s="80"/>
      <c r="CX763" s="80"/>
      <c r="CY763" s="80"/>
      <c r="CZ763" s="80"/>
      <c r="DA763" s="80"/>
      <c r="DB763" s="80"/>
      <c r="DC763" s="80"/>
      <c r="DD763" s="80"/>
      <c r="DE763" s="80"/>
      <c r="DF763" s="80"/>
      <c r="DG763" s="80"/>
      <c r="DH763" s="80"/>
      <c r="DI763" s="80"/>
      <c r="DJ763" s="80"/>
      <c r="DK763" s="80"/>
      <c r="DL763" s="80"/>
      <c r="DM763" s="80"/>
      <c r="DN763" s="80"/>
      <c r="DO763" s="80"/>
      <c r="DP763" s="80"/>
      <c r="DQ763" s="80"/>
      <c r="DR763" s="80"/>
      <c r="DS763" s="80"/>
      <c r="DT763" s="80"/>
      <c r="DU763" s="80"/>
      <c r="DV763" s="80"/>
      <c r="DW763" s="80"/>
      <c r="DX763" s="80"/>
      <c r="DY763" s="80"/>
      <c r="DZ763" s="80"/>
    </row>
    <row r="764" spans="1:130" ht="26" x14ac:dyDescent="0.2">
      <c r="A764" s="54" t="s">
        <v>1463</v>
      </c>
      <c r="B764" s="144" t="s">
        <v>1594</v>
      </c>
      <c r="C764" s="144"/>
      <c r="D764" s="185" t="s">
        <v>299</v>
      </c>
      <c r="E764" s="185" t="s">
        <v>1297</v>
      </c>
      <c r="F764" s="196">
        <v>41343</v>
      </c>
      <c r="G764" s="196">
        <v>11</v>
      </c>
      <c r="H764" s="196" t="s">
        <v>1049</v>
      </c>
      <c r="I764" s="196"/>
      <c r="J764" s="196" t="s">
        <v>176</v>
      </c>
      <c r="K764" s="191" t="s">
        <v>1981</v>
      </c>
      <c r="L764" s="196"/>
      <c r="M764" s="196"/>
      <c r="N764" s="196"/>
      <c r="O764" s="196"/>
      <c r="P764" s="196" t="s">
        <v>1216</v>
      </c>
      <c r="Q764" s="196"/>
      <c r="R764" s="196" t="s">
        <v>1264</v>
      </c>
      <c r="S764" s="196"/>
      <c r="T764" s="196"/>
      <c r="U764" s="196">
        <v>15.85</v>
      </c>
      <c r="V764" s="196"/>
      <c r="W764" s="196"/>
      <c r="X764" s="200">
        <v>8690.2475474725761</v>
      </c>
      <c r="Y764" s="201">
        <v>0.20799999999999999</v>
      </c>
      <c r="Z764" s="196" t="s">
        <v>139</v>
      </c>
      <c r="AA764" s="54" t="s">
        <v>1979</v>
      </c>
    </row>
    <row r="765" spans="1:130" ht="26" x14ac:dyDescent="0.2">
      <c r="A765" s="54" t="s">
        <v>1463</v>
      </c>
      <c r="B765" s="144" t="s">
        <v>1594</v>
      </c>
      <c r="C765" s="144"/>
      <c r="D765" s="185" t="s">
        <v>299</v>
      </c>
      <c r="E765" s="185" t="s">
        <v>1297</v>
      </c>
      <c r="F765" s="196">
        <v>41343</v>
      </c>
      <c r="G765" s="196">
        <v>128</v>
      </c>
      <c r="H765" s="196" t="s">
        <v>1049</v>
      </c>
      <c r="I765" s="196"/>
      <c r="J765" s="196" t="s">
        <v>176</v>
      </c>
      <c r="K765" s="191" t="s">
        <v>1982</v>
      </c>
      <c r="L765" s="196"/>
      <c r="M765" s="196"/>
      <c r="N765" s="196"/>
      <c r="O765" s="196"/>
      <c r="P765" s="196" t="s">
        <v>209</v>
      </c>
      <c r="Q765" s="196" t="s">
        <v>172</v>
      </c>
      <c r="R765" s="196" t="s">
        <v>1264</v>
      </c>
      <c r="S765" s="196"/>
      <c r="T765" s="196"/>
      <c r="U765" s="196">
        <v>18.329999999999998</v>
      </c>
      <c r="V765" s="196"/>
      <c r="W765" s="196"/>
      <c r="X765" s="200">
        <v>9137.9598924572365</v>
      </c>
      <c r="Y765" s="201">
        <v>0.22900000000000001</v>
      </c>
      <c r="Z765" s="196" t="s">
        <v>1279</v>
      </c>
      <c r="AA765" s="54" t="s">
        <v>1979</v>
      </c>
      <c r="BK765" s="91"/>
      <c r="BL765" s="91"/>
      <c r="BM765" s="91"/>
      <c r="BN765" s="91"/>
      <c r="BO765" s="91"/>
      <c r="BP765" s="91"/>
      <c r="BQ765" s="91"/>
      <c r="BR765" s="91"/>
      <c r="BS765" s="91"/>
      <c r="BT765" s="91"/>
      <c r="BU765" s="91"/>
      <c r="BV765" s="91"/>
      <c r="BW765" s="91"/>
      <c r="BX765" s="91"/>
      <c r="BY765" s="91"/>
      <c r="BZ765" s="91"/>
      <c r="CA765" s="91"/>
      <c r="CB765" s="91"/>
      <c r="CC765" s="91"/>
      <c r="CD765" s="91"/>
      <c r="CE765" s="91"/>
      <c r="CF765" s="91"/>
      <c r="CG765" s="91"/>
      <c r="CH765" s="91"/>
      <c r="CI765" s="91"/>
      <c r="CJ765" s="91"/>
      <c r="CK765" s="91"/>
      <c r="CL765" s="91"/>
      <c r="CM765" s="91"/>
      <c r="CN765" s="91"/>
      <c r="CO765" s="91"/>
      <c r="CP765" s="91"/>
      <c r="CQ765" s="91"/>
      <c r="CR765" s="91"/>
      <c r="CS765" s="91"/>
      <c r="CT765" s="91"/>
      <c r="CU765" s="91"/>
      <c r="CV765" s="91"/>
      <c r="CW765" s="91"/>
    </row>
    <row r="766" spans="1:130" s="91" customFormat="1" ht="34" x14ac:dyDescent="0.2">
      <c r="A766" s="239" t="s">
        <v>2193</v>
      </c>
      <c r="B766" s="230" t="s">
        <v>1594</v>
      </c>
      <c r="C766" s="230"/>
      <c r="D766" s="244" t="s">
        <v>299</v>
      </c>
      <c r="E766" s="244" t="s">
        <v>1297</v>
      </c>
      <c r="F766" s="239">
        <v>43407</v>
      </c>
      <c r="G766" s="228">
        <v>35</v>
      </c>
      <c r="H766" s="239" t="s">
        <v>1081</v>
      </c>
      <c r="I766" s="230" t="s">
        <v>403</v>
      </c>
      <c r="J766" s="228" t="s">
        <v>176</v>
      </c>
      <c r="K766" s="231" t="s">
        <v>2187</v>
      </c>
      <c r="L766" s="246"/>
      <c r="M766" s="235"/>
      <c r="N766" s="235"/>
      <c r="O766" s="234"/>
      <c r="P766" s="228" t="s">
        <v>209</v>
      </c>
      <c r="Q766" s="234" t="s">
        <v>167</v>
      </c>
      <c r="R766" s="234" t="s">
        <v>13</v>
      </c>
      <c r="S766" s="234"/>
      <c r="T766" s="234"/>
      <c r="U766" s="247">
        <v>34.1</v>
      </c>
      <c r="V766" s="247">
        <v>12.79</v>
      </c>
      <c r="W766" s="228"/>
      <c r="X766" s="248"/>
      <c r="Y766" s="249"/>
      <c r="Z766" s="239"/>
      <c r="AA766" s="239" t="s">
        <v>2185</v>
      </c>
      <c r="AB766" s="228"/>
      <c r="AC766" s="228"/>
      <c r="AD766" s="228"/>
      <c r="AE766" s="234"/>
      <c r="AF766" s="234"/>
      <c r="AG766" s="240"/>
      <c r="AH766" s="240"/>
      <c r="AI766" s="240"/>
      <c r="AJ766" s="240"/>
      <c r="AK766" s="240"/>
      <c r="AL766" s="240"/>
      <c r="AM766" s="240"/>
      <c r="AN766" s="240"/>
      <c r="AO766" s="240"/>
      <c r="AP766" s="240"/>
      <c r="AQ766" s="240"/>
      <c r="AR766" s="240"/>
      <c r="AS766" s="240"/>
      <c r="AT766" s="240"/>
      <c r="AU766" s="240"/>
      <c r="AV766" s="240"/>
      <c r="AW766" s="240"/>
      <c r="AX766" s="240"/>
      <c r="AY766" s="240"/>
      <c r="AZ766" s="240"/>
      <c r="BA766" s="240"/>
      <c r="BB766" s="240"/>
      <c r="BC766" s="240"/>
      <c r="BD766" s="240"/>
      <c r="BE766" s="240"/>
      <c r="BF766" s="240"/>
      <c r="BG766" s="240"/>
      <c r="BH766" s="240"/>
      <c r="BI766" s="240"/>
      <c r="BJ766" s="240"/>
      <c r="BK766" s="240"/>
      <c r="BL766" s="240"/>
      <c r="BM766" s="240"/>
      <c r="BN766" s="240"/>
      <c r="BO766" s="240"/>
      <c r="BP766" s="240"/>
      <c r="BQ766" s="240"/>
      <c r="BR766" s="240"/>
      <c r="BS766" s="240"/>
      <c r="BT766" s="240"/>
      <c r="BU766" s="240"/>
      <c r="BV766" s="240"/>
      <c r="BW766" s="240"/>
      <c r="BX766" s="240"/>
      <c r="BY766" s="240"/>
      <c r="BZ766" s="240"/>
      <c r="CA766" s="240"/>
      <c r="CB766" s="240"/>
      <c r="CC766" s="240"/>
      <c r="CD766" s="240"/>
      <c r="CE766" s="240"/>
      <c r="CF766" s="240"/>
      <c r="CG766" s="240"/>
      <c r="CH766" s="240"/>
      <c r="CI766" s="240"/>
      <c r="CJ766" s="240"/>
      <c r="CK766" s="240"/>
      <c r="CL766" s="240"/>
      <c r="CM766" s="240"/>
      <c r="CN766" s="240"/>
      <c r="CO766" s="240"/>
      <c r="CP766" s="240"/>
      <c r="CQ766" s="240"/>
      <c r="CR766" s="240"/>
      <c r="CS766" s="240"/>
      <c r="CT766" s="240"/>
      <c r="CU766" s="240"/>
      <c r="CV766" s="240"/>
      <c r="CW766" s="240"/>
      <c r="CX766" s="240"/>
      <c r="CY766" s="240"/>
      <c r="CZ766" s="240"/>
      <c r="DA766" s="240"/>
      <c r="DB766" s="240"/>
      <c r="DC766" s="240"/>
      <c r="DD766" s="240"/>
      <c r="DE766" s="240"/>
      <c r="DF766" s="240"/>
      <c r="DG766" s="240"/>
      <c r="DH766" s="240"/>
      <c r="DI766" s="240"/>
      <c r="DJ766" s="240"/>
      <c r="DK766" s="240"/>
      <c r="DL766" s="240"/>
      <c r="DM766" s="240"/>
      <c r="DN766" s="240"/>
      <c r="DO766" s="240"/>
      <c r="DP766" s="240"/>
      <c r="DQ766" s="240"/>
      <c r="DR766" s="240"/>
      <c r="DS766" s="240"/>
      <c r="DT766" s="240"/>
      <c r="DU766" s="240"/>
      <c r="DV766" s="240"/>
      <c r="DW766" s="240"/>
      <c r="DX766" s="240"/>
      <c r="DY766" s="240"/>
      <c r="DZ766" s="240"/>
    </row>
    <row r="767" spans="1:130" ht="17" x14ac:dyDescent="0.2">
      <c r="A767" s="54" t="s">
        <v>1415</v>
      </c>
      <c r="B767" s="144" t="s">
        <v>1594</v>
      </c>
      <c r="C767" s="144"/>
      <c r="D767" s="185" t="s">
        <v>299</v>
      </c>
      <c r="E767" s="185" t="s">
        <v>1270</v>
      </c>
      <c r="F767" s="196">
        <v>908</v>
      </c>
      <c r="G767" s="196">
        <v>383</v>
      </c>
      <c r="H767" s="196" t="s">
        <v>101</v>
      </c>
      <c r="I767" s="196"/>
      <c r="J767" s="196" t="s">
        <v>475</v>
      </c>
      <c r="K767" s="191" t="s">
        <v>1423</v>
      </c>
      <c r="L767" s="196"/>
      <c r="M767" s="196"/>
      <c r="N767" s="196"/>
      <c r="O767" s="196"/>
      <c r="P767" s="196" t="s">
        <v>1339</v>
      </c>
      <c r="Q767" s="196" t="s">
        <v>172</v>
      </c>
      <c r="R767" s="196" t="s">
        <v>1264</v>
      </c>
      <c r="S767" s="196"/>
      <c r="T767" s="196"/>
      <c r="U767" s="196">
        <v>18.47</v>
      </c>
      <c r="V767" s="196"/>
      <c r="W767" s="196"/>
      <c r="X767" s="200">
        <v>9794.6561676965612</v>
      </c>
      <c r="Y767" s="201">
        <v>0.22800000000000001</v>
      </c>
      <c r="Z767" s="196" t="s">
        <v>1339</v>
      </c>
      <c r="AA767" s="54" t="s">
        <v>1979</v>
      </c>
    </row>
    <row r="768" spans="1:130" ht="17" x14ac:dyDescent="0.2">
      <c r="A768" s="54"/>
      <c r="B768" s="144" t="s">
        <v>1594</v>
      </c>
      <c r="C768" s="144"/>
      <c r="D768" s="185" t="s">
        <v>299</v>
      </c>
      <c r="E768" s="185" t="s">
        <v>1270</v>
      </c>
      <c r="F768" s="196">
        <v>908</v>
      </c>
      <c r="G768" s="196">
        <v>383</v>
      </c>
      <c r="H768" s="196" t="s">
        <v>101</v>
      </c>
      <c r="I768" s="196"/>
      <c r="J768" s="196" t="s">
        <v>176</v>
      </c>
      <c r="L768" s="196"/>
      <c r="M768" s="196"/>
      <c r="N768" s="196"/>
      <c r="O768" s="196"/>
      <c r="P768" s="196" t="s">
        <v>209</v>
      </c>
      <c r="Q768" s="196"/>
      <c r="R768" s="196" t="s">
        <v>1264</v>
      </c>
      <c r="S768" s="196"/>
      <c r="T768" s="196"/>
      <c r="U768" s="196">
        <v>20.69</v>
      </c>
      <c r="V768" s="196"/>
      <c r="W768" s="196"/>
      <c r="X768" s="200">
        <v>12930.785243547443</v>
      </c>
      <c r="Y768" s="201">
        <v>0.22900000000000001</v>
      </c>
      <c r="Z768" s="196" t="s">
        <v>1279</v>
      </c>
      <c r="AA768" s="54" t="s">
        <v>1979</v>
      </c>
    </row>
    <row r="769" spans="1:130" ht="26" x14ac:dyDescent="0.2">
      <c r="A769" s="54" t="s">
        <v>1415</v>
      </c>
      <c r="B769" s="144" t="s">
        <v>1594</v>
      </c>
      <c r="C769" s="144"/>
      <c r="D769" s="185" t="s">
        <v>299</v>
      </c>
      <c r="E769" s="185" t="s">
        <v>1270</v>
      </c>
      <c r="F769" s="196">
        <v>908</v>
      </c>
      <c r="G769" s="196">
        <v>2143</v>
      </c>
      <c r="H769" s="196" t="s">
        <v>101</v>
      </c>
      <c r="I769" s="196"/>
      <c r="J769" s="196" t="s">
        <v>475</v>
      </c>
      <c r="K769" s="191" t="s">
        <v>1425</v>
      </c>
      <c r="L769" s="196"/>
      <c r="M769" s="196"/>
      <c r="N769" s="196"/>
      <c r="O769" s="196"/>
      <c r="P769" s="196" t="s">
        <v>1216</v>
      </c>
      <c r="Q769" s="196"/>
      <c r="R769" s="196" t="s">
        <v>1264</v>
      </c>
      <c r="S769" s="196"/>
      <c r="T769" s="196"/>
      <c r="U769" s="196">
        <v>17.34</v>
      </c>
      <c r="V769" s="196"/>
      <c r="W769" s="196"/>
      <c r="X769" s="200">
        <v>11308.614665322941</v>
      </c>
      <c r="Y769" s="201">
        <v>0.20799999999999999</v>
      </c>
      <c r="Z769" s="196" t="s">
        <v>139</v>
      </c>
      <c r="AA769" s="54" t="s">
        <v>1979</v>
      </c>
    </row>
    <row r="770" spans="1:130" ht="17" x14ac:dyDescent="0.2">
      <c r="A770" s="54"/>
      <c r="B770" s="144" t="s">
        <v>1594</v>
      </c>
      <c r="C770" s="144"/>
      <c r="D770" s="185" t="s">
        <v>299</v>
      </c>
      <c r="E770" s="185" t="s">
        <v>1270</v>
      </c>
      <c r="F770" s="196">
        <v>908</v>
      </c>
      <c r="G770" s="196">
        <v>3845</v>
      </c>
      <c r="H770" s="196" t="s">
        <v>101</v>
      </c>
      <c r="I770" s="196"/>
      <c r="J770" s="196" t="s">
        <v>176</v>
      </c>
      <c r="L770" s="196"/>
      <c r="M770" s="196"/>
      <c r="N770" s="196"/>
      <c r="O770" s="196"/>
      <c r="P770" s="196" t="s">
        <v>1268</v>
      </c>
      <c r="Q770" s="196"/>
      <c r="R770" s="196" t="s">
        <v>1264</v>
      </c>
      <c r="S770" s="196"/>
      <c r="T770" s="196"/>
      <c r="U770" s="196"/>
      <c r="V770" s="196">
        <v>31.23</v>
      </c>
      <c r="W770" s="196"/>
      <c r="X770" s="200">
        <v>12410.005421707852</v>
      </c>
      <c r="Y770" s="201">
        <v>0.154</v>
      </c>
      <c r="Z770" s="196" t="s">
        <v>1268</v>
      </c>
      <c r="AA770" s="54" t="s">
        <v>1979</v>
      </c>
    </row>
    <row r="771" spans="1:130" ht="26" x14ac:dyDescent="0.2">
      <c r="A771" s="54" t="s">
        <v>1415</v>
      </c>
      <c r="B771" s="144" t="s">
        <v>1594</v>
      </c>
      <c r="C771" s="144"/>
      <c r="D771" s="185" t="s">
        <v>299</v>
      </c>
      <c r="E771" s="185" t="s">
        <v>1270</v>
      </c>
      <c r="F771" s="196">
        <v>908</v>
      </c>
      <c r="G771" s="196">
        <v>3845</v>
      </c>
      <c r="H771" s="196" t="s">
        <v>101</v>
      </c>
      <c r="I771" s="196"/>
      <c r="J771" s="196" t="s">
        <v>1230</v>
      </c>
      <c r="K771" s="191" t="s">
        <v>1427</v>
      </c>
      <c r="L771" s="196"/>
      <c r="M771" s="196"/>
      <c r="N771" s="196"/>
      <c r="O771" s="196"/>
      <c r="P771" s="196" t="s">
        <v>1339</v>
      </c>
      <c r="Q771" s="196" t="s">
        <v>172</v>
      </c>
      <c r="R771" s="196" t="s">
        <v>1264</v>
      </c>
      <c r="S771" s="196"/>
      <c r="T771" s="196"/>
      <c r="U771" s="196">
        <v>19.68</v>
      </c>
      <c r="V771" s="196"/>
      <c r="W771" s="196"/>
      <c r="X771" s="200">
        <v>11522.112729733133</v>
      </c>
      <c r="Y771" s="201">
        <v>0.22800000000000001</v>
      </c>
      <c r="Z771" s="196" t="s">
        <v>1339</v>
      </c>
      <c r="AA771" s="54" t="s">
        <v>1979</v>
      </c>
      <c r="AB771" s="76"/>
      <c r="CX771" s="83"/>
      <c r="CY771" s="83"/>
      <c r="CZ771" s="83"/>
      <c r="DA771" s="83"/>
      <c r="DB771" s="83"/>
      <c r="DC771" s="83"/>
      <c r="DD771" s="83"/>
      <c r="DE771" s="83"/>
      <c r="DF771" s="83"/>
      <c r="DG771" s="83"/>
      <c r="DH771" s="83"/>
      <c r="DI771" s="83"/>
      <c r="DJ771" s="83"/>
      <c r="DK771" s="83"/>
      <c r="DL771" s="83"/>
      <c r="DM771" s="83"/>
      <c r="DN771" s="83"/>
      <c r="DO771" s="83"/>
      <c r="DP771" s="83"/>
      <c r="DQ771" s="83"/>
      <c r="DR771" s="83"/>
      <c r="DS771" s="83"/>
      <c r="DT771" s="83"/>
      <c r="DU771" s="83"/>
      <c r="DV771" s="83"/>
      <c r="DW771" s="83"/>
      <c r="DX771" s="83"/>
      <c r="DY771" s="83"/>
      <c r="DZ771" s="83"/>
    </row>
    <row r="772" spans="1:130" ht="17" x14ac:dyDescent="0.2">
      <c r="A772" s="54" t="s">
        <v>1415</v>
      </c>
      <c r="B772" s="144" t="s">
        <v>1594</v>
      </c>
      <c r="C772" s="144"/>
      <c r="D772" s="185" t="s">
        <v>299</v>
      </c>
      <c r="E772" s="185" t="s">
        <v>1270</v>
      </c>
      <c r="F772" s="196">
        <v>908</v>
      </c>
      <c r="G772" s="196">
        <v>4342</v>
      </c>
      <c r="H772" s="196" t="s">
        <v>101</v>
      </c>
      <c r="I772" s="196"/>
      <c r="J772" s="196" t="s">
        <v>475</v>
      </c>
      <c r="K772" s="191" t="s">
        <v>1421</v>
      </c>
      <c r="L772" s="196"/>
      <c r="M772" s="196"/>
      <c r="N772" s="196"/>
      <c r="O772" s="196"/>
      <c r="P772" s="196" t="s">
        <v>209</v>
      </c>
      <c r="Q772" s="196" t="s">
        <v>172</v>
      </c>
      <c r="R772" s="196" t="s">
        <v>1264</v>
      </c>
      <c r="S772" s="196"/>
      <c r="T772" s="196"/>
      <c r="U772" s="196">
        <v>10.81</v>
      </c>
      <c r="V772" s="196"/>
      <c r="W772" s="196"/>
      <c r="X772" s="200">
        <v>2011.1317493336253</v>
      </c>
      <c r="Y772" s="201">
        <v>0.22900000000000001</v>
      </c>
      <c r="Z772" s="196" t="s">
        <v>1279</v>
      </c>
      <c r="AA772" s="54" t="s">
        <v>1979</v>
      </c>
    </row>
    <row r="773" spans="1:130" ht="17" x14ac:dyDescent="0.2">
      <c r="A773" s="54"/>
      <c r="B773" s="144" t="s">
        <v>1594</v>
      </c>
      <c r="C773" s="144"/>
      <c r="D773" s="185" t="s">
        <v>299</v>
      </c>
      <c r="E773" s="185" t="s">
        <v>1270</v>
      </c>
      <c r="F773" s="196">
        <v>908</v>
      </c>
      <c r="G773" s="196">
        <v>4342</v>
      </c>
      <c r="H773" s="196" t="s">
        <v>101</v>
      </c>
      <c r="I773" s="196"/>
      <c r="J773" s="196" t="s">
        <v>176</v>
      </c>
      <c r="L773" s="196"/>
      <c r="M773" s="196"/>
      <c r="N773" s="196"/>
      <c r="O773" s="196"/>
      <c r="P773" s="196" t="s">
        <v>1301</v>
      </c>
      <c r="Q773" s="196"/>
      <c r="R773" s="196" t="s">
        <v>1264</v>
      </c>
      <c r="S773" s="196">
        <v>15.1</v>
      </c>
      <c r="T773" s="196"/>
      <c r="U773" s="196"/>
      <c r="W773" s="196"/>
      <c r="X773" s="199">
        <f>10^((2.7*(LOG(S773)))+(0.75))</f>
        <v>8575.0716532374718</v>
      </c>
      <c r="Y773" s="201">
        <v>0.16700000000000001</v>
      </c>
      <c r="Z773" s="196" t="s">
        <v>1301</v>
      </c>
      <c r="AA773" s="54" t="s">
        <v>1979</v>
      </c>
    </row>
    <row r="774" spans="1:130" ht="17" x14ac:dyDescent="0.2">
      <c r="A774" s="54" t="s">
        <v>1367</v>
      </c>
      <c r="B774" s="144" t="s">
        <v>1594</v>
      </c>
      <c r="C774" s="144"/>
      <c r="D774" s="185" t="s">
        <v>299</v>
      </c>
      <c r="E774" s="185" t="s">
        <v>1270</v>
      </c>
      <c r="F774" s="196">
        <v>41229</v>
      </c>
      <c r="G774" s="196">
        <v>9951</v>
      </c>
      <c r="H774" s="196" t="s">
        <v>1368</v>
      </c>
      <c r="I774" s="196"/>
      <c r="J774" s="196" t="s">
        <v>475</v>
      </c>
      <c r="K774" s="191" t="s">
        <v>1370</v>
      </c>
      <c r="L774" s="196"/>
      <c r="M774" s="196"/>
      <c r="N774" s="196"/>
      <c r="O774" s="196"/>
      <c r="P774" s="196" t="s">
        <v>1332</v>
      </c>
      <c r="Q774" s="196" t="s">
        <v>167</v>
      </c>
      <c r="R774" s="196" t="s">
        <v>1264</v>
      </c>
      <c r="S774" s="196">
        <v>10.46</v>
      </c>
      <c r="T774" s="196"/>
      <c r="U774" s="196"/>
      <c r="W774" s="196"/>
      <c r="X774" s="200">
        <v>6301.6746769657411</v>
      </c>
      <c r="Y774" s="201">
        <v>0.20300000000000001</v>
      </c>
      <c r="Z774" s="196" t="s">
        <v>1332</v>
      </c>
      <c r="AA774" s="54" t="s">
        <v>1979</v>
      </c>
    </row>
    <row r="775" spans="1:130" ht="17" x14ac:dyDescent="0.2">
      <c r="A775" s="54" t="s">
        <v>1269</v>
      </c>
      <c r="B775" s="144" t="s">
        <v>1594</v>
      </c>
      <c r="C775" s="144"/>
      <c r="D775" s="185" t="s">
        <v>299</v>
      </c>
      <c r="E775" s="185" t="s">
        <v>1270</v>
      </c>
      <c r="F775" s="196">
        <v>43133</v>
      </c>
      <c r="G775" s="196">
        <v>214</v>
      </c>
      <c r="H775" s="196" t="s">
        <v>553</v>
      </c>
      <c r="I775" s="196"/>
      <c r="J775" s="196" t="s">
        <v>475</v>
      </c>
      <c r="K775" s="191" t="s">
        <v>1281</v>
      </c>
      <c r="L775" s="196"/>
      <c r="M775" s="196"/>
      <c r="N775" s="196"/>
      <c r="O775" s="196"/>
      <c r="P775" s="196" t="s">
        <v>1327</v>
      </c>
      <c r="Q775" s="196" t="s">
        <v>172</v>
      </c>
      <c r="R775" s="196" t="s">
        <v>1264</v>
      </c>
      <c r="S775" s="196">
        <v>9.06</v>
      </c>
      <c r="T775" s="196"/>
      <c r="U775" s="196"/>
      <c r="V775" s="196"/>
      <c r="W775" s="196"/>
      <c r="X775" s="199">
        <f>10^((2.68*(LOG(S775)))+(1.23))</f>
        <v>6238.8360039198924</v>
      </c>
      <c r="Y775" s="201">
        <v>0.17399999999999999</v>
      </c>
      <c r="Z775" s="196" t="s">
        <v>1327</v>
      </c>
      <c r="AA775" s="54" t="s">
        <v>1979</v>
      </c>
      <c r="AB775" s="76"/>
      <c r="BK775" s="83"/>
      <c r="BL775" s="83"/>
      <c r="BM775" s="83"/>
      <c r="BN775" s="83"/>
      <c r="BO775" s="83"/>
      <c r="BP775" s="83"/>
      <c r="BQ775" s="83"/>
      <c r="BR775" s="83"/>
      <c r="BS775" s="83"/>
      <c r="BT775" s="83"/>
      <c r="BU775" s="83"/>
      <c r="BV775" s="83"/>
      <c r="BW775" s="83"/>
      <c r="BX775" s="83"/>
      <c r="BY775" s="83"/>
      <c r="BZ775" s="83"/>
      <c r="CA775" s="83"/>
      <c r="CB775" s="83"/>
      <c r="CC775" s="83"/>
      <c r="CD775" s="83"/>
      <c r="CE775" s="83"/>
      <c r="CF775" s="83"/>
      <c r="CG775" s="83"/>
      <c r="CH775" s="83"/>
      <c r="CI775" s="83"/>
      <c r="CJ775" s="83"/>
      <c r="CK775" s="83"/>
      <c r="CL775" s="83"/>
      <c r="CM775" s="83"/>
      <c r="CN775" s="83"/>
      <c r="CO775" s="83"/>
      <c r="CP775" s="83"/>
      <c r="CQ775" s="83"/>
      <c r="CR775" s="83"/>
      <c r="CS775" s="83"/>
      <c r="CT775" s="83"/>
      <c r="CU775" s="83"/>
      <c r="CV775" s="83"/>
      <c r="CW775" s="83"/>
      <c r="CX775" s="83"/>
      <c r="CY775" s="83"/>
      <c r="CZ775" s="83"/>
      <c r="DA775" s="83"/>
      <c r="DB775" s="83"/>
      <c r="DC775" s="83"/>
      <c r="DD775" s="83"/>
      <c r="DE775" s="83"/>
      <c r="DF775" s="83"/>
      <c r="DG775" s="83"/>
      <c r="DH775" s="83"/>
      <c r="DI775" s="83"/>
      <c r="DJ775" s="83"/>
      <c r="DK775" s="83"/>
      <c r="DL775" s="83"/>
      <c r="DM775" s="83"/>
      <c r="DN775" s="83"/>
      <c r="DO775" s="83"/>
      <c r="DP775" s="83"/>
      <c r="DQ775" s="83"/>
      <c r="DR775" s="83"/>
      <c r="DS775" s="83"/>
      <c r="DT775" s="83"/>
      <c r="DU775" s="83"/>
      <c r="DV775" s="83"/>
      <c r="DW775" s="83"/>
      <c r="DX775" s="83"/>
      <c r="DY775" s="83"/>
      <c r="DZ775" s="83"/>
    </row>
    <row r="776" spans="1:130" ht="17" x14ac:dyDescent="0.2">
      <c r="A776" s="54" t="s">
        <v>1269</v>
      </c>
      <c r="B776" s="144" t="s">
        <v>1594</v>
      </c>
      <c r="C776" s="144"/>
      <c r="D776" s="185" t="s">
        <v>299</v>
      </c>
      <c r="E776" s="185" t="s">
        <v>1270</v>
      </c>
      <c r="F776" s="196">
        <v>43133</v>
      </c>
      <c r="G776" s="196">
        <v>216</v>
      </c>
      <c r="H776" s="196" t="s">
        <v>553</v>
      </c>
      <c r="I776" s="196"/>
      <c r="J776" s="196" t="s">
        <v>475</v>
      </c>
      <c r="K776" s="191" t="s">
        <v>1274</v>
      </c>
      <c r="L776" s="196"/>
      <c r="M776" s="196"/>
      <c r="N776" s="196"/>
      <c r="O776" s="196"/>
      <c r="P776" s="196" t="s">
        <v>209</v>
      </c>
      <c r="Q776" s="196" t="s">
        <v>172</v>
      </c>
      <c r="R776" s="196" t="s">
        <v>1264</v>
      </c>
      <c r="S776" s="196"/>
      <c r="T776" s="196"/>
      <c r="U776" s="196">
        <v>18</v>
      </c>
      <c r="V776" s="196"/>
      <c r="W776" s="196"/>
      <c r="X776" s="200">
        <v>8674.2546184423318</v>
      </c>
      <c r="Y776" s="201">
        <v>0.22900000000000001</v>
      </c>
      <c r="Z776" s="196" t="s">
        <v>1279</v>
      </c>
      <c r="AA776" s="54" t="s">
        <v>1979</v>
      </c>
      <c r="AB776" s="76"/>
      <c r="BK776" s="83"/>
      <c r="BL776" s="83"/>
      <c r="BM776" s="83"/>
      <c r="BN776" s="83"/>
      <c r="BO776" s="83"/>
      <c r="BP776" s="83"/>
      <c r="BQ776" s="83"/>
      <c r="BR776" s="83"/>
      <c r="BS776" s="83"/>
      <c r="BT776" s="83"/>
      <c r="BU776" s="83"/>
      <c r="BV776" s="83"/>
      <c r="BW776" s="83"/>
      <c r="BX776" s="83"/>
      <c r="BY776" s="83"/>
      <c r="BZ776" s="83"/>
      <c r="CA776" s="83"/>
      <c r="CB776" s="83"/>
      <c r="CC776" s="83"/>
      <c r="CD776" s="83"/>
      <c r="CE776" s="83"/>
      <c r="CF776" s="83"/>
      <c r="CG776" s="83"/>
      <c r="CH776" s="83"/>
      <c r="CI776" s="83"/>
      <c r="CJ776" s="83"/>
      <c r="CK776" s="83"/>
      <c r="CL776" s="83"/>
      <c r="CM776" s="83"/>
      <c r="CN776" s="83"/>
      <c r="CO776" s="83"/>
      <c r="CP776" s="83"/>
      <c r="CQ776" s="83"/>
      <c r="CR776" s="83"/>
      <c r="CS776" s="83"/>
      <c r="CT776" s="83"/>
      <c r="CU776" s="83"/>
      <c r="CV776" s="83"/>
      <c r="CW776" s="83"/>
      <c r="CX776" s="83"/>
      <c r="CY776" s="83"/>
      <c r="CZ776" s="83"/>
      <c r="DA776" s="83"/>
      <c r="DB776" s="83"/>
      <c r="DC776" s="83"/>
      <c r="DD776" s="83"/>
      <c r="DE776" s="83"/>
      <c r="DF776" s="83"/>
      <c r="DG776" s="83"/>
      <c r="DH776" s="83"/>
      <c r="DI776" s="83"/>
      <c r="DJ776" s="83"/>
      <c r="DK776" s="83"/>
      <c r="DL776" s="83"/>
      <c r="DM776" s="83"/>
      <c r="DN776" s="83"/>
      <c r="DO776" s="83"/>
      <c r="DP776" s="83"/>
      <c r="DQ776" s="83"/>
      <c r="DR776" s="83"/>
      <c r="DS776" s="83"/>
      <c r="DT776" s="83"/>
      <c r="DU776" s="83"/>
      <c r="DV776" s="83"/>
      <c r="DW776" s="83"/>
      <c r="DX776" s="83"/>
      <c r="DY776" s="83"/>
      <c r="DZ776" s="83"/>
    </row>
    <row r="777" spans="1:130" ht="17" x14ac:dyDescent="0.2">
      <c r="A777" s="54" t="s">
        <v>1269</v>
      </c>
      <c r="B777" s="144" t="s">
        <v>1594</v>
      </c>
      <c r="C777" s="144"/>
      <c r="D777" s="185" t="s">
        <v>299</v>
      </c>
      <c r="E777" s="185" t="s">
        <v>1270</v>
      </c>
      <c r="F777" s="196">
        <v>43133</v>
      </c>
      <c r="G777" s="196">
        <v>219</v>
      </c>
      <c r="H777" s="196" t="s">
        <v>553</v>
      </c>
      <c r="I777" s="196"/>
      <c r="J777" s="196" t="s">
        <v>475</v>
      </c>
      <c r="K777" s="191" t="s">
        <v>1274</v>
      </c>
      <c r="L777" s="196"/>
      <c r="M777" s="196"/>
      <c r="N777" s="196"/>
      <c r="O777" s="196"/>
      <c r="P777" s="196" t="s">
        <v>1330</v>
      </c>
      <c r="Q777" s="196" t="s">
        <v>167</v>
      </c>
      <c r="R777" s="196" t="s">
        <v>1264</v>
      </c>
      <c r="S777" s="196"/>
      <c r="T777" s="196"/>
      <c r="U777" s="196">
        <v>120.3</v>
      </c>
      <c r="V777" s="196"/>
      <c r="W777" s="196"/>
      <c r="X777" s="200">
        <v>5339.6725284842023</v>
      </c>
      <c r="Y777" s="201">
        <v>0.19700000000000001</v>
      </c>
      <c r="Z777" s="196" t="s">
        <v>1330</v>
      </c>
      <c r="AA777" s="54" t="s">
        <v>1979</v>
      </c>
      <c r="AC777" s="54"/>
      <c r="AD777" s="54"/>
      <c r="AE777" s="196"/>
      <c r="AF777" s="196"/>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c r="CJ777" s="80"/>
      <c r="CK777" s="80"/>
      <c r="CL777" s="80"/>
      <c r="CM777" s="80"/>
      <c r="CN777" s="80"/>
      <c r="CO777" s="80"/>
      <c r="CP777" s="80"/>
      <c r="CQ777" s="80"/>
      <c r="CR777" s="80"/>
      <c r="CS777" s="80"/>
      <c r="CT777" s="80"/>
      <c r="CU777" s="80"/>
      <c r="CV777" s="80"/>
      <c r="CW777" s="80"/>
      <c r="CX777" s="80"/>
      <c r="CY777" s="80"/>
      <c r="CZ777" s="80"/>
      <c r="DA777" s="80"/>
      <c r="DB777" s="80"/>
      <c r="DC777" s="80"/>
      <c r="DD777" s="80"/>
      <c r="DE777" s="80"/>
      <c r="DF777" s="80"/>
      <c r="DG777" s="80"/>
      <c r="DH777" s="80"/>
      <c r="DI777" s="80"/>
      <c r="DJ777" s="80"/>
      <c r="DK777" s="80"/>
      <c r="DL777" s="80"/>
      <c r="DM777" s="80"/>
      <c r="DN777" s="80"/>
      <c r="DO777" s="80"/>
      <c r="DP777" s="80"/>
      <c r="DQ777" s="80"/>
      <c r="DR777" s="80"/>
      <c r="DS777" s="80"/>
      <c r="DT777" s="80"/>
      <c r="DU777" s="80"/>
      <c r="DV777" s="80"/>
      <c r="DW777" s="80"/>
      <c r="DX777" s="80"/>
      <c r="DY777" s="80"/>
      <c r="DZ777" s="80"/>
    </row>
    <row r="778" spans="1:130" ht="17" x14ac:dyDescent="0.2">
      <c r="A778" s="54" t="s">
        <v>1269</v>
      </c>
      <c r="B778" s="144" t="s">
        <v>1594</v>
      </c>
      <c r="C778" s="144"/>
      <c r="D778" s="185" t="s">
        <v>299</v>
      </c>
      <c r="E778" s="185" t="s">
        <v>1270</v>
      </c>
      <c r="F778" s="196">
        <v>43133</v>
      </c>
      <c r="G778" s="196">
        <v>220</v>
      </c>
      <c r="H778" s="196" t="s">
        <v>553</v>
      </c>
      <c r="I778" s="196"/>
      <c r="J778" s="196" t="s">
        <v>475</v>
      </c>
      <c r="K778" s="191" t="s">
        <v>1274</v>
      </c>
      <c r="L778" s="196"/>
      <c r="M778" s="196"/>
      <c r="N778" s="196"/>
      <c r="O778" s="196"/>
      <c r="P778" s="196" t="s">
        <v>1339</v>
      </c>
      <c r="Q778" s="196" t="s">
        <v>172</v>
      </c>
      <c r="R778" s="196" t="s">
        <v>1264</v>
      </c>
      <c r="S778" s="196"/>
      <c r="T778" s="196"/>
      <c r="U778" s="196">
        <v>15.17</v>
      </c>
      <c r="V778" s="196"/>
      <c r="W778" s="196"/>
      <c r="X778" s="200">
        <v>5918.0119564843471</v>
      </c>
      <c r="Y778" s="201">
        <v>0.22800000000000001</v>
      </c>
      <c r="Z778" s="196" t="s">
        <v>1339</v>
      </c>
      <c r="AA778" s="54" t="s">
        <v>1979</v>
      </c>
      <c r="AC778" s="54"/>
      <c r="AD778" s="54"/>
      <c r="AE778" s="196"/>
      <c r="AF778" s="196"/>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c r="CJ778" s="80"/>
      <c r="CK778" s="80"/>
      <c r="CL778" s="80"/>
      <c r="CM778" s="80"/>
      <c r="CN778" s="80"/>
      <c r="CO778" s="80"/>
      <c r="CP778" s="80"/>
      <c r="CQ778" s="80"/>
      <c r="CR778" s="80"/>
      <c r="CS778" s="80"/>
      <c r="CT778" s="80"/>
      <c r="CU778" s="80"/>
      <c r="CV778" s="80"/>
      <c r="CW778" s="80"/>
      <c r="CX778" s="80"/>
      <c r="CY778" s="80"/>
      <c r="CZ778" s="80"/>
      <c r="DA778" s="80"/>
      <c r="DB778" s="80"/>
      <c r="DC778" s="80"/>
      <c r="DD778" s="80"/>
      <c r="DE778" s="80"/>
      <c r="DF778" s="80"/>
      <c r="DG778" s="80"/>
      <c r="DH778" s="80"/>
      <c r="DI778" s="80"/>
      <c r="DJ778" s="80"/>
      <c r="DK778" s="80"/>
      <c r="DL778" s="80"/>
      <c r="DM778" s="80"/>
      <c r="DN778" s="80"/>
      <c r="DO778" s="80"/>
      <c r="DP778" s="80"/>
      <c r="DQ778" s="80"/>
      <c r="DR778" s="80"/>
      <c r="DS778" s="80"/>
      <c r="DT778" s="80"/>
      <c r="DU778" s="80"/>
      <c r="DV778" s="80"/>
      <c r="DW778" s="80"/>
      <c r="DX778" s="80"/>
      <c r="DY778" s="80"/>
      <c r="DZ778" s="80"/>
    </row>
    <row r="779" spans="1:130" ht="17" x14ac:dyDescent="0.2">
      <c r="A779" s="54" t="s">
        <v>1269</v>
      </c>
      <c r="B779" s="144" t="s">
        <v>1594</v>
      </c>
      <c r="C779" s="144"/>
      <c r="D779" s="185" t="s">
        <v>299</v>
      </c>
      <c r="E779" s="185" t="s">
        <v>1270</v>
      </c>
      <c r="F779" s="196">
        <v>43133</v>
      </c>
      <c r="G779" s="196">
        <v>231</v>
      </c>
      <c r="H779" s="196" t="s">
        <v>553</v>
      </c>
      <c r="I779" s="196"/>
      <c r="J779" s="196" t="s">
        <v>475</v>
      </c>
      <c r="K779" s="191" t="s">
        <v>1272</v>
      </c>
      <c r="L779" s="196"/>
      <c r="M779" s="196"/>
      <c r="N779" s="196"/>
      <c r="O779" s="196"/>
      <c r="P779" s="196" t="s">
        <v>209</v>
      </c>
      <c r="Q779" s="196" t="s">
        <v>167</v>
      </c>
      <c r="R779" s="196" t="s">
        <v>1264</v>
      </c>
      <c r="S779" s="196"/>
      <c r="T779" s="196"/>
      <c r="U779" s="196">
        <v>16.809999999999999</v>
      </c>
      <c r="V779" s="196"/>
      <c r="W779" s="196"/>
      <c r="X779" s="200">
        <v>7129.8674246126611</v>
      </c>
      <c r="Y779" s="201">
        <v>0.22900000000000001</v>
      </c>
      <c r="Z779" s="196" t="s">
        <v>1279</v>
      </c>
      <c r="AA779" s="54" t="s">
        <v>1979</v>
      </c>
      <c r="AC779" s="54"/>
      <c r="AD779" s="54"/>
      <c r="AE779" s="196"/>
      <c r="AF779" s="196"/>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c r="CJ779" s="80"/>
      <c r="CK779" s="80"/>
      <c r="CL779" s="80"/>
      <c r="CM779" s="80"/>
      <c r="CN779" s="80"/>
      <c r="CO779" s="80"/>
      <c r="CP779" s="80"/>
      <c r="CQ779" s="80"/>
      <c r="CR779" s="80"/>
      <c r="CS779" s="80"/>
      <c r="CT779" s="80"/>
      <c r="CU779" s="80"/>
      <c r="CV779" s="80"/>
      <c r="CW779" s="80"/>
      <c r="CX779" s="80"/>
      <c r="CY779" s="80"/>
      <c r="CZ779" s="80"/>
      <c r="DA779" s="80"/>
      <c r="DB779" s="80"/>
      <c r="DC779" s="80"/>
      <c r="DD779" s="80"/>
      <c r="DE779" s="80"/>
      <c r="DF779" s="80"/>
      <c r="DG779" s="80"/>
      <c r="DH779" s="80"/>
      <c r="DI779" s="80"/>
      <c r="DJ779" s="80"/>
      <c r="DK779" s="80"/>
      <c r="DL779" s="80"/>
      <c r="DM779" s="80"/>
      <c r="DN779" s="80"/>
      <c r="DO779" s="80"/>
      <c r="DP779" s="80"/>
      <c r="DQ779" s="80"/>
      <c r="DR779" s="80"/>
      <c r="DS779" s="80"/>
      <c r="DT779" s="80"/>
      <c r="DU779" s="80"/>
      <c r="DV779" s="80"/>
      <c r="DW779" s="80"/>
      <c r="DX779" s="80"/>
      <c r="DY779" s="80"/>
      <c r="DZ779" s="80"/>
    </row>
    <row r="780" spans="1:130" ht="26" x14ac:dyDescent="0.2">
      <c r="A780" s="54" t="s">
        <v>1313</v>
      </c>
      <c r="B780" s="144" t="s">
        <v>1594</v>
      </c>
      <c r="C780" s="144"/>
      <c r="D780" s="185" t="s">
        <v>299</v>
      </c>
      <c r="E780" s="185" t="s">
        <v>1270</v>
      </c>
      <c r="F780" s="196">
        <v>43202</v>
      </c>
      <c r="G780" s="196">
        <v>7</v>
      </c>
      <c r="H780" s="196" t="s">
        <v>1483</v>
      </c>
      <c r="I780" s="196"/>
      <c r="J780" s="196" t="s">
        <v>475</v>
      </c>
      <c r="K780" s="191" t="s">
        <v>1487</v>
      </c>
      <c r="L780" s="196"/>
      <c r="M780" s="196"/>
      <c r="N780" s="196"/>
      <c r="O780" s="196"/>
      <c r="P780" s="196" t="s">
        <v>1216</v>
      </c>
      <c r="Q780" s="196" t="s">
        <v>172</v>
      </c>
      <c r="R780" s="196" t="s">
        <v>1264</v>
      </c>
      <c r="S780" s="196"/>
      <c r="T780" s="196"/>
      <c r="U780" s="196">
        <v>15.04</v>
      </c>
      <c r="V780" s="196"/>
      <c r="W780" s="196"/>
      <c r="X780" s="200">
        <v>7451.6740818250128</v>
      </c>
      <c r="Y780" s="201">
        <v>0.20799999999999999</v>
      </c>
      <c r="Z780" s="196" t="s">
        <v>139</v>
      </c>
      <c r="AA780" s="54" t="s">
        <v>1979</v>
      </c>
    </row>
    <row r="781" spans="1:130" ht="34" x14ac:dyDescent="0.2">
      <c r="A781" s="54" t="s">
        <v>1313</v>
      </c>
      <c r="B781" s="144" t="s">
        <v>1594</v>
      </c>
      <c r="C781" s="144"/>
      <c r="D781" s="185" t="s">
        <v>299</v>
      </c>
      <c r="E781" s="185" t="s">
        <v>1270</v>
      </c>
      <c r="F781" s="196">
        <v>43202</v>
      </c>
      <c r="G781" s="196">
        <v>70</v>
      </c>
      <c r="H781" s="196" t="s">
        <v>1483</v>
      </c>
      <c r="I781" s="196"/>
      <c r="J781" s="196" t="s">
        <v>475</v>
      </c>
      <c r="K781" s="191" t="s">
        <v>1485</v>
      </c>
      <c r="L781" s="196"/>
      <c r="M781" s="196"/>
      <c r="N781" s="196"/>
      <c r="O781" s="196"/>
      <c r="P781" s="196" t="s">
        <v>1268</v>
      </c>
      <c r="Q781" s="196" t="s">
        <v>167</v>
      </c>
      <c r="R781" s="196" t="s">
        <v>1264</v>
      </c>
      <c r="S781" s="196"/>
      <c r="T781" s="196"/>
      <c r="U781" s="196"/>
      <c r="V781" s="196">
        <v>26.87</v>
      </c>
      <c r="W781" s="196"/>
      <c r="X781" s="200">
        <v>8598.1838590099687</v>
      </c>
      <c r="Y781" s="201">
        <v>0.154</v>
      </c>
      <c r="Z781" s="196" t="s">
        <v>1268</v>
      </c>
      <c r="AA781" s="54" t="s">
        <v>1979</v>
      </c>
      <c r="AC781" s="76" t="s">
        <v>1299</v>
      </c>
      <c r="AD781" s="76" t="s">
        <v>1452</v>
      </c>
    </row>
    <row r="782" spans="1:130" ht="26" x14ac:dyDescent="0.2">
      <c r="A782" s="54" t="s">
        <v>1313</v>
      </c>
      <c r="B782" s="144" t="s">
        <v>1594</v>
      </c>
      <c r="C782" s="144"/>
      <c r="D782" s="185" t="s">
        <v>299</v>
      </c>
      <c r="E782" s="185" t="s">
        <v>1270</v>
      </c>
      <c r="F782" s="196">
        <v>43202</v>
      </c>
      <c r="G782" s="196">
        <v>71</v>
      </c>
      <c r="H782" s="196" t="s">
        <v>1483</v>
      </c>
      <c r="I782" s="196"/>
      <c r="J782" s="196" t="s">
        <v>475</v>
      </c>
      <c r="K782" s="191" t="s">
        <v>1485</v>
      </c>
      <c r="L782" s="196"/>
      <c r="M782" s="196"/>
      <c r="N782" s="196"/>
      <c r="O782" s="196"/>
      <c r="P782" s="196" t="s">
        <v>209</v>
      </c>
      <c r="Q782" s="196" t="s">
        <v>167</v>
      </c>
      <c r="R782" s="196" t="s">
        <v>1264</v>
      </c>
      <c r="S782" s="196"/>
      <c r="T782" s="196"/>
      <c r="U782" s="196">
        <v>18.2</v>
      </c>
      <c r="V782" s="196"/>
      <c r="W782" s="196"/>
      <c r="X782" s="200">
        <v>8953.4100522738991</v>
      </c>
      <c r="Y782" s="201">
        <v>0.22900000000000001</v>
      </c>
      <c r="Z782" s="196" t="s">
        <v>1279</v>
      </c>
      <c r="AA782" s="54" t="s">
        <v>1979</v>
      </c>
    </row>
    <row r="783" spans="1:130" ht="26" x14ac:dyDescent="0.2">
      <c r="A783" s="54" t="s">
        <v>1313</v>
      </c>
      <c r="B783" s="144" t="s">
        <v>1594</v>
      </c>
      <c r="C783" s="144"/>
      <c r="D783" s="185" t="s">
        <v>299</v>
      </c>
      <c r="E783" s="185" t="s">
        <v>1270</v>
      </c>
      <c r="F783" s="196">
        <v>43202</v>
      </c>
      <c r="G783" s="196">
        <v>77</v>
      </c>
      <c r="H783" s="196" t="s">
        <v>1483</v>
      </c>
      <c r="I783" s="196"/>
      <c r="J783" s="196" t="s">
        <v>475</v>
      </c>
      <c r="K783" s="191" t="s">
        <v>1485</v>
      </c>
      <c r="L783" s="196"/>
      <c r="M783" s="196"/>
      <c r="N783" s="196"/>
      <c r="O783" s="196"/>
      <c r="P783" s="196" t="s">
        <v>1332</v>
      </c>
      <c r="Q783" s="196" t="s">
        <v>167</v>
      </c>
      <c r="R783" s="196" t="s">
        <v>1264</v>
      </c>
      <c r="S783" s="196">
        <v>12.83</v>
      </c>
      <c r="T783" s="196"/>
      <c r="U783" s="196"/>
      <c r="W783" s="196"/>
      <c r="X783" s="200">
        <v>10386.002631209643</v>
      </c>
      <c r="Y783" s="201">
        <v>0.20300000000000001</v>
      </c>
      <c r="Z783" s="196" t="s">
        <v>1332</v>
      </c>
      <c r="AA783" s="54" t="s">
        <v>1979</v>
      </c>
    </row>
    <row r="784" spans="1:130" ht="26" x14ac:dyDescent="0.2">
      <c r="A784" s="54" t="s">
        <v>1313</v>
      </c>
      <c r="B784" s="144" t="s">
        <v>1594</v>
      </c>
      <c r="C784" s="144"/>
      <c r="D784" s="185" t="s">
        <v>299</v>
      </c>
      <c r="E784" s="185" t="s">
        <v>1270</v>
      </c>
      <c r="F784" s="196">
        <v>43202</v>
      </c>
      <c r="G784" s="196">
        <v>79</v>
      </c>
      <c r="H784" s="196" t="s">
        <v>1483</v>
      </c>
      <c r="I784" s="196"/>
      <c r="J784" s="196" t="s">
        <v>475</v>
      </c>
      <c r="K784" s="191" t="s">
        <v>1485</v>
      </c>
      <c r="L784" s="196"/>
      <c r="M784" s="196"/>
      <c r="N784" s="196"/>
      <c r="O784" s="196"/>
      <c r="P784" s="196" t="s">
        <v>1306</v>
      </c>
      <c r="Q784" s="196" t="s">
        <v>167</v>
      </c>
      <c r="R784" s="196" t="s">
        <v>1264</v>
      </c>
      <c r="S784" s="196"/>
      <c r="T784" s="196"/>
      <c r="U784" s="196"/>
      <c r="V784" s="196">
        <v>24.79</v>
      </c>
      <c r="W784" s="196"/>
      <c r="X784" s="199">
        <f>10^((2.86*(LOG(V784)))+(-0.12))</f>
        <v>7372.7730665764057</v>
      </c>
      <c r="Y784" s="201">
        <v>0.14299999999999999</v>
      </c>
      <c r="Z784" s="196" t="s">
        <v>1306</v>
      </c>
      <c r="AA784" s="54" t="s">
        <v>1979</v>
      </c>
      <c r="AB784" s="76"/>
      <c r="CX784" s="83"/>
      <c r="CY784" s="83"/>
      <c r="CZ784" s="83"/>
      <c r="DA784" s="83"/>
      <c r="DB784" s="83"/>
      <c r="DC784" s="83"/>
      <c r="DD784" s="83"/>
      <c r="DE784" s="83"/>
      <c r="DF784" s="83"/>
      <c r="DG784" s="83"/>
      <c r="DH784" s="83"/>
      <c r="DI784" s="83"/>
      <c r="DJ784" s="83"/>
      <c r="DK784" s="83"/>
      <c r="DL784" s="83"/>
      <c r="DM784" s="83"/>
      <c r="DN784" s="83"/>
      <c r="DO784" s="83"/>
      <c r="DP784" s="83"/>
      <c r="DQ784" s="83"/>
      <c r="DR784" s="83"/>
      <c r="DS784" s="83"/>
      <c r="DT784" s="83"/>
      <c r="DU784" s="83"/>
      <c r="DV784" s="83"/>
      <c r="DW784" s="83"/>
      <c r="DX784" s="83"/>
      <c r="DY784" s="83"/>
      <c r="DZ784" s="83"/>
    </row>
    <row r="785" spans="1:130" ht="26" x14ac:dyDescent="0.2">
      <c r="A785" s="54" t="s">
        <v>1313</v>
      </c>
      <c r="B785" s="144" t="s">
        <v>1594</v>
      </c>
      <c r="C785" s="144"/>
      <c r="D785" s="185" t="s">
        <v>299</v>
      </c>
      <c r="E785" s="185" t="s">
        <v>1270</v>
      </c>
      <c r="F785" s="196">
        <v>43202</v>
      </c>
      <c r="G785" s="196">
        <v>81</v>
      </c>
      <c r="H785" s="196" t="s">
        <v>1483</v>
      </c>
      <c r="I785" s="196"/>
      <c r="J785" s="196" t="s">
        <v>475</v>
      </c>
      <c r="K785" s="191" t="s">
        <v>1485</v>
      </c>
      <c r="L785" s="196"/>
      <c r="M785" s="196"/>
      <c r="N785" s="196"/>
      <c r="O785" s="196"/>
      <c r="P785" s="196" t="s">
        <v>1306</v>
      </c>
      <c r="Q785" s="196" t="s">
        <v>172</v>
      </c>
      <c r="R785" s="196" t="s">
        <v>1264</v>
      </c>
      <c r="S785" s="196"/>
      <c r="T785" s="196"/>
      <c r="U785" s="196"/>
      <c r="V785" s="196">
        <v>24.87</v>
      </c>
      <c r="W785" s="196"/>
      <c r="X785" s="199">
        <f>10^((2.86*(LOG(V785)))+(-0.12))</f>
        <v>7441.0246951964291</v>
      </c>
      <c r="Y785" s="201">
        <v>0.14299999999999999</v>
      </c>
      <c r="Z785" s="196" t="s">
        <v>1306</v>
      </c>
      <c r="AA785" s="54" t="s">
        <v>1979</v>
      </c>
      <c r="AB785" s="209"/>
      <c r="AC785" s="90"/>
      <c r="AD785" s="90"/>
      <c r="AE785" s="88"/>
      <c r="AF785" s="88"/>
      <c r="AG785" s="91"/>
      <c r="AH785" s="91"/>
      <c r="AI785" s="91"/>
      <c r="AJ785" s="91"/>
      <c r="AK785" s="91"/>
      <c r="AL785" s="91"/>
      <c r="AM785" s="91"/>
      <c r="AN785" s="91"/>
      <c r="AO785" s="91"/>
      <c r="AP785" s="91"/>
      <c r="AQ785" s="91"/>
      <c r="AR785" s="91"/>
      <c r="AS785" s="91"/>
      <c r="AT785" s="91"/>
      <c r="AU785" s="91"/>
      <c r="AV785" s="91"/>
      <c r="AW785" s="91"/>
      <c r="AX785" s="91"/>
      <c r="AY785" s="91"/>
      <c r="AZ785" s="91"/>
      <c r="BA785" s="91"/>
      <c r="BB785" s="91"/>
      <c r="BC785" s="91"/>
      <c r="BD785" s="91"/>
      <c r="BE785" s="91"/>
      <c r="BF785" s="91"/>
      <c r="BG785" s="91"/>
      <c r="BH785" s="91"/>
      <c r="BI785" s="91"/>
      <c r="BJ785" s="91"/>
      <c r="BK785" s="91"/>
      <c r="BL785" s="91"/>
      <c r="BM785" s="91"/>
      <c r="BN785" s="91"/>
      <c r="BO785" s="91"/>
      <c r="BP785" s="91"/>
      <c r="BQ785" s="91"/>
      <c r="BR785" s="91"/>
      <c r="BS785" s="91"/>
      <c r="BT785" s="91"/>
      <c r="BU785" s="91"/>
      <c r="BV785" s="91"/>
      <c r="BW785" s="91"/>
      <c r="BX785" s="91"/>
      <c r="BY785" s="91"/>
      <c r="BZ785" s="91"/>
      <c r="CA785" s="91"/>
      <c r="CB785" s="91"/>
      <c r="CC785" s="91"/>
      <c r="CD785" s="91"/>
      <c r="CE785" s="91"/>
      <c r="CF785" s="91"/>
      <c r="CG785" s="91"/>
      <c r="CH785" s="91"/>
      <c r="CI785" s="91"/>
      <c r="CJ785" s="91"/>
      <c r="CK785" s="91"/>
      <c r="CL785" s="91"/>
      <c r="CM785" s="91"/>
      <c r="CN785" s="91"/>
      <c r="CO785" s="91"/>
      <c r="CP785" s="91"/>
      <c r="CQ785" s="91"/>
      <c r="CR785" s="91"/>
      <c r="CS785" s="91"/>
      <c r="CT785" s="91"/>
      <c r="CU785" s="91"/>
      <c r="CV785" s="91"/>
      <c r="CW785" s="91"/>
      <c r="CX785" s="91"/>
      <c r="CY785" s="91"/>
      <c r="CZ785" s="91"/>
      <c r="DA785" s="91"/>
      <c r="DB785" s="91"/>
      <c r="DC785" s="91"/>
      <c r="DD785" s="91"/>
      <c r="DE785" s="91"/>
      <c r="DF785" s="91"/>
      <c r="DG785" s="91"/>
      <c r="DH785" s="91"/>
      <c r="DI785" s="91"/>
      <c r="DJ785" s="91"/>
      <c r="DK785" s="91"/>
      <c r="DL785" s="91"/>
      <c r="DM785" s="91"/>
      <c r="DN785" s="91"/>
      <c r="DO785" s="91"/>
      <c r="DP785" s="91"/>
      <c r="DQ785" s="91"/>
      <c r="DR785" s="91"/>
      <c r="DS785" s="91"/>
      <c r="DT785" s="91"/>
      <c r="DU785" s="91"/>
      <c r="DV785" s="91"/>
      <c r="DW785" s="91"/>
      <c r="DX785" s="91"/>
      <c r="DY785" s="91"/>
      <c r="DZ785" s="91"/>
    </row>
    <row r="786" spans="1:130" ht="26" x14ac:dyDescent="0.2">
      <c r="A786" s="54" t="s">
        <v>1313</v>
      </c>
      <c r="B786" s="144" t="s">
        <v>1594</v>
      </c>
      <c r="C786" s="144"/>
      <c r="D786" s="185" t="s">
        <v>299</v>
      </c>
      <c r="E786" s="185" t="s">
        <v>1270</v>
      </c>
      <c r="F786" s="196">
        <v>43202</v>
      </c>
      <c r="G786" s="196">
        <v>84</v>
      </c>
      <c r="H786" s="196" t="s">
        <v>1483</v>
      </c>
      <c r="I786" s="196"/>
      <c r="J786" s="196" t="s">
        <v>475</v>
      </c>
      <c r="K786" s="191" t="s">
        <v>1485</v>
      </c>
      <c r="L786" s="196"/>
      <c r="M786" s="196"/>
      <c r="N786" s="196"/>
      <c r="O786" s="196"/>
      <c r="P786" s="196" t="s">
        <v>1216</v>
      </c>
      <c r="Q786" s="196" t="s">
        <v>167</v>
      </c>
      <c r="R786" s="196" t="s">
        <v>1264</v>
      </c>
      <c r="S786" s="196"/>
      <c r="T786" s="196"/>
      <c r="U786" s="196">
        <v>16.53</v>
      </c>
      <c r="V786" s="196"/>
      <c r="W786" s="196"/>
      <c r="X786" s="200">
        <v>9828.9889152033247</v>
      </c>
      <c r="Y786" s="201">
        <v>0.20799999999999999</v>
      </c>
      <c r="Z786" s="196" t="s">
        <v>139</v>
      </c>
      <c r="AA786" s="54" t="s">
        <v>1979</v>
      </c>
    </row>
    <row r="787" spans="1:130" ht="17" x14ac:dyDescent="0.2">
      <c r="A787" s="54" t="s">
        <v>1513</v>
      </c>
      <c r="B787" s="144" t="s">
        <v>1594</v>
      </c>
      <c r="C787" s="144"/>
      <c r="D787" s="185" t="s">
        <v>299</v>
      </c>
      <c r="E787" s="185" t="s">
        <v>1270</v>
      </c>
      <c r="F787" s="196">
        <v>43481</v>
      </c>
      <c r="G787" s="196">
        <v>6</v>
      </c>
      <c r="H787" s="196" t="s">
        <v>1514</v>
      </c>
      <c r="I787" s="196"/>
      <c r="J787" s="196" t="s">
        <v>475</v>
      </c>
      <c r="K787" s="191" t="s">
        <v>1516</v>
      </c>
      <c r="L787" s="196"/>
      <c r="M787" s="196"/>
      <c r="N787" s="196"/>
      <c r="O787" s="196"/>
      <c r="P787" s="196" t="s">
        <v>209</v>
      </c>
      <c r="Q787" s="196" t="s">
        <v>172</v>
      </c>
      <c r="R787" s="196" t="s">
        <v>1264</v>
      </c>
      <c r="S787" s="196"/>
      <c r="T787" s="196"/>
      <c r="U787" s="196">
        <v>17.8</v>
      </c>
      <c r="V787" s="196"/>
      <c r="W787" s="196"/>
      <c r="X787" s="200">
        <v>8400.8291431942362</v>
      </c>
      <c r="Y787" s="201">
        <v>0.22900000000000001</v>
      </c>
      <c r="Z787" s="196" t="s">
        <v>1279</v>
      </c>
      <c r="AA787" s="54" t="s">
        <v>1979</v>
      </c>
    </row>
    <row r="788" spans="1:130" ht="39" x14ac:dyDescent="0.2">
      <c r="A788" s="54" t="s">
        <v>1941</v>
      </c>
      <c r="B788" s="144" t="s">
        <v>1594</v>
      </c>
      <c r="C788" s="144"/>
      <c r="D788" s="185" t="s">
        <v>299</v>
      </c>
      <c r="E788" s="185" t="s">
        <v>1270</v>
      </c>
      <c r="F788" s="196" t="s">
        <v>1543</v>
      </c>
      <c r="G788" s="196">
        <v>7187</v>
      </c>
      <c r="H788" s="196" t="s">
        <v>581</v>
      </c>
      <c r="I788" s="196"/>
      <c r="J788" s="196" t="s">
        <v>475</v>
      </c>
      <c r="K788" s="191" t="s">
        <v>1980</v>
      </c>
      <c r="L788" s="196"/>
      <c r="M788" s="196"/>
      <c r="N788" s="196"/>
      <c r="O788" s="196"/>
      <c r="P788" s="196" t="s">
        <v>1997</v>
      </c>
      <c r="Q788" s="196"/>
      <c r="R788" s="196" t="s">
        <v>1264</v>
      </c>
      <c r="S788" s="196"/>
      <c r="T788" s="196"/>
      <c r="U788" s="196">
        <v>145.08000000000001</v>
      </c>
      <c r="V788" s="196"/>
      <c r="W788" s="196"/>
      <c r="X788" s="200">
        <v>5907.0730796322869</v>
      </c>
      <c r="Y788" s="201">
        <v>0.11799999999999999</v>
      </c>
      <c r="Z788" s="196" t="s">
        <v>1345</v>
      </c>
      <c r="AA788" s="54" t="s">
        <v>1979</v>
      </c>
    </row>
    <row r="789" spans="1:130" ht="17" x14ac:dyDescent="0.2">
      <c r="A789" s="54"/>
      <c r="B789" s="144" t="s">
        <v>1594</v>
      </c>
      <c r="C789" s="144"/>
      <c r="D789" s="185" t="s">
        <v>299</v>
      </c>
      <c r="E789" s="185" t="s">
        <v>1270</v>
      </c>
      <c r="F789" s="196"/>
      <c r="G789" s="196">
        <v>7187</v>
      </c>
      <c r="H789" s="196" t="s">
        <v>581</v>
      </c>
      <c r="I789" s="196"/>
      <c r="J789" s="196" t="s">
        <v>475</v>
      </c>
      <c r="L789" s="196"/>
      <c r="M789" s="196"/>
      <c r="N789" s="196"/>
      <c r="O789" s="196"/>
      <c r="P789" s="196" t="s">
        <v>1216</v>
      </c>
      <c r="Q789" s="196"/>
      <c r="R789" s="196" t="s">
        <v>1264</v>
      </c>
      <c r="S789" s="196"/>
      <c r="T789" s="196"/>
      <c r="U789" s="196">
        <v>16.64</v>
      </c>
      <c r="V789" s="196"/>
      <c r="W789" s="196"/>
      <c r="X789" s="200">
        <v>10021.950356300877</v>
      </c>
      <c r="Y789" s="201">
        <v>0.20799999999999999</v>
      </c>
      <c r="Z789" s="196" t="s">
        <v>139</v>
      </c>
      <c r="AA789" s="54" t="s">
        <v>1979</v>
      </c>
      <c r="AB789" s="76"/>
    </row>
    <row r="790" spans="1:130" ht="34" x14ac:dyDescent="0.2">
      <c r="A790" s="76" t="s">
        <v>1415</v>
      </c>
      <c r="B790" s="76" t="s">
        <v>1594</v>
      </c>
      <c r="C790" s="76"/>
      <c r="D790" s="113" t="s">
        <v>299</v>
      </c>
      <c r="E790" s="113" t="s">
        <v>1292</v>
      </c>
      <c r="F790" s="76">
        <v>908</v>
      </c>
      <c r="G790" s="76">
        <v>1449</v>
      </c>
      <c r="H790" s="76" t="s">
        <v>101</v>
      </c>
      <c r="I790" s="13" t="s">
        <v>395</v>
      </c>
      <c r="K790" s="191" t="s">
        <v>1817</v>
      </c>
      <c r="L790" s="106"/>
      <c r="M790" s="114"/>
      <c r="N790" s="114"/>
      <c r="O790" s="76"/>
      <c r="P790" s="76" t="s">
        <v>1781</v>
      </c>
      <c r="Q790" s="76" t="s">
        <v>172</v>
      </c>
      <c r="R790" s="70" t="s">
        <v>13</v>
      </c>
      <c r="S790" s="70"/>
      <c r="T790" s="112"/>
      <c r="U790" s="68">
        <v>18.63</v>
      </c>
      <c r="V790" s="68">
        <v>13.81</v>
      </c>
      <c r="W790" s="70"/>
      <c r="X790" s="150"/>
      <c r="Y790" s="148"/>
      <c r="Z790" s="112"/>
      <c r="AB790" s="76"/>
    </row>
    <row r="791" spans="1:130" ht="34" x14ac:dyDescent="0.2">
      <c r="A791" s="76" t="s">
        <v>1415</v>
      </c>
      <c r="B791" s="76" t="s">
        <v>1594</v>
      </c>
      <c r="C791" s="76"/>
      <c r="D791" s="113" t="s">
        <v>299</v>
      </c>
      <c r="E791" s="113" t="s">
        <v>1292</v>
      </c>
      <c r="F791" s="76">
        <v>908</v>
      </c>
      <c r="G791" s="76">
        <v>2147</v>
      </c>
      <c r="H791" s="76" t="s">
        <v>101</v>
      </c>
      <c r="I791" s="13" t="s">
        <v>395</v>
      </c>
      <c r="J791" s="196" t="s">
        <v>475</v>
      </c>
      <c r="K791" s="191" t="s">
        <v>1793</v>
      </c>
      <c r="L791" s="106"/>
      <c r="M791" s="114"/>
      <c r="N791" s="114"/>
      <c r="O791" s="76"/>
      <c r="P791" s="76" t="s">
        <v>1781</v>
      </c>
      <c r="Q791" s="76" t="s">
        <v>172</v>
      </c>
      <c r="R791" s="70" t="s">
        <v>13</v>
      </c>
      <c r="S791" s="70"/>
      <c r="T791" s="112"/>
      <c r="U791" s="68">
        <v>20.62</v>
      </c>
      <c r="V791" s="68">
        <v>14.52</v>
      </c>
      <c r="W791" s="70"/>
      <c r="X791" s="150"/>
      <c r="Y791" s="148"/>
      <c r="Z791" s="112"/>
    </row>
    <row r="792" spans="1:130" ht="17" x14ac:dyDescent="0.2">
      <c r="A792" s="54" t="s">
        <v>1415</v>
      </c>
      <c r="B792" s="144" t="s">
        <v>1594</v>
      </c>
      <c r="C792" s="144"/>
      <c r="D792" s="185" t="s">
        <v>299</v>
      </c>
      <c r="E792" s="185" t="s">
        <v>1292</v>
      </c>
      <c r="F792" s="196">
        <v>908</v>
      </c>
      <c r="G792" s="196">
        <v>3291</v>
      </c>
      <c r="H792" s="196" t="s">
        <v>101</v>
      </c>
      <c r="I792" s="196"/>
      <c r="J792" s="196" t="s">
        <v>2032</v>
      </c>
      <c r="K792" s="191" t="s">
        <v>1421</v>
      </c>
      <c r="L792" s="196"/>
      <c r="M792" s="196"/>
      <c r="N792" s="196"/>
      <c r="O792" s="196"/>
      <c r="P792" s="196" t="s">
        <v>1506</v>
      </c>
      <c r="Q792" s="196" t="s">
        <v>172</v>
      </c>
      <c r="R792" s="196" t="s">
        <v>1264</v>
      </c>
      <c r="S792" s="196"/>
      <c r="T792" s="196"/>
      <c r="U792" s="196">
        <v>43.43</v>
      </c>
      <c r="V792" s="196"/>
      <c r="W792" s="196"/>
      <c r="X792" s="199">
        <f>10^((3.03*(LOG(U792)))+(-0.87))</f>
        <v>12373.802587284104</v>
      </c>
      <c r="Y792" s="201">
        <v>0.16800000000000001</v>
      </c>
      <c r="Z792" s="196" t="s">
        <v>1376</v>
      </c>
      <c r="AA792" s="54" t="s">
        <v>1979</v>
      </c>
      <c r="AB792" s="76"/>
      <c r="CX792" s="83"/>
      <c r="CY792" s="83"/>
      <c r="CZ792" s="83"/>
      <c r="DA792" s="83"/>
      <c r="DB792" s="83"/>
      <c r="DC792" s="83"/>
      <c r="DD792" s="83"/>
      <c r="DE792" s="83"/>
      <c r="DF792" s="83"/>
      <c r="DG792" s="83"/>
      <c r="DH792" s="83"/>
      <c r="DI792" s="83"/>
      <c r="DJ792" s="83"/>
      <c r="DK792" s="83"/>
      <c r="DL792" s="83"/>
      <c r="DM792" s="83"/>
      <c r="DN792" s="83"/>
      <c r="DO792" s="83"/>
      <c r="DP792" s="83"/>
      <c r="DQ792" s="83"/>
      <c r="DR792" s="83"/>
      <c r="DS792" s="83"/>
      <c r="DT792" s="83"/>
      <c r="DU792" s="83"/>
      <c r="DV792" s="83"/>
      <c r="DW792" s="83"/>
      <c r="DX792" s="83"/>
      <c r="DY792" s="83"/>
      <c r="DZ792" s="83"/>
    </row>
    <row r="793" spans="1:130" ht="17" x14ac:dyDescent="0.2">
      <c r="A793" s="54" t="s">
        <v>1415</v>
      </c>
      <c r="B793" s="144" t="s">
        <v>1594</v>
      </c>
      <c r="C793" s="144"/>
      <c r="D793" s="185" t="s">
        <v>299</v>
      </c>
      <c r="E793" s="185" t="s">
        <v>1292</v>
      </c>
      <c r="F793" s="196">
        <v>908</v>
      </c>
      <c r="G793" s="196">
        <v>3577</v>
      </c>
      <c r="H793" s="196" t="s">
        <v>101</v>
      </c>
      <c r="I793" s="196"/>
      <c r="J793" s="196" t="s">
        <v>475</v>
      </c>
      <c r="K793" s="191" t="s">
        <v>1435</v>
      </c>
      <c r="L793" s="196"/>
      <c r="M793" s="196"/>
      <c r="N793" s="196"/>
      <c r="O793" s="196"/>
      <c r="P793" s="196" t="s">
        <v>1216</v>
      </c>
      <c r="Q793" s="196"/>
      <c r="R793" s="196" t="s">
        <v>1264</v>
      </c>
      <c r="S793" s="196"/>
      <c r="T793" s="196"/>
      <c r="U793" s="196">
        <v>15.3</v>
      </c>
      <c r="V793" s="196"/>
      <c r="W793" s="196"/>
      <c r="X793" s="200">
        <v>7835.6127257108292</v>
      </c>
      <c r="Y793" s="201">
        <v>0.20799999999999999</v>
      </c>
      <c r="Z793" s="196" t="s">
        <v>139</v>
      </c>
      <c r="AA793" s="54" t="s">
        <v>1979</v>
      </c>
    </row>
    <row r="794" spans="1:130" ht="17" x14ac:dyDescent="0.2">
      <c r="A794" s="54"/>
      <c r="B794" s="144" t="s">
        <v>1594</v>
      </c>
      <c r="C794" s="144"/>
      <c r="D794" s="185" t="s">
        <v>299</v>
      </c>
      <c r="E794" s="185" t="s">
        <v>1292</v>
      </c>
      <c r="F794" s="196">
        <v>908</v>
      </c>
      <c r="G794" s="196">
        <v>3577</v>
      </c>
      <c r="H794" s="196" t="s">
        <v>101</v>
      </c>
      <c r="I794" s="196"/>
      <c r="J794" s="196" t="s">
        <v>176</v>
      </c>
      <c r="L794" s="196"/>
      <c r="M794" s="196"/>
      <c r="N794" s="196"/>
      <c r="O794" s="196"/>
      <c r="P794" s="196" t="s">
        <v>1306</v>
      </c>
      <c r="Q794" s="196"/>
      <c r="R794" s="196" t="s">
        <v>1264</v>
      </c>
      <c r="S794" s="196"/>
      <c r="T794" s="196"/>
      <c r="U794" s="196"/>
      <c r="V794" s="196">
        <v>26.59</v>
      </c>
      <c r="W794" s="196"/>
      <c r="X794" s="199">
        <f>10^((2.86*(LOG(V794)))+(-0.12))</f>
        <v>9009.3704506545655</v>
      </c>
      <c r="Y794" s="201">
        <v>0.14299999999999999</v>
      </c>
      <c r="Z794" s="196" t="s">
        <v>1306</v>
      </c>
      <c r="AA794" s="54" t="s">
        <v>1979</v>
      </c>
      <c r="AB794" s="76"/>
      <c r="BK794" s="83"/>
      <c r="BL794" s="83"/>
      <c r="BM794" s="83"/>
      <c r="BN794" s="83"/>
      <c r="BO794" s="83"/>
      <c r="BP794" s="83"/>
      <c r="BQ794" s="83"/>
      <c r="BR794" s="83"/>
      <c r="BS794" s="83"/>
      <c r="BT794" s="83"/>
      <c r="BU794" s="83"/>
      <c r="BV794" s="83"/>
      <c r="BW794" s="83"/>
      <c r="BX794" s="83"/>
      <c r="BY794" s="83"/>
      <c r="BZ794" s="83"/>
      <c r="CA794" s="83"/>
      <c r="CB794" s="83"/>
      <c r="CC794" s="83"/>
      <c r="CD794" s="83"/>
      <c r="CE794" s="83"/>
      <c r="CF794" s="83"/>
      <c r="CG794" s="83"/>
      <c r="CH794" s="83"/>
      <c r="CI794" s="83"/>
      <c r="CJ794" s="83"/>
      <c r="CK794" s="83"/>
      <c r="CL794" s="83"/>
      <c r="CM794" s="83"/>
      <c r="CN794" s="83"/>
      <c r="CO794" s="83"/>
      <c r="CP794" s="83"/>
      <c r="CQ794" s="83"/>
      <c r="CR794" s="83"/>
      <c r="CS794" s="83"/>
      <c r="CT794" s="83"/>
      <c r="CU794" s="83"/>
      <c r="CV794" s="83"/>
      <c r="CW794" s="83"/>
      <c r="CX794" s="83"/>
      <c r="CY794" s="83"/>
      <c r="CZ794" s="83"/>
      <c r="DA794" s="83"/>
      <c r="DB794" s="83"/>
      <c r="DC794" s="83"/>
      <c r="DD794" s="83"/>
      <c r="DE794" s="83"/>
      <c r="DF794" s="83"/>
      <c r="DG794" s="83"/>
      <c r="DH794" s="83"/>
      <c r="DI794" s="83"/>
      <c r="DJ794" s="83"/>
      <c r="DK794" s="83"/>
      <c r="DL794" s="83"/>
      <c r="DM794" s="83"/>
      <c r="DN794" s="83"/>
      <c r="DO794" s="83"/>
      <c r="DP794" s="83"/>
      <c r="DQ794" s="83"/>
      <c r="DR794" s="83"/>
      <c r="DS794" s="83"/>
      <c r="DT794" s="83"/>
      <c r="DU794" s="83"/>
      <c r="DV794" s="83"/>
      <c r="DW794" s="83"/>
      <c r="DX794" s="83"/>
      <c r="DY794" s="83"/>
      <c r="DZ794" s="83"/>
    </row>
    <row r="795" spans="1:130" ht="17" x14ac:dyDescent="0.2">
      <c r="A795" s="54" t="s">
        <v>1415</v>
      </c>
      <c r="B795" s="144" t="s">
        <v>1594</v>
      </c>
      <c r="C795" s="144"/>
      <c r="D795" s="185" t="s">
        <v>299</v>
      </c>
      <c r="E795" s="185" t="s">
        <v>1292</v>
      </c>
      <c r="F795" s="196">
        <v>908</v>
      </c>
      <c r="G795" s="196">
        <v>3934</v>
      </c>
      <c r="H795" s="196" t="s">
        <v>101</v>
      </c>
      <c r="I795" s="196"/>
      <c r="J795" s="196" t="s">
        <v>475</v>
      </c>
      <c r="K795" s="191" t="s">
        <v>1421</v>
      </c>
      <c r="L795" s="196"/>
      <c r="M795" s="196"/>
      <c r="N795" s="196"/>
      <c r="O795" s="196"/>
      <c r="P795" s="196" t="s">
        <v>1322</v>
      </c>
      <c r="Q795" s="196" t="s">
        <v>167</v>
      </c>
      <c r="R795" s="196" t="s">
        <v>1264</v>
      </c>
      <c r="S795" s="196"/>
      <c r="T795" s="196"/>
      <c r="U795" s="196">
        <v>152.63999999999999</v>
      </c>
      <c r="V795" s="196"/>
      <c r="W795" s="196"/>
      <c r="X795" s="200">
        <v>6981.3547133888114</v>
      </c>
      <c r="Y795" s="201">
        <v>0.17399999999999999</v>
      </c>
      <c r="Z795" s="196" t="s">
        <v>1322</v>
      </c>
      <c r="AA795" s="54" t="s">
        <v>1979</v>
      </c>
    </row>
    <row r="796" spans="1:130" ht="17" x14ac:dyDescent="0.2">
      <c r="A796" s="54"/>
      <c r="B796" s="144" t="s">
        <v>1594</v>
      </c>
      <c r="C796" s="144"/>
      <c r="D796" s="185" t="s">
        <v>299</v>
      </c>
      <c r="E796" s="185" t="s">
        <v>1292</v>
      </c>
      <c r="F796" s="196">
        <v>908</v>
      </c>
      <c r="G796" s="196">
        <v>3934</v>
      </c>
      <c r="H796" s="196" t="s">
        <v>101</v>
      </c>
      <c r="I796" s="196"/>
      <c r="J796" s="196" t="s">
        <v>176</v>
      </c>
      <c r="L796" s="196"/>
      <c r="M796" s="196"/>
      <c r="N796" s="196"/>
      <c r="O796" s="196"/>
      <c r="P796" s="196" t="s">
        <v>209</v>
      </c>
      <c r="Q796" s="196"/>
      <c r="R796" s="196" t="s">
        <v>1264</v>
      </c>
      <c r="S796" s="196"/>
      <c r="T796" s="196"/>
      <c r="U796" s="196">
        <v>19.8</v>
      </c>
      <c r="V796" s="196"/>
      <c r="W796" s="196"/>
      <c r="X796" s="200">
        <v>11399.530951700315</v>
      </c>
      <c r="Y796" s="201">
        <v>0.22900000000000001</v>
      </c>
      <c r="Z796" s="196" t="s">
        <v>1279</v>
      </c>
      <c r="AA796" s="54" t="s">
        <v>1979</v>
      </c>
    </row>
    <row r="797" spans="1:130" ht="17" x14ac:dyDescent="0.2">
      <c r="A797" s="54" t="s">
        <v>1415</v>
      </c>
      <c r="B797" s="144" t="s">
        <v>1594</v>
      </c>
      <c r="C797" s="144"/>
      <c r="D797" s="185" t="s">
        <v>299</v>
      </c>
      <c r="E797" s="185" t="s">
        <v>1292</v>
      </c>
      <c r="F797" s="196">
        <v>908</v>
      </c>
      <c r="G797" s="196">
        <v>3935</v>
      </c>
      <c r="H797" s="196" t="s">
        <v>101</v>
      </c>
      <c r="I797" s="196"/>
      <c r="J797" s="196" t="s">
        <v>475</v>
      </c>
      <c r="K797" s="191" t="s">
        <v>1421</v>
      </c>
      <c r="L797" s="196"/>
      <c r="M797" s="196"/>
      <c r="N797" s="196"/>
      <c r="O797" s="196"/>
      <c r="P797" s="196" t="s">
        <v>209</v>
      </c>
      <c r="Q797" s="196" t="s">
        <v>172</v>
      </c>
      <c r="R797" s="196" t="s">
        <v>1264</v>
      </c>
      <c r="S797" s="196"/>
      <c r="T797" s="196"/>
      <c r="U797" s="196">
        <v>21.05</v>
      </c>
      <c r="V797" s="196"/>
      <c r="W797" s="196"/>
      <c r="X797" s="200">
        <v>13586.265066685261</v>
      </c>
      <c r="Y797" s="201">
        <v>0.22900000000000001</v>
      </c>
      <c r="Z797" s="196" t="s">
        <v>1279</v>
      </c>
      <c r="AA797" s="54" t="s">
        <v>1979</v>
      </c>
    </row>
    <row r="798" spans="1:130" ht="17" x14ac:dyDescent="0.2">
      <c r="A798" s="54"/>
      <c r="B798" s="144" t="s">
        <v>1594</v>
      </c>
      <c r="C798" s="144"/>
      <c r="D798" s="185" t="s">
        <v>299</v>
      </c>
      <c r="E798" s="185" t="s">
        <v>1292</v>
      </c>
      <c r="F798" s="196">
        <v>908</v>
      </c>
      <c r="G798" s="196">
        <v>3935</v>
      </c>
      <c r="H798" s="196" t="s">
        <v>101</v>
      </c>
      <c r="I798" s="196"/>
      <c r="J798" s="196" t="s">
        <v>176</v>
      </c>
      <c r="L798" s="196"/>
      <c r="M798" s="196"/>
      <c r="N798" s="196"/>
      <c r="O798" s="196"/>
      <c r="P798" s="196" t="s">
        <v>209</v>
      </c>
      <c r="Q798" s="196"/>
      <c r="R798" s="196" t="s">
        <v>1264</v>
      </c>
      <c r="S798" s="196"/>
      <c r="T798" s="196"/>
      <c r="U798" s="196">
        <v>18.59</v>
      </c>
      <c r="V798" s="196"/>
      <c r="W798" s="196"/>
      <c r="X798" s="200">
        <v>9514.4526509170137</v>
      </c>
      <c r="Y798" s="201">
        <v>0.22900000000000001</v>
      </c>
      <c r="Z798" s="196" t="s">
        <v>1279</v>
      </c>
      <c r="AA798" s="54" t="s">
        <v>1979</v>
      </c>
    </row>
    <row r="799" spans="1:130" ht="17" x14ac:dyDescent="0.2">
      <c r="A799" s="54" t="s">
        <v>1415</v>
      </c>
      <c r="B799" s="144" t="s">
        <v>1594</v>
      </c>
      <c r="C799" s="144"/>
      <c r="D799" s="185" t="s">
        <v>299</v>
      </c>
      <c r="E799" s="185" t="s">
        <v>1292</v>
      </c>
      <c r="F799" s="196">
        <v>908</v>
      </c>
      <c r="G799" s="196">
        <v>3937</v>
      </c>
      <c r="H799" s="196" t="s">
        <v>101</v>
      </c>
      <c r="I799" s="196"/>
      <c r="J799" s="196" t="s">
        <v>475</v>
      </c>
      <c r="K799" s="191" t="s">
        <v>1421</v>
      </c>
      <c r="L799" s="196"/>
      <c r="M799" s="196"/>
      <c r="N799" s="196"/>
      <c r="O799" s="196"/>
      <c r="P799" s="196" t="s">
        <v>1289</v>
      </c>
      <c r="Q799" s="196" t="s">
        <v>167</v>
      </c>
      <c r="R799" s="196" t="s">
        <v>1264</v>
      </c>
      <c r="S799" s="196"/>
      <c r="T799" s="196"/>
      <c r="U799" s="196">
        <v>194.29</v>
      </c>
      <c r="V799" s="196"/>
      <c r="W799" s="196"/>
      <c r="X799" s="200">
        <v>16317.521781941128</v>
      </c>
      <c r="Y799" s="201">
        <v>0.13800000000000001</v>
      </c>
      <c r="Z799" s="196" t="s">
        <v>1289</v>
      </c>
      <c r="AA799" s="54" t="s">
        <v>1979</v>
      </c>
      <c r="BK799" s="91"/>
      <c r="BL799" s="91"/>
      <c r="BM799" s="91"/>
      <c r="BN799" s="91"/>
      <c r="BO799" s="91"/>
      <c r="BP799" s="91"/>
      <c r="BQ799" s="91"/>
      <c r="BR799" s="91"/>
      <c r="BS799" s="91"/>
      <c r="BT799" s="91"/>
      <c r="BU799" s="91"/>
      <c r="BV799" s="91"/>
      <c r="BW799" s="91"/>
      <c r="BX799" s="91"/>
      <c r="BY799" s="91"/>
      <c r="BZ799" s="91"/>
      <c r="CA799" s="91"/>
      <c r="CB799" s="91"/>
      <c r="CC799" s="91"/>
      <c r="CD799" s="91"/>
      <c r="CE799" s="91"/>
      <c r="CF799" s="91"/>
      <c r="CG799" s="91"/>
      <c r="CH799" s="91"/>
      <c r="CI799" s="91"/>
      <c r="CJ799" s="91"/>
      <c r="CK799" s="91"/>
      <c r="CL799" s="91"/>
      <c r="CM799" s="91"/>
      <c r="CN799" s="91"/>
      <c r="CO799" s="91"/>
      <c r="CP799" s="91"/>
      <c r="CQ799" s="91"/>
      <c r="CR799" s="91"/>
      <c r="CS799" s="91"/>
      <c r="CT799" s="91"/>
      <c r="CU799" s="91"/>
      <c r="CV799" s="91"/>
      <c r="CW799" s="91"/>
    </row>
    <row r="800" spans="1:130" ht="17" x14ac:dyDescent="0.2">
      <c r="A800" s="54"/>
      <c r="B800" s="144" t="s">
        <v>1594</v>
      </c>
      <c r="C800" s="144"/>
      <c r="D800" s="185" t="s">
        <v>299</v>
      </c>
      <c r="E800" s="185" t="s">
        <v>1292</v>
      </c>
      <c r="F800" s="196">
        <v>908</v>
      </c>
      <c r="G800" s="196">
        <v>3937</v>
      </c>
      <c r="H800" s="196" t="s">
        <v>101</v>
      </c>
      <c r="I800" s="196"/>
      <c r="J800" s="196" t="s">
        <v>176</v>
      </c>
      <c r="L800" s="196"/>
      <c r="M800" s="196"/>
      <c r="N800" s="196"/>
      <c r="O800" s="196"/>
      <c r="P800" s="196" t="s">
        <v>1289</v>
      </c>
      <c r="Q800" s="196"/>
      <c r="R800" s="196" t="s">
        <v>1264</v>
      </c>
      <c r="S800" s="196"/>
      <c r="T800" s="196"/>
      <c r="U800" s="196">
        <v>188.51</v>
      </c>
      <c r="V800" s="196"/>
      <c r="W800" s="196"/>
      <c r="X800" s="200">
        <v>14670.287372328297</v>
      </c>
      <c r="Y800" s="201">
        <v>0.13800000000000001</v>
      </c>
      <c r="Z800" s="196" t="s">
        <v>1289</v>
      </c>
      <c r="AA800" s="54" t="s">
        <v>1979</v>
      </c>
      <c r="BK800" s="91"/>
      <c r="BL800" s="91"/>
      <c r="BM800" s="91"/>
      <c r="BN800" s="91"/>
      <c r="BO800" s="91"/>
      <c r="BP800" s="91"/>
      <c r="BQ800" s="91"/>
      <c r="BR800" s="91"/>
      <c r="BS800" s="91"/>
      <c r="BT800" s="91"/>
      <c r="BU800" s="91"/>
      <c r="BV800" s="91"/>
      <c r="BW800" s="91"/>
      <c r="BX800" s="91"/>
      <c r="BY800" s="91"/>
      <c r="BZ800" s="91"/>
      <c r="CA800" s="91"/>
      <c r="CB800" s="91"/>
      <c r="CC800" s="91"/>
      <c r="CD800" s="91"/>
      <c r="CE800" s="91"/>
      <c r="CF800" s="91"/>
      <c r="CG800" s="91"/>
      <c r="CH800" s="91"/>
      <c r="CI800" s="91"/>
      <c r="CJ800" s="91"/>
      <c r="CK800" s="91"/>
      <c r="CL800" s="91"/>
      <c r="CM800" s="91"/>
      <c r="CN800" s="91"/>
      <c r="CO800" s="91"/>
      <c r="CP800" s="91"/>
      <c r="CQ800" s="91"/>
      <c r="CR800" s="91"/>
      <c r="CS800" s="91"/>
      <c r="CT800" s="91"/>
      <c r="CU800" s="91"/>
      <c r="CV800" s="91"/>
      <c r="CW800" s="91"/>
    </row>
    <row r="801" spans="1:130" ht="17" x14ac:dyDescent="0.2">
      <c r="A801" s="54" t="s">
        <v>1415</v>
      </c>
      <c r="B801" s="144" t="s">
        <v>1594</v>
      </c>
      <c r="C801" s="144"/>
      <c r="D801" s="185" t="s">
        <v>299</v>
      </c>
      <c r="E801" s="185" t="s">
        <v>1292</v>
      </c>
      <c r="F801" s="196">
        <v>908</v>
      </c>
      <c r="G801" s="196">
        <v>3938</v>
      </c>
      <c r="H801" s="196" t="s">
        <v>101</v>
      </c>
      <c r="I801" s="196"/>
      <c r="J801" s="196" t="s">
        <v>475</v>
      </c>
      <c r="K801" s="191" t="s">
        <v>1421</v>
      </c>
      <c r="L801" s="196"/>
      <c r="M801" s="196"/>
      <c r="N801" s="196"/>
      <c r="O801" s="196"/>
      <c r="P801" s="196" t="s">
        <v>1289</v>
      </c>
      <c r="Q801" s="196" t="s">
        <v>167</v>
      </c>
      <c r="R801" s="196" t="s">
        <v>1264</v>
      </c>
      <c r="S801" s="196"/>
      <c r="T801" s="196"/>
      <c r="U801" s="196">
        <v>196.22</v>
      </c>
      <c r="V801" s="196"/>
      <c r="W801" s="196"/>
      <c r="X801" s="200">
        <v>16895.861590610988</v>
      </c>
      <c r="Y801" s="201">
        <v>0.13800000000000001</v>
      </c>
      <c r="Z801" s="196" t="s">
        <v>1289</v>
      </c>
      <c r="AA801" s="54" t="s">
        <v>1979</v>
      </c>
      <c r="BK801" s="91"/>
      <c r="BL801" s="91"/>
      <c r="BM801" s="91"/>
      <c r="BN801" s="91"/>
      <c r="BO801" s="91"/>
      <c r="BP801" s="91"/>
      <c r="BQ801" s="91"/>
      <c r="BR801" s="91"/>
      <c r="BS801" s="91"/>
      <c r="BT801" s="91"/>
      <c r="BU801" s="91"/>
      <c r="BV801" s="91"/>
      <c r="BW801" s="91"/>
      <c r="BX801" s="91"/>
      <c r="BY801" s="91"/>
      <c r="BZ801" s="91"/>
      <c r="CA801" s="91"/>
      <c r="CB801" s="91"/>
      <c r="CC801" s="91"/>
      <c r="CD801" s="91"/>
      <c r="CE801" s="91"/>
      <c r="CF801" s="91"/>
      <c r="CG801" s="91"/>
      <c r="CH801" s="91"/>
      <c r="CI801" s="91"/>
      <c r="CJ801" s="91"/>
      <c r="CK801" s="91"/>
      <c r="CL801" s="91"/>
      <c r="CM801" s="91"/>
      <c r="CN801" s="91"/>
      <c r="CO801" s="91"/>
      <c r="CP801" s="91"/>
      <c r="CQ801" s="91"/>
      <c r="CR801" s="91"/>
      <c r="CS801" s="91"/>
      <c r="CT801" s="91"/>
      <c r="CU801" s="91"/>
      <c r="CV801" s="91"/>
      <c r="CW801" s="91"/>
    </row>
    <row r="802" spans="1:130" ht="17" x14ac:dyDescent="0.2">
      <c r="A802" s="54" t="s">
        <v>1415</v>
      </c>
      <c r="B802" s="144" t="s">
        <v>1594</v>
      </c>
      <c r="C802" s="144"/>
      <c r="D802" s="185" t="s">
        <v>299</v>
      </c>
      <c r="E802" s="185" t="s">
        <v>1292</v>
      </c>
      <c r="F802" s="196">
        <v>908</v>
      </c>
      <c r="G802" s="196">
        <v>3939</v>
      </c>
      <c r="H802" s="196" t="s">
        <v>101</v>
      </c>
      <c r="I802" s="196"/>
      <c r="J802" s="196" t="s">
        <v>475</v>
      </c>
      <c r="K802" s="191" t="s">
        <v>1421</v>
      </c>
      <c r="L802" s="196"/>
      <c r="M802" s="196"/>
      <c r="N802" s="196"/>
      <c r="O802" s="196"/>
      <c r="P802" s="196" t="s">
        <v>209</v>
      </c>
      <c r="Q802" s="196" t="s">
        <v>167</v>
      </c>
      <c r="R802" s="196" t="s">
        <v>1264</v>
      </c>
      <c r="S802" s="196"/>
      <c r="T802" s="196"/>
      <c r="U802" s="196">
        <v>24.81</v>
      </c>
      <c r="V802" s="196"/>
      <c r="W802" s="196"/>
      <c r="X802" s="200">
        <v>21762.069166863279</v>
      </c>
      <c r="Y802" s="201">
        <v>0.22900000000000001</v>
      </c>
      <c r="Z802" s="196" t="s">
        <v>1279</v>
      </c>
      <c r="AA802" s="54" t="s">
        <v>1979</v>
      </c>
    </row>
    <row r="803" spans="1:130" ht="17" x14ac:dyDescent="0.2">
      <c r="A803" s="54" t="s">
        <v>1415</v>
      </c>
      <c r="B803" s="144" t="s">
        <v>1594</v>
      </c>
      <c r="C803" s="144"/>
      <c r="D803" s="185" t="s">
        <v>299</v>
      </c>
      <c r="E803" s="185" t="s">
        <v>1292</v>
      </c>
      <c r="F803" s="196">
        <v>908</v>
      </c>
      <c r="G803" s="196">
        <v>4258</v>
      </c>
      <c r="H803" s="196" t="s">
        <v>101</v>
      </c>
      <c r="I803" s="196"/>
      <c r="J803" s="196" t="s">
        <v>475</v>
      </c>
      <c r="K803" s="191" t="s">
        <v>1421</v>
      </c>
      <c r="L803" s="196"/>
      <c r="M803" s="196"/>
      <c r="N803" s="196"/>
      <c r="O803" s="196"/>
      <c r="P803" s="196" t="s">
        <v>1289</v>
      </c>
      <c r="Q803" s="196" t="s">
        <v>167</v>
      </c>
      <c r="R803" s="196" t="s">
        <v>1264</v>
      </c>
      <c r="S803" s="196"/>
      <c r="T803" s="196"/>
      <c r="U803" s="196">
        <v>9.59</v>
      </c>
      <c r="V803" s="196"/>
      <c r="W803" s="196"/>
      <c r="X803" s="200">
        <v>0.4060890564072453</v>
      </c>
      <c r="Y803" s="201">
        <v>0.13800000000000001</v>
      </c>
      <c r="Z803" s="196" t="s">
        <v>1289</v>
      </c>
      <c r="AA803" s="54" t="s">
        <v>1979</v>
      </c>
      <c r="BK803" s="91"/>
      <c r="BL803" s="91"/>
      <c r="BM803" s="91"/>
      <c r="BN803" s="91"/>
      <c r="BO803" s="91"/>
      <c r="BP803" s="91"/>
      <c r="BQ803" s="91"/>
      <c r="BR803" s="91"/>
      <c r="BS803" s="91"/>
      <c r="BT803" s="91"/>
      <c r="BU803" s="91"/>
      <c r="BV803" s="91"/>
      <c r="BW803" s="91"/>
      <c r="BX803" s="91"/>
      <c r="BY803" s="91"/>
      <c r="BZ803" s="91"/>
      <c r="CA803" s="91"/>
      <c r="CB803" s="91"/>
      <c r="CC803" s="91"/>
      <c r="CD803" s="91"/>
      <c r="CE803" s="91"/>
      <c r="CF803" s="91"/>
      <c r="CG803" s="91"/>
      <c r="CH803" s="91"/>
      <c r="CI803" s="91"/>
      <c r="CJ803" s="91"/>
      <c r="CK803" s="91"/>
      <c r="CL803" s="91"/>
      <c r="CM803" s="91"/>
      <c r="CN803" s="91"/>
      <c r="CO803" s="91"/>
      <c r="CP803" s="91"/>
      <c r="CQ803" s="91"/>
      <c r="CR803" s="91"/>
      <c r="CS803" s="91"/>
      <c r="CT803" s="91"/>
      <c r="CU803" s="91"/>
      <c r="CV803" s="91"/>
      <c r="CW803" s="91"/>
    </row>
    <row r="804" spans="1:130" ht="17" x14ac:dyDescent="0.2">
      <c r="A804" s="54"/>
      <c r="B804" s="144" t="s">
        <v>1594</v>
      </c>
      <c r="C804" s="144"/>
      <c r="D804" s="185" t="s">
        <v>299</v>
      </c>
      <c r="E804" s="185" t="s">
        <v>1292</v>
      </c>
      <c r="F804" s="196">
        <v>908</v>
      </c>
      <c r="G804" s="196">
        <v>4258</v>
      </c>
      <c r="H804" s="196" t="s">
        <v>101</v>
      </c>
      <c r="I804" s="196"/>
      <c r="J804" s="196" t="s">
        <v>176</v>
      </c>
      <c r="L804" s="196"/>
      <c r="M804" s="196"/>
      <c r="N804" s="196"/>
      <c r="O804" s="196"/>
      <c r="P804" s="196" t="s">
        <v>209</v>
      </c>
      <c r="Q804" s="196"/>
      <c r="R804" s="196" t="s">
        <v>1264</v>
      </c>
      <c r="S804" s="196"/>
      <c r="T804" s="196"/>
      <c r="U804" s="196">
        <v>25.26</v>
      </c>
      <c r="V804" s="196"/>
      <c r="W804" s="196"/>
      <c r="X804" s="200">
        <v>22912.805032358316</v>
      </c>
      <c r="Y804" s="201">
        <v>0.22900000000000001</v>
      </c>
      <c r="Z804" s="196" t="s">
        <v>1279</v>
      </c>
      <c r="AA804" s="54" t="s">
        <v>1979</v>
      </c>
    </row>
    <row r="805" spans="1:130" ht="17" x14ac:dyDescent="0.2">
      <c r="A805" s="54" t="s">
        <v>1415</v>
      </c>
      <c r="B805" s="144" t="s">
        <v>1594</v>
      </c>
      <c r="C805" s="144"/>
      <c r="D805" s="185" t="s">
        <v>299</v>
      </c>
      <c r="E805" s="185" t="s">
        <v>1292</v>
      </c>
      <c r="F805" s="196">
        <v>908</v>
      </c>
      <c r="G805" s="196">
        <v>4259</v>
      </c>
      <c r="H805" s="196" t="s">
        <v>101</v>
      </c>
      <c r="I805" s="196"/>
      <c r="J805" s="196" t="s">
        <v>475</v>
      </c>
      <c r="K805" s="191" t="s">
        <v>1421</v>
      </c>
      <c r="L805" s="196"/>
      <c r="M805" s="196"/>
      <c r="N805" s="196"/>
      <c r="O805" s="196"/>
      <c r="P805" s="196" t="s">
        <v>209</v>
      </c>
      <c r="Q805" s="196" t="s">
        <v>172</v>
      </c>
      <c r="R805" s="196" t="s">
        <v>1264</v>
      </c>
      <c r="S805" s="196"/>
      <c r="T805" s="196"/>
      <c r="U805" s="196">
        <v>10.6</v>
      </c>
      <c r="V805" s="196"/>
      <c r="W805" s="196"/>
      <c r="X805" s="200">
        <v>1901.1565527566797</v>
      </c>
      <c r="Y805" s="201">
        <v>0.22900000000000001</v>
      </c>
      <c r="Z805" s="196" t="s">
        <v>1279</v>
      </c>
      <c r="AA805" s="54" t="s">
        <v>1979</v>
      </c>
      <c r="BK805" s="91"/>
      <c r="BL805" s="91"/>
      <c r="BM805" s="91"/>
      <c r="BN805" s="91"/>
      <c r="BO805" s="91"/>
      <c r="BP805" s="91"/>
      <c r="BQ805" s="91"/>
      <c r="BR805" s="91"/>
      <c r="BS805" s="91"/>
      <c r="BT805" s="91"/>
      <c r="BU805" s="91"/>
      <c r="BV805" s="91"/>
      <c r="BW805" s="91"/>
      <c r="BX805" s="91"/>
      <c r="BY805" s="91"/>
      <c r="BZ805" s="91"/>
      <c r="CA805" s="91"/>
      <c r="CB805" s="91"/>
      <c r="CC805" s="91"/>
      <c r="CD805" s="91"/>
      <c r="CE805" s="91"/>
      <c r="CF805" s="91"/>
      <c r="CG805" s="91"/>
      <c r="CH805" s="91"/>
      <c r="CI805" s="91"/>
      <c r="CJ805" s="91"/>
      <c r="CK805" s="91"/>
      <c r="CL805" s="91"/>
      <c r="CM805" s="91"/>
      <c r="CN805" s="91"/>
      <c r="CO805" s="91"/>
      <c r="CP805" s="91"/>
      <c r="CQ805" s="91"/>
      <c r="CR805" s="91"/>
      <c r="CS805" s="91"/>
      <c r="CT805" s="91"/>
      <c r="CU805" s="91"/>
      <c r="CV805" s="91"/>
      <c r="CW805" s="91"/>
    </row>
    <row r="806" spans="1:130" ht="17" x14ac:dyDescent="0.2">
      <c r="A806" s="54"/>
      <c r="B806" s="144" t="s">
        <v>1594</v>
      </c>
      <c r="C806" s="144"/>
      <c r="D806" s="185" t="s">
        <v>299</v>
      </c>
      <c r="E806" s="185" t="s">
        <v>1292</v>
      </c>
      <c r="F806" s="196">
        <v>908</v>
      </c>
      <c r="G806" s="196">
        <v>4259</v>
      </c>
      <c r="H806" s="196" t="s">
        <v>101</v>
      </c>
      <c r="I806" s="196"/>
      <c r="J806" s="196" t="s">
        <v>176</v>
      </c>
      <c r="L806" s="196"/>
      <c r="M806" s="196"/>
      <c r="N806" s="196"/>
      <c r="O806" s="196"/>
      <c r="P806" s="196" t="s">
        <v>1289</v>
      </c>
      <c r="Q806" s="196"/>
      <c r="R806" s="196" t="s">
        <v>1264</v>
      </c>
      <c r="S806" s="196"/>
      <c r="T806" s="196"/>
      <c r="U806" s="196">
        <v>114.48</v>
      </c>
      <c r="V806" s="196"/>
      <c r="W806" s="196"/>
      <c r="X806" s="200">
        <v>2530.5361014237542</v>
      </c>
      <c r="Y806" s="201">
        <v>0.13800000000000001</v>
      </c>
      <c r="Z806" s="196" t="s">
        <v>1289</v>
      </c>
      <c r="AA806" s="54" t="s">
        <v>1979</v>
      </c>
      <c r="BK806" s="91"/>
      <c r="BL806" s="91"/>
      <c r="BM806" s="91"/>
      <c r="BN806" s="91"/>
      <c r="BO806" s="91"/>
      <c r="BP806" s="91"/>
      <c r="BQ806" s="91"/>
      <c r="BR806" s="91"/>
      <c r="BS806" s="91"/>
      <c r="BT806" s="91"/>
      <c r="BU806" s="91"/>
      <c r="BV806" s="91"/>
      <c r="BW806" s="91"/>
      <c r="BX806" s="91"/>
      <c r="BY806" s="91"/>
      <c r="BZ806" s="91"/>
      <c r="CA806" s="91"/>
      <c r="CB806" s="91"/>
      <c r="CC806" s="91"/>
      <c r="CD806" s="91"/>
      <c r="CE806" s="91"/>
      <c r="CF806" s="91"/>
      <c r="CG806" s="91"/>
      <c r="CH806" s="91"/>
      <c r="CI806" s="91"/>
      <c r="CJ806" s="91"/>
      <c r="CK806" s="91"/>
      <c r="CL806" s="91"/>
      <c r="CM806" s="91"/>
      <c r="CN806" s="91"/>
      <c r="CO806" s="91"/>
      <c r="CP806" s="91"/>
      <c r="CQ806" s="91"/>
      <c r="CR806" s="91"/>
      <c r="CS806" s="91"/>
      <c r="CT806" s="91"/>
      <c r="CU806" s="91"/>
      <c r="CV806" s="91"/>
      <c r="CW806" s="91"/>
    </row>
    <row r="807" spans="1:130" ht="17" x14ac:dyDescent="0.2">
      <c r="A807" s="54" t="s">
        <v>1415</v>
      </c>
      <c r="B807" s="144" t="s">
        <v>1594</v>
      </c>
      <c r="C807" s="144"/>
      <c r="D807" s="185" t="s">
        <v>299</v>
      </c>
      <c r="E807" s="185" t="s">
        <v>1292</v>
      </c>
      <c r="F807" s="196">
        <v>908</v>
      </c>
      <c r="G807" s="196">
        <v>4260</v>
      </c>
      <c r="H807" s="196" t="s">
        <v>101</v>
      </c>
      <c r="I807" s="196"/>
      <c r="J807" s="196" t="s">
        <v>475</v>
      </c>
      <c r="K807" s="191" t="s">
        <v>1421</v>
      </c>
      <c r="L807" s="196"/>
      <c r="M807" s="196"/>
      <c r="N807" s="196"/>
      <c r="O807" s="196"/>
      <c r="P807" s="196" t="s">
        <v>1289</v>
      </c>
      <c r="Q807" s="196" t="s">
        <v>172</v>
      </c>
      <c r="R807" s="196" t="s">
        <v>1264</v>
      </c>
      <c r="S807" s="196"/>
      <c r="T807" s="196"/>
      <c r="U807" s="196">
        <v>114.61</v>
      </c>
      <c r="V807" s="196"/>
      <c r="W807" s="196"/>
      <c r="X807" s="200">
        <v>2540.6760008099213</v>
      </c>
      <c r="Y807" s="201">
        <v>0.13800000000000001</v>
      </c>
      <c r="Z807" s="196" t="s">
        <v>1289</v>
      </c>
      <c r="AA807" s="54" t="s">
        <v>1979</v>
      </c>
    </row>
    <row r="808" spans="1:130" ht="17" x14ac:dyDescent="0.2">
      <c r="A808" s="54"/>
      <c r="B808" s="144" t="s">
        <v>1594</v>
      </c>
      <c r="C808" s="144"/>
      <c r="D808" s="185" t="s">
        <v>299</v>
      </c>
      <c r="E808" s="185" t="s">
        <v>1292</v>
      </c>
      <c r="F808" s="196">
        <v>908</v>
      </c>
      <c r="G808" s="196">
        <v>4260</v>
      </c>
      <c r="H808" s="196" t="s">
        <v>101</v>
      </c>
      <c r="I808" s="196"/>
      <c r="J808" s="196" t="s">
        <v>176</v>
      </c>
      <c r="L808" s="196"/>
      <c r="M808" s="196"/>
      <c r="N808" s="196"/>
      <c r="O808" s="196"/>
      <c r="P808" s="196" t="s">
        <v>1289</v>
      </c>
      <c r="Q808" s="196"/>
      <c r="R808" s="196" t="s">
        <v>1264</v>
      </c>
      <c r="S808" s="196"/>
      <c r="T808" s="196"/>
      <c r="U808" s="196">
        <v>115.11</v>
      </c>
      <c r="V808" s="196"/>
      <c r="W808" s="196"/>
      <c r="X808" s="200">
        <v>2579.9469454785276</v>
      </c>
      <c r="Y808" s="201">
        <v>0.13800000000000001</v>
      </c>
      <c r="Z808" s="196" t="s">
        <v>1289</v>
      </c>
      <c r="AA808" s="54" t="s">
        <v>1979</v>
      </c>
    </row>
    <row r="809" spans="1:130" ht="17" x14ac:dyDescent="0.2">
      <c r="A809" s="54" t="s">
        <v>1415</v>
      </c>
      <c r="B809" s="144" t="s">
        <v>1594</v>
      </c>
      <c r="C809" s="144"/>
      <c r="D809" s="185" t="s">
        <v>299</v>
      </c>
      <c r="E809" s="185" t="s">
        <v>1292</v>
      </c>
      <c r="F809" s="196">
        <v>908</v>
      </c>
      <c r="G809" s="196">
        <v>4262</v>
      </c>
      <c r="H809" s="196" t="s">
        <v>101</v>
      </c>
      <c r="I809" s="196"/>
      <c r="J809" s="196" t="s">
        <v>475</v>
      </c>
      <c r="K809" s="191" t="s">
        <v>1421</v>
      </c>
      <c r="L809" s="196"/>
      <c r="M809" s="196"/>
      <c r="N809" s="196"/>
      <c r="O809" s="196"/>
      <c r="P809" s="196" t="s">
        <v>1289</v>
      </c>
      <c r="Q809" s="196" t="s">
        <v>167</v>
      </c>
      <c r="R809" s="196" t="s">
        <v>1264</v>
      </c>
      <c r="S809" s="196"/>
      <c r="T809" s="196"/>
      <c r="U809" s="196">
        <v>115.18</v>
      </c>
      <c r="V809" s="196"/>
      <c r="W809" s="196"/>
      <c r="X809" s="200">
        <v>2585.4793529534941</v>
      </c>
      <c r="Y809" s="201">
        <v>0.13800000000000001</v>
      </c>
      <c r="Z809" s="196" t="s">
        <v>1289</v>
      </c>
      <c r="AA809" s="54" t="s">
        <v>1979</v>
      </c>
      <c r="BK809" s="91"/>
      <c r="BL809" s="91"/>
      <c r="BM809" s="91"/>
      <c r="BN809" s="91"/>
      <c r="BO809" s="91"/>
      <c r="BP809" s="91"/>
      <c r="BQ809" s="91"/>
      <c r="BR809" s="91"/>
      <c r="BS809" s="91"/>
      <c r="BT809" s="91"/>
      <c r="BU809" s="91"/>
      <c r="BV809" s="91"/>
      <c r="BW809" s="91"/>
      <c r="BX809" s="91"/>
      <c r="BY809" s="91"/>
      <c r="BZ809" s="91"/>
      <c r="CA809" s="91"/>
      <c r="CB809" s="91"/>
      <c r="CC809" s="91"/>
      <c r="CD809" s="91"/>
      <c r="CE809" s="91"/>
      <c r="CF809" s="91"/>
      <c r="CG809" s="91"/>
      <c r="CH809" s="91"/>
      <c r="CI809" s="91"/>
      <c r="CJ809" s="91"/>
      <c r="CK809" s="91"/>
      <c r="CL809" s="91"/>
      <c r="CM809" s="91"/>
      <c r="CN809" s="91"/>
      <c r="CO809" s="91"/>
      <c r="CP809" s="91"/>
      <c r="CQ809" s="91"/>
      <c r="CR809" s="91"/>
      <c r="CS809" s="91"/>
      <c r="CT809" s="91"/>
      <c r="CU809" s="91"/>
      <c r="CV809" s="91"/>
      <c r="CW809" s="91"/>
    </row>
    <row r="810" spans="1:130" ht="17" x14ac:dyDescent="0.2">
      <c r="A810" s="54"/>
      <c r="B810" s="144" t="s">
        <v>1594</v>
      </c>
      <c r="C810" s="144"/>
      <c r="D810" s="185" t="s">
        <v>299</v>
      </c>
      <c r="E810" s="185" t="s">
        <v>1292</v>
      </c>
      <c r="F810" s="196">
        <v>908</v>
      </c>
      <c r="G810" s="196">
        <v>4262</v>
      </c>
      <c r="H810" s="196" t="s">
        <v>101</v>
      </c>
      <c r="I810" s="196"/>
      <c r="J810" s="196" t="s">
        <v>176</v>
      </c>
      <c r="L810" s="196"/>
      <c r="M810" s="196"/>
      <c r="N810" s="196"/>
      <c r="O810" s="196"/>
      <c r="P810" s="196" t="s">
        <v>1289</v>
      </c>
      <c r="Q810" s="196"/>
      <c r="R810" s="196" t="s">
        <v>1264</v>
      </c>
      <c r="S810" s="196"/>
      <c r="T810" s="196"/>
      <c r="U810" s="196">
        <v>115.8</v>
      </c>
      <c r="V810" s="196"/>
      <c r="W810" s="196"/>
      <c r="X810" s="200">
        <v>2634.8522578338489</v>
      </c>
      <c r="Y810" s="201">
        <v>0.13800000000000001</v>
      </c>
      <c r="Z810" s="196" t="s">
        <v>1289</v>
      </c>
      <c r="AA810" s="54" t="s">
        <v>1979</v>
      </c>
      <c r="BK810" s="91"/>
      <c r="BL810" s="91"/>
      <c r="BM810" s="91"/>
      <c r="BN810" s="91"/>
      <c r="BO810" s="91"/>
      <c r="BP810" s="91"/>
      <c r="BQ810" s="91"/>
      <c r="BR810" s="91"/>
      <c r="BS810" s="91"/>
      <c r="BT810" s="91"/>
      <c r="BU810" s="91"/>
      <c r="BV810" s="91"/>
      <c r="BW810" s="91"/>
      <c r="BX810" s="91"/>
      <c r="BY810" s="91"/>
      <c r="BZ810" s="91"/>
      <c r="CA810" s="91"/>
      <c r="CB810" s="91"/>
      <c r="CC810" s="91"/>
      <c r="CD810" s="91"/>
      <c r="CE810" s="91"/>
      <c r="CF810" s="91"/>
      <c r="CG810" s="91"/>
      <c r="CH810" s="91"/>
      <c r="CI810" s="91"/>
      <c r="CJ810" s="91"/>
      <c r="CK810" s="91"/>
      <c r="CL810" s="91"/>
      <c r="CM810" s="91"/>
      <c r="CN810" s="91"/>
      <c r="CO810" s="91"/>
      <c r="CP810" s="91"/>
      <c r="CQ810" s="91"/>
      <c r="CR810" s="91"/>
      <c r="CS810" s="91"/>
      <c r="CT810" s="91"/>
      <c r="CU810" s="91"/>
      <c r="CV810" s="91"/>
      <c r="CW810" s="91"/>
    </row>
    <row r="811" spans="1:130" ht="17" x14ac:dyDescent="0.2">
      <c r="A811" s="54" t="s">
        <v>1415</v>
      </c>
      <c r="B811" s="144" t="s">
        <v>1594</v>
      </c>
      <c r="C811" s="144"/>
      <c r="D811" s="185" t="s">
        <v>299</v>
      </c>
      <c r="E811" s="185" t="s">
        <v>1292</v>
      </c>
      <c r="F811" s="196">
        <v>908</v>
      </c>
      <c r="G811" s="196">
        <v>4263</v>
      </c>
      <c r="H811" s="196" t="s">
        <v>101</v>
      </c>
      <c r="I811" s="196"/>
      <c r="J811" s="196" t="s">
        <v>475</v>
      </c>
      <c r="K811" s="191" t="s">
        <v>1421</v>
      </c>
      <c r="L811" s="196"/>
      <c r="M811" s="196"/>
      <c r="N811" s="196"/>
      <c r="O811" s="196"/>
      <c r="P811" s="196" t="s">
        <v>1289</v>
      </c>
      <c r="Q811" s="196" t="s">
        <v>167</v>
      </c>
      <c r="R811" s="196" t="s">
        <v>1264</v>
      </c>
      <c r="S811" s="196"/>
      <c r="T811" s="196"/>
      <c r="U811" s="196">
        <v>115.99</v>
      </c>
      <c r="V811" s="196"/>
      <c r="W811" s="196"/>
      <c r="X811" s="200">
        <v>2650.1168579404562</v>
      </c>
      <c r="Y811" s="201">
        <v>0.13800000000000001</v>
      </c>
      <c r="Z811" s="196" t="s">
        <v>1289</v>
      </c>
      <c r="AA811" s="54" t="s">
        <v>1979</v>
      </c>
    </row>
    <row r="812" spans="1:130" ht="17" x14ac:dyDescent="0.2">
      <c r="A812" s="54"/>
      <c r="B812" s="144" t="s">
        <v>1594</v>
      </c>
      <c r="C812" s="144"/>
      <c r="D812" s="185" t="s">
        <v>299</v>
      </c>
      <c r="E812" s="185" t="s">
        <v>1292</v>
      </c>
      <c r="F812" s="196">
        <v>908</v>
      </c>
      <c r="G812" s="196">
        <v>4263</v>
      </c>
      <c r="H812" s="196" t="s">
        <v>101</v>
      </c>
      <c r="I812" s="196"/>
      <c r="J812" s="196" t="s">
        <v>176</v>
      </c>
      <c r="L812" s="196"/>
      <c r="M812" s="196"/>
      <c r="N812" s="196"/>
      <c r="O812" s="196"/>
      <c r="P812" s="196" t="s">
        <v>1289</v>
      </c>
      <c r="Q812" s="196"/>
      <c r="R812" s="196" t="s">
        <v>1264</v>
      </c>
      <c r="S812" s="196"/>
      <c r="T812" s="196"/>
      <c r="U812" s="196">
        <v>117.04</v>
      </c>
      <c r="V812" s="196"/>
      <c r="W812" s="196"/>
      <c r="X812" s="200">
        <v>2735.6184299929591</v>
      </c>
      <c r="Y812" s="201">
        <v>0.13800000000000001</v>
      </c>
      <c r="Z812" s="196" t="s">
        <v>1289</v>
      </c>
      <c r="AA812" s="54" t="s">
        <v>1979</v>
      </c>
    </row>
    <row r="813" spans="1:130" ht="17" x14ac:dyDescent="0.2">
      <c r="A813" s="54" t="s">
        <v>1415</v>
      </c>
      <c r="B813" s="144" t="s">
        <v>1594</v>
      </c>
      <c r="C813" s="144"/>
      <c r="D813" s="185" t="s">
        <v>299</v>
      </c>
      <c r="E813" s="185" t="s">
        <v>1292</v>
      </c>
      <c r="F813" s="196">
        <v>908</v>
      </c>
      <c r="G813" s="196">
        <v>4264</v>
      </c>
      <c r="H813" s="196" t="s">
        <v>101</v>
      </c>
      <c r="I813" s="196"/>
      <c r="J813" s="196" t="s">
        <v>475</v>
      </c>
      <c r="K813" s="191" t="s">
        <v>1421</v>
      </c>
      <c r="L813" s="196"/>
      <c r="M813" s="196"/>
      <c r="N813" s="196"/>
      <c r="O813" s="196"/>
      <c r="P813" s="196" t="s">
        <v>1289</v>
      </c>
      <c r="Q813" s="196" t="s">
        <v>167</v>
      </c>
      <c r="R813" s="196" t="s">
        <v>1264</v>
      </c>
      <c r="S813" s="196"/>
      <c r="T813" s="196"/>
      <c r="U813" s="196">
        <v>117.54</v>
      </c>
      <c r="V813" s="196"/>
      <c r="W813" s="196"/>
      <c r="X813" s="200">
        <v>2777.0199418821326</v>
      </c>
      <c r="Y813" s="201">
        <v>0.13800000000000001</v>
      </c>
      <c r="Z813" s="196" t="s">
        <v>1289</v>
      </c>
      <c r="AA813" s="54" t="s">
        <v>1979</v>
      </c>
    </row>
    <row r="814" spans="1:130" ht="17" x14ac:dyDescent="0.2">
      <c r="A814" s="54"/>
      <c r="B814" s="144" t="s">
        <v>1594</v>
      </c>
      <c r="C814" s="144"/>
      <c r="D814" s="185" t="s">
        <v>299</v>
      </c>
      <c r="E814" s="185" t="s">
        <v>1292</v>
      </c>
      <c r="F814" s="196">
        <v>908</v>
      </c>
      <c r="G814" s="196">
        <v>4264</v>
      </c>
      <c r="H814" s="196" t="s">
        <v>101</v>
      </c>
      <c r="I814" s="196"/>
      <c r="J814" s="196" t="s">
        <v>176</v>
      </c>
      <c r="L814" s="196"/>
      <c r="M814" s="196"/>
      <c r="N814" s="196"/>
      <c r="O814" s="196"/>
      <c r="P814" s="196" t="s">
        <v>1289</v>
      </c>
      <c r="Q814" s="196"/>
      <c r="R814" s="196" t="s">
        <v>1264</v>
      </c>
      <c r="S814" s="196"/>
      <c r="T814" s="196"/>
      <c r="U814" s="196">
        <v>117.13</v>
      </c>
      <c r="V814" s="196"/>
      <c r="W814" s="196"/>
      <c r="X814" s="200">
        <v>2743.0378549555076</v>
      </c>
      <c r="Y814" s="201">
        <v>0.13800000000000001</v>
      </c>
      <c r="Z814" s="196" t="s">
        <v>1289</v>
      </c>
      <c r="AA814" s="54" t="s">
        <v>1979</v>
      </c>
    </row>
    <row r="815" spans="1:130" ht="34" x14ac:dyDescent="0.2">
      <c r="A815" s="76" t="s">
        <v>1415</v>
      </c>
      <c r="B815" s="76" t="s">
        <v>1594</v>
      </c>
      <c r="C815" s="76"/>
      <c r="D815" s="113" t="s">
        <v>299</v>
      </c>
      <c r="E815" s="113" t="s">
        <v>1292</v>
      </c>
      <c r="F815" s="76">
        <v>908</v>
      </c>
      <c r="G815" s="76">
        <v>4265</v>
      </c>
      <c r="H815" s="76" t="s">
        <v>101</v>
      </c>
      <c r="I815" s="13" t="s">
        <v>395</v>
      </c>
      <c r="J815" s="196" t="s">
        <v>475</v>
      </c>
      <c r="K815" s="191" t="s">
        <v>1788</v>
      </c>
      <c r="L815" s="106"/>
      <c r="M815" s="114"/>
      <c r="N815" s="114"/>
      <c r="O815" s="76"/>
      <c r="P815" s="76" t="s">
        <v>1785</v>
      </c>
      <c r="Q815" s="76" t="s">
        <v>167</v>
      </c>
      <c r="R815" s="70" t="s">
        <v>13</v>
      </c>
      <c r="S815" s="70"/>
      <c r="T815" s="112"/>
      <c r="U815" s="68">
        <v>22.77</v>
      </c>
      <c r="V815" s="68">
        <v>14.75</v>
      </c>
      <c r="W815" s="70"/>
      <c r="X815" s="200">
        <f>10^((2.5*(LOG(U815)))+(0.37))</f>
        <v>5799.7273371712126</v>
      </c>
      <c r="Y815" s="148"/>
      <c r="Z815" s="8" t="s">
        <v>1268</v>
      </c>
      <c r="AB815" s="76"/>
      <c r="CX815" s="83"/>
      <c r="CY815" s="83"/>
      <c r="CZ815" s="83"/>
      <c r="DA815" s="83"/>
      <c r="DB815" s="83"/>
      <c r="DC815" s="83"/>
      <c r="DD815" s="83"/>
      <c r="DE815" s="83"/>
      <c r="DF815" s="83"/>
      <c r="DG815" s="83"/>
      <c r="DH815" s="83"/>
      <c r="DI815" s="83"/>
      <c r="DJ815" s="83"/>
      <c r="DK815" s="83"/>
      <c r="DL815" s="83"/>
      <c r="DM815" s="83"/>
      <c r="DN815" s="83"/>
      <c r="DO815" s="83"/>
      <c r="DP815" s="83"/>
      <c r="DQ815" s="83"/>
      <c r="DR815" s="83"/>
      <c r="DS815" s="83"/>
      <c r="DT815" s="83"/>
      <c r="DU815" s="83"/>
      <c r="DV815" s="83"/>
      <c r="DW815" s="83"/>
      <c r="DX815" s="83"/>
      <c r="DY815" s="83"/>
      <c r="DZ815" s="83"/>
    </row>
    <row r="816" spans="1:130" ht="17" x14ac:dyDescent="0.2">
      <c r="A816" s="54" t="s">
        <v>1415</v>
      </c>
      <c r="B816" s="144" t="s">
        <v>1594</v>
      </c>
      <c r="C816" s="144"/>
      <c r="D816" s="185" t="s">
        <v>299</v>
      </c>
      <c r="E816" s="185" t="s">
        <v>1292</v>
      </c>
      <c r="F816" s="196">
        <v>908</v>
      </c>
      <c r="G816" s="196">
        <v>4267</v>
      </c>
      <c r="H816" s="196" t="s">
        <v>101</v>
      </c>
      <c r="I816" s="196"/>
      <c r="J816" s="196" t="s">
        <v>176</v>
      </c>
      <c r="L816" s="196"/>
      <c r="M816" s="196"/>
      <c r="N816" s="196"/>
      <c r="O816" s="196"/>
      <c r="P816" s="196" t="s">
        <v>1289</v>
      </c>
      <c r="Q816" s="196" t="s">
        <v>167</v>
      </c>
      <c r="R816" s="196" t="s">
        <v>1264</v>
      </c>
      <c r="S816" s="196"/>
      <c r="T816" s="196"/>
      <c r="U816" s="196">
        <v>118.4</v>
      </c>
      <c r="V816" s="196"/>
      <c r="W816" s="196"/>
      <c r="X816" s="200">
        <v>2849.2774174713663</v>
      </c>
      <c r="Y816" s="201">
        <v>0.13800000000000001</v>
      </c>
      <c r="Z816" s="196" t="s">
        <v>1289</v>
      </c>
      <c r="AA816" s="54" t="s">
        <v>1979</v>
      </c>
    </row>
    <row r="817" spans="1:130" ht="17" x14ac:dyDescent="0.2">
      <c r="A817" s="54"/>
      <c r="B817" s="144" t="s">
        <v>1594</v>
      </c>
      <c r="C817" s="144"/>
      <c r="D817" s="185" t="s">
        <v>299</v>
      </c>
      <c r="E817" s="185" t="s">
        <v>1292</v>
      </c>
      <c r="F817" s="196">
        <v>908</v>
      </c>
      <c r="G817" s="196">
        <v>4267</v>
      </c>
      <c r="H817" s="196" t="s">
        <v>101</v>
      </c>
      <c r="I817" s="196"/>
      <c r="J817" s="196" t="s">
        <v>176</v>
      </c>
      <c r="L817" s="196"/>
      <c r="M817" s="196"/>
      <c r="N817" s="196"/>
      <c r="O817" s="196"/>
      <c r="P817" s="196" t="s">
        <v>1289</v>
      </c>
      <c r="Q817" s="196"/>
      <c r="R817" s="196" t="s">
        <v>1264</v>
      </c>
      <c r="S817" s="196"/>
      <c r="T817" s="196"/>
      <c r="U817" s="196">
        <v>119.06</v>
      </c>
      <c r="V817" s="196"/>
      <c r="W817" s="196"/>
      <c r="X817" s="200">
        <v>2905.6366055795506</v>
      </c>
      <c r="Y817" s="201">
        <v>0.13800000000000001</v>
      </c>
      <c r="Z817" s="196" t="s">
        <v>1289</v>
      </c>
      <c r="AA817" s="54" t="s">
        <v>1979</v>
      </c>
    </row>
    <row r="818" spans="1:130" ht="17" x14ac:dyDescent="0.2">
      <c r="A818" s="54" t="s">
        <v>1415</v>
      </c>
      <c r="B818" s="144" t="s">
        <v>1594</v>
      </c>
      <c r="C818" s="144"/>
      <c r="D818" s="185" t="s">
        <v>299</v>
      </c>
      <c r="E818" s="185" t="s">
        <v>1292</v>
      </c>
      <c r="F818" s="196">
        <v>908</v>
      </c>
      <c r="G818" s="196">
        <v>4268</v>
      </c>
      <c r="H818" s="196" t="s">
        <v>101</v>
      </c>
      <c r="I818" s="196"/>
      <c r="J818" s="196" t="s">
        <v>176</v>
      </c>
      <c r="L818" s="196"/>
      <c r="M818" s="196"/>
      <c r="N818" s="196"/>
      <c r="O818" s="196"/>
      <c r="P818" s="196" t="s">
        <v>1289</v>
      </c>
      <c r="Q818" s="196" t="s">
        <v>167</v>
      </c>
      <c r="R818" s="196" t="s">
        <v>1264</v>
      </c>
      <c r="S818" s="196"/>
      <c r="T818" s="196"/>
      <c r="U818" s="196">
        <v>119.14</v>
      </c>
      <c r="V818" s="196"/>
      <c r="W818" s="196"/>
      <c r="X818" s="200">
        <v>2912.5218406193485</v>
      </c>
      <c r="Y818" s="201">
        <v>0.13800000000000001</v>
      </c>
      <c r="Z818" s="196" t="s">
        <v>1289</v>
      </c>
      <c r="AA818" s="54" t="s">
        <v>1979</v>
      </c>
    </row>
    <row r="819" spans="1:130" ht="17" x14ac:dyDescent="0.2">
      <c r="A819" s="54"/>
      <c r="B819" s="144" t="s">
        <v>1594</v>
      </c>
      <c r="C819" s="144"/>
      <c r="D819" s="185" t="s">
        <v>299</v>
      </c>
      <c r="E819" s="185" t="s">
        <v>1292</v>
      </c>
      <c r="F819" s="196">
        <v>908</v>
      </c>
      <c r="G819" s="196">
        <v>4268</v>
      </c>
      <c r="H819" s="196" t="s">
        <v>101</v>
      </c>
      <c r="I819" s="196"/>
      <c r="J819" s="196" t="s">
        <v>176</v>
      </c>
      <c r="L819" s="196"/>
      <c r="M819" s="196"/>
      <c r="N819" s="196"/>
      <c r="O819" s="196"/>
      <c r="P819" s="196" t="s">
        <v>1289</v>
      </c>
      <c r="Q819" s="196"/>
      <c r="R819" s="196" t="s">
        <v>1264</v>
      </c>
      <c r="S819" s="196"/>
      <c r="T819" s="196"/>
      <c r="U819" s="196">
        <v>124.07</v>
      </c>
      <c r="V819" s="196"/>
      <c r="W819" s="196"/>
      <c r="X819" s="200">
        <v>3359.8254657431712</v>
      </c>
      <c r="Y819" s="201">
        <v>0.13800000000000001</v>
      </c>
      <c r="Z819" s="196" t="s">
        <v>1289</v>
      </c>
      <c r="AA819" s="54" t="s">
        <v>1979</v>
      </c>
    </row>
    <row r="820" spans="1:130" ht="17" x14ac:dyDescent="0.2">
      <c r="A820" s="54" t="s">
        <v>1415</v>
      </c>
      <c r="B820" s="144" t="s">
        <v>1594</v>
      </c>
      <c r="C820" s="144"/>
      <c r="D820" s="185" t="s">
        <v>299</v>
      </c>
      <c r="E820" s="185" t="s">
        <v>1292</v>
      </c>
      <c r="F820" s="196">
        <v>908</v>
      </c>
      <c r="G820" s="196">
        <v>4292</v>
      </c>
      <c r="H820" s="196" t="s">
        <v>101</v>
      </c>
      <c r="I820" s="196"/>
      <c r="J820" s="196" t="s">
        <v>475</v>
      </c>
      <c r="K820" s="191" t="s">
        <v>1421</v>
      </c>
      <c r="L820" s="196"/>
      <c r="M820" s="196"/>
      <c r="N820" s="196"/>
      <c r="O820" s="196"/>
      <c r="P820" s="196" t="s">
        <v>209</v>
      </c>
      <c r="Q820" s="196" t="s">
        <v>172</v>
      </c>
      <c r="R820" s="196" t="s">
        <v>1264</v>
      </c>
      <c r="S820" s="196"/>
      <c r="T820" s="196"/>
      <c r="U820" s="196">
        <v>18.27</v>
      </c>
      <c r="V820" s="196"/>
      <c r="W820" s="196"/>
      <c r="X820" s="200">
        <v>9052.4783618242709</v>
      </c>
      <c r="Y820" s="201">
        <v>0.22900000000000001</v>
      </c>
      <c r="Z820" s="196" t="s">
        <v>1279</v>
      </c>
      <c r="AA820" s="54" t="s">
        <v>1979</v>
      </c>
    </row>
    <row r="821" spans="1:130" ht="17" x14ac:dyDescent="0.2">
      <c r="A821" s="54"/>
      <c r="B821" s="144" t="s">
        <v>1594</v>
      </c>
      <c r="C821" s="144"/>
      <c r="D821" s="185" t="s">
        <v>299</v>
      </c>
      <c r="E821" s="185" t="s">
        <v>1292</v>
      </c>
      <c r="F821" s="196">
        <v>908</v>
      </c>
      <c r="G821" s="196">
        <v>4292</v>
      </c>
      <c r="H821" s="196" t="s">
        <v>101</v>
      </c>
      <c r="I821" s="196"/>
      <c r="J821" s="196" t="s">
        <v>176</v>
      </c>
      <c r="L821" s="196"/>
      <c r="M821" s="196"/>
      <c r="N821" s="196"/>
      <c r="O821" s="196"/>
      <c r="P821" s="196" t="s">
        <v>209</v>
      </c>
      <c r="Q821" s="196"/>
      <c r="R821" s="196" t="s">
        <v>1264</v>
      </c>
      <c r="S821" s="196"/>
      <c r="T821" s="196"/>
      <c r="U821" s="196">
        <v>19.079999999999998</v>
      </c>
      <c r="V821" s="196"/>
      <c r="W821" s="196"/>
      <c r="X821" s="200">
        <v>10251.161361875469</v>
      </c>
      <c r="Y821" s="201">
        <v>0.22900000000000001</v>
      </c>
      <c r="Z821" s="196" t="s">
        <v>1279</v>
      </c>
      <c r="AA821" s="54" t="s">
        <v>1979</v>
      </c>
    </row>
    <row r="822" spans="1:130" ht="34" x14ac:dyDescent="0.2">
      <c r="A822" s="76" t="s">
        <v>1415</v>
      </c>
      <c r="B822" s="76" t="s">
        <v>1594</v>
      </c>
      <c r="C822" s="76"/>
      <c r="D822" s="113" t="s">
        <v>299</v>
      </c>
      <c r="E822" s="113" t="s">
        <v>1292</v>
      </c>
      <c r="F822" s="76">
        <v>908</v>
      </c>
      <c r="G822" s="76">
        <v>4293</v>
      </c>
      <c r="H822" s="76" t="s">
        <v>101</v>
      </c>
      <c r="I822" s="13" t="s">
        <v>395</v>
      </c>
      <c r="J822" s="196" t="s">
        <v>475</v>
      </c>
      <c r="K822" s="191" t="s">
        <v>1421</v>
      </c>
      <c r="L822" s="106"/>
      <c r="M822" s="114"/>
      <c r="N822" s="114"/>
      <c r="O822" s="76"/>
      <c r="P822" s="76" t="s">
        <v>1780</v>
      </c>
      <c r="Q822" s="76" t="s">
        <v>172</v>
      </c>
      <c r="R822" s="70" t="s">
        <v>13</v>
      </c>
      <c r="S822" s="70"/>
      <c r="T822" s="112"/>
      <c r="U822" s="68">
        <v>26.89</v>
      </c>
      <c r="V822" s="68">
        <v>19.13</v>
      </c>
      <c r="W822" s="70"/>
      <c r="X822" s="150"/>
      <c r="Y822" s="148"/>
      <c r="Z822" s="112"/>
      <c r="AA822" s="76"/>
      <c r="AB822" s="76"/>
      <c r="BK822" s="83"/>
      <c r="BL822" s="83"/>
      <c r="BM822" s="83"/>
      <c r="BN822" s="83"/>
      <c r="BO822" s="83"/>
      <c r="BP822" s="83"/>
      <c r="BQ822" s="83"/>
      <c r="BR822" s="83"/>
      <c r="BS822" s="83"/>
      <c r="BT822" s="83"/>
      <c r="BU822" s="83"/>
      <c r="BV822" s="83"/>
      <c r="BW822" s="83"/>
      <c r="BX822" s="83"/>
      <c r="BY822" s="83"/>
      <c r="BZ822" s="83"/>
      <c r="CA822" s="83"/>
      <c r="CB822" s="83"/>
      <c r="CC822" s="83"/>
      <c r="CD822" s="83"/>
      <c r="CE822" s="83"/>
      <c r="CF822" s="83"/>
      <c r="CG822" s="83"/>
      <c r="CH822" s="83"/>
      <c r="CI822" s="83"/>
      <c r="CJ822" s="83"/>
      <c r="CK822" s="83"/>
      <c r="CL822" s="83"/>
      <c r="CM822" s="83"/>
      <c r="CN822" s="83"/>
      <c r="CO822" s="83"/>
      <c r="CP822" s="83"/>
      <c r="CQ822" s="83"/>
      <c r="CR822" s="83"/>
      <c r="CS822" s="83"/>
      <c r="CT822" s="83"/>
      <c r="CU822" s="83"/>
      <c r="CV822" s="83"/>
      <c r="CW822" s="83"/>
      <c r="CX822" s="83"/>
      <c r="CY822" s="83"/>
      <c r="CZ822" s="83"/>
      <c r="DA822" s="83"/>
      <c r="DB822" s="83"/>
      <c r="DC822" s="83"/>
      <c r="DD822" s="83"/>
      <c r="DE822" s="83"/>
      <c r="DF822" s="83"/>
      <c r="DG822" s="83"/>
      <c r="DH822" s="83"/>
      <c r="DI822" s="83"/>
      <c r="DJ822" s="83"/>
      <c r="DK822" s="83"/>
      <c r="DL822" s="83"/>
      <c r="DM822" s="83"/>
      <c r="DN822" s="83"/>
      <c r="DO822" s="83"/>
      <c r="DP822" s="83"/>
      <c r="DQ822" s="83"/>
      <c r="DR822" s="83"/>
      <c r="DS822" s="83"/>
      <c r="DT822" s="83"/>
      <c r="DU822" s="83"/>
      <c r="DV822" s="83"/>
      <c r="DW822" s="83"/>
      <c r="DX822" s="83"/>
      <c r="DY822" s="83"/>
      <c r="DZ822" s="83"/>
    </row>
    <row r="823" spans="1:130" ht="34" x14ac:dyDescent="0.2">
      <c r="A823" s="76" t="s">
        <v>1415</v>
      </c>
      <c r="B823" s="76" t="s">
        <v>1594</v>
      </c>
      <c r="C823" s="76"/>
      <c r="D823" s="113" t="s">
        <v>299</v>
      </c>
      <c r="E823" s="113" t="s">
        <v>1292</v>
      </c>
      <c r="F823" s="76">
        <v>908</v>
      </c>
      <c r="G823" s="76">
        <v>4294</v>
      </c>
      <c r="H823" s="76" t="s">
        <v>101</v>
      </c>
      <c r="I823" s="13" t="s">
        <v>395</v>
      </c>
      <c r="J823" s="196" t="s">
        <v>475</v>
      </c>
      <c r="K823" s="191" t="s">
        <v>1816</v>
      </c>
      <c r="L823" s="106"/>
      <c r="M823" s="114"/>
      <c r="N823" s="114"/>
      <c r="O823" s="76"/>
      <c r="P823" s="76" t="s">
        <v>1780</v>
      </c>
      <c r="Q823" s="76" t="s">
        <v>172</v>
      </c>
      <c r="R823" s="70" t="s">
        <v>13</v>
      </c>
      <c r="S823" s="70"/>
      <c r="T823" s="112"/>
      <c r="U823" s="68">
        <v>27.51</v>
      </c>
      <c r="V823" s="68">
        <v>22.14</v>
      </c>
      <c r="W823" s="70"/>
      <c r="X823" s="150"/>
      <c r="Y823" s="148"/>
      <c r="Z823" s="112"/>
      <c r="AA823" s="76"/>
      <c r="AC823" s="76" t="s">
        <v>1299</v>
      </c>
    </row>
    <row r="824" spans="1:130" ht="17" x14ac:dyDescent="0.2">
      <c r="A824" s="54" t="s">
        <v>1415</v>
      </c>
      <c r="B824" s="144" t="s">
        <v>1594</v>
      </c>
      <c r="C824" s="144"/>
      <c r="D824" s="185" t="s">
        <v>299</v>
      </c>
      <c r="E824" s="185" t="s">
        <v>1292</v>
      </c>
      <c r="F824" s="196">
        <v>908</v>
      </c>
      <c r="G824" s="196">
        <v>4295</v>
      </c>
      <c r="H824" s="196" t="s">
        <v>101</v>
      </c>
      <c r="I824" s="196"/>
      <c r="J824" s="196" t="s">
        <v>475</v>
      </c>
      <c r="K824" s="191" t="s">
        <v>1421</v>
      </c>
      <c r="L824" s="196"/>
      <c r="M824" s="196"/>
      <c r="N824" s="196"/>
      <c r="O824" s="196"/>
      <c r="P824" s="196" t="s">
        <v>209</v>
      </c>
      <c r="Q824" s="196" t="s">
        <v>172</v>
      </c>
      <c r="R824" s="196" t="s">
        <v>1264</v>
      </c>
      <c r="S824" s="196"/>
      <c r="T824" s="196"/>
      <c r="U824" s="196">
        <v>21.01</v>
      </c>
      <c r="V824" s="196"/>
      <c r="W824" s="196"/>
      <c r="X824" s="200">
        <v>13512.38976259276</v>
      </c>
      <c r="Y824" s="201">
        <v>0.22900000000000001</v>
      </c>
      <c r="Z824" s="196" t="s">
        <v>1279</v>
      </c>
      <c r="AA824" s="54" t="s">
        <v>1979</v>
      </c>
      <c r="AC824" s="76" t="s">
        <v>1267</v>
      </c>
    </row>
    <row r="825" spans="1:130" ht="17" x14ac:dyDescent="0.2">
      <c r="A825" s="54" t="s">
        <v>1415</v>
      </c>
      <c r="B825" s="144" t="s">
        <v>1594</v>
      </c>
      <c r="C825" s="144"/>
      <c r="D825" s="185" t="s">
        <v>299</v>
      </c>
      <c r="E825" s="185" t="s">
        <v>1292</v>
      </c>
      <c r="F825" s="196">
        <v>908</v>
      </c>
      <c r="G825" s="196">
        <v>4296</v>
      </c>
      <c r="H825" s="196" t="s">
        <v>101</v>
      </c>
      <c r="I825" s="196"/>
      <c r="J825" s="196" t="s">
        <v>475</v>
      </c>
      <c r="K825" s="191" t="s">
        <v>1421</v>
      </c>
      <c r="L825" s="196"/>
      <c r="M825" s="196"/>
      <c r="N825" s="196"/>
      <c r="O825" s="196"/>
      <c r="P825" s="196" t="s">
        <v>209</v>
      </c>
      <c r="Q825" s="196" t="s">
        <v>172</v>
      </c>
      <c r="R825" s="196" t="s">
        <v>1264</v>
      </c>
      <c r="S825" s="196"/>
      <c r="T825" s="196"/>
      <c r="U825" s="196">
        <v>21.33</v>
      </c>
      <c r="V825" s="196"/>
      <c r="W825" s="196"/>
      <c r="X825" s="200">
        <v>14110.766244702343</v>
      </c>
      <c r="Y825" s="201">
        <v>0.22900000000000001</v>
      </c>
      <c r="Z825" s="196" t="s">
        <v>1279</v>
      </c>
      <c r="AA825" s="54" t="s">
        <v>1979</v>
      </c>
    </row>
    <row r="826" spans="1:130" ht="34" x14ac:dyDescent="0.2">
      <c r="A826" s="76" t="s">
        <v>1415</v>
      </c>
      <c r="B826" s="76" t="s">
        <v>1594</v>
      </c>
      <c r="C826" s="76"/>
      <c r="D826" s="113" t="s">
        <v>299</v>
      </c>
      <c r="E826" s="113" t="s">
        <v>1292</v>
      </c>
      <c r="F826" s="76">
        <v>908</v>
      </c>
      <c r="G826" s="76">
        <v>4297</v>
      </c>
      <c r="H826" s="76" t="s">
        <v>101</v>
      </c>
      <c r="I826" s="13" t="s">
        <v>395</v>
      </c>
      <c r="J826" s="196" t="s">
        <v>475</v>
      </c>
      <c r="K826" s="191" t="s">
        <v>1786</v>
      </c>
      <c r="L826" s="106"/>
      <c r="M826" s="114"/>
      <c r="N826" s="114"/>
      <c r="O826" s="76"/>
      <c r="P826" s="76" t="s">
        <v>1781</v>
      </c>
      <c r="Q826" s="76" t="s">
        <v>172</v>
      </c>
      <c r="R826" s="70" t="s">
        <v>13</v>
      </c>
      <c r="S826" s="70"/>
      <c r="T826" s="112"/>
      <c r="U826" s="68">
        <v>21.77</v>
      </c>
      <c r="V826" s="68">
        <v>12.08</v>
      </c>
      <c r="W826" s="70"/>
      <c r="X826" s="150"/>
      <c r="Y826" s="148"/>
      <c r="Z826" s="112"/>
      <c r="AA826" s="76"/>
      <c r="BK826" s="91"/>
      <c r="BL826" s="91"/>
      <c r="BM826" s="91"/>
      <c r="BN826" s="91"/>
      <c r="BO826" s="91"/>
      <c r="BP826" s="91"/>
      <c r="BQ826" s="91"/>
      <c r="BR826" s="91"/>
      <c r="BS826" s="91"/>
      <c r="BT826" s="91"/>
      <c r="BU826" s="91"/>
      <c r="BV826" s="91"/>
      <c r="BW826" s="91"/>
      <c r="BX826" s="91"/>
      <c r="BY826" s="91"/>
      <c r="BZ826" s="91"/>
      <c r="CA826" s="91"/>
      <c r="CB826" s="91"/>
      <c r="CC826" s="91"/>
      <c r="CD826" s="91"/>
      <c r="CE826" s="91"/>
      <c r="CF826" s="91"/>
      <c r="CG826" s="91"/>
      <c r="CH826" s="91"/>
      <c r="CI826" s="91"/>
      <c r="CJ826" s="91"/>
      <c r="CK826" s="91"/>
      <c r="CL826" s="91"/>
      <c r="CM826" s="91"/>
      <c r="CN826" s="91"/>
      <c r="CO826" s="91"/>
      <c r="CP826" s="91"/>
      <c r="CQ826" s="91"/>
      <c r="CR826" s="91"/>
      <c r="CS826" s="91"/>
      <c r="CT826" s="91"/>
      <c r="CU826" s="91"/>
      <c r="CV826" s="91"/>
      <c r="CW826" s="91"/>
    </row>
    <row r="827" spans="1:130" ht="34" x14ac:dyDescent="0.2">
      <c r="A827" s="76" t="s">
        <v>1415</v>
      </c>
      <c r="B827" s="76" t="s">
        <v>1594</v>
      </c>
      <c r="C827" s="76"/>
      <c r="D827" s="113" t="s">
        <v>299</v>
      </c>
      <c r="E827" s="113" t="s">
        <v>1292</v>
      </c>
      <c r="F827" s="76">
        <v>908</v>
      </c>
      <c r="G827" s="76">
        <v>4305</v>
      </c>
      <c r="H827" s="76" t="s">
        <v>101</v>
      </c>
      <c r="I827" s="13" t="s">
        <v>395</v>
      </c>
      <c r="J827" s="76" t="s">
        <v>1230</v>
      </c>
      <c r="K827" s="191" t="s">
        <v>1794</v>
      </c>
      <c r="L827" s="106"/>
      <c r="M827" s="114"/>
      <c r="N827" s="114"/>
      <c r="O827" s="76"/>
      <c r="P827" s="76" t="s">
        <v>1781</v>
      </c>
      <c r="Q827" s="76" t="s">
        <v>172</v>
      </c>
      <c r="R827" s="70" t="s">
        <v>13</v>
      </c>
      <c r="S827" s="70"/>
      <c r="T827" s="112"/>
      <c r="U827" s="68">
        <v>18.38</v>
      </c>
      <c r="V827" s="68">
        <v>12.12</v>
      </c>
      <c r="W827" s="70"/>
      <c r="X827" s="150"/>
      <c r="Y827" s="148"/>
      <c r="Z827" s="112"/>
    </row>
    <row r="828" spans="1:130" ht="34" x14ac:dyDescent="0.2">
      <c r="A828" s="76" t="s">
        <v>1415</v>
      </c>
      <c r="B828" s="76" t="s">
        <v>1594</v>
      </c>
      <c r="C828" s="76"/>
      <c r="D828" s="113" t="s">
        <v>299</v>
      </c>
      <c r="E828" s="113" t="s">
        <v>1292</v>
      </c>
      <c r="F828" s="76">
        <v>908</v>
      </c>
      <c r="G828" s="76">
        <v>4306</v>
      </c>
      <c r="H828" s="76" t="s">
        <v>101</v>
      </c>
      <c r="I828" s="13" t="s">
        <v>395</v>
      </c>
      <c r="K828" s="191" t="s">
        <v>1817</v>
      </c>
      <c r="L828" s="106"/>
      <c r="M828" s="114"/>
      <c r="N828" s="114"/>
      <c r="O828" s="76"/>
      <c r="P828" s="76" t="s">
        <v>1781</v>
      </c>
      <c r="Q828" s="76" t="s">
        <v>167</v>
      </c>
      <c r="R828" s="70" t="s">
        <v>13</v>
      </c>
      <c r="S828" s="70"/>
      <c r="T828" s="112"/>
      <c r="U828" s="68">
        <v>17.059999999999999</v>
      </c>
      <c r="V828" s="76" t="s">
        <v>1415</v>
      </c>
      <c r="W828" s="76"/>
      <c r="X828" s="151"/>
      <c r="Y828" s="149"/>
      <c r="Z828" s="113"/>
      <c r="AA828" s="76"/>
    </row>
    <row r="829" spans="1:130" ht="17" x14ac:dyDescent="0.2">
      <c r="A829" s="54" t="s">
        <v>1415</v>
      </c>
      <c r="B829" s="144" t="s">
        <v>1594</v>
      </c>
      <c r="C829" s="144"/>
      <c r="D829" s="185" t="s">
        <v>299</v>
      </c>
      <c r="E829" s="185" t="s">
        <v>1292</v>
      </c>
      <c r="F829" s="196">
        <v>908</v>
      </c>
      <c r="G829" s="196">
        <v>4315</v>
      </c>
      <c r="H829" s="196" t="s">
        <v>101</v>
      </c>
      <c r="I829" s="196"/>
      <c r="J829" s="196" t="s">
        <v>475</v>
      </c>
      <c r="K829" s="191" t="s">
        <v>1421</v>
      </c>
      <c r="L829" s="196"/>
      <c r="M829" s="196"/>
      <c r="N829" s="196"/>
      <c r="O829" s="196"/>
      <c r="P829" s="196" t="s">
        <v>209</v>
      </c>
      <c r="Q829" s="196" t="s">
        <v>172</v>
      </c>
      <c r="R829" s="196" t="s">
        <v>1264</v>
      </c>
      <c r="S829" s="196"/>
      <c r="T829" s="196"/>
      <c r="U829" s="196">
        <v>21.58</v>
      </c>
      <c r="V829" s="196"/>
      <c r="W829" s="196"/>
      <c r="X829" s="200">
        <v>14590.060483335512</v>
      </c>
      <c r="Y829" s="201">
        <v>0.22900000000000001</v>
      </c>
      <c r="Z829" s="196" t="s">
        <v>1279</v>
      </c>
      <c r="AA829" s="54" t="s">
        <v>1979</v>
      </c>
    </row>
    <row r="830" spans="1:130" ht="17" x14ac:dyDescent="0.2">
      <c r="A830" s="54" t="s">
        <v>1415</v>
      </c>
      <c r="B830" s="144" t="s">
        <v>1594</v>
      </c>
      <c r="C830" s="144"/>
      <c r="D830" s="185" t="s">
        <v>299</v>
      </c>
      <c r="E830" s="185" t="s">
        <v>1292</v>
      </c>
      <c r="F830" s="196">
        <v>908</v>
      </c>
      <c r="G830" s="196">
        <v>4316</v>
      </c>
      <c r="H830" s="196" t="s">
        <v>101</v>
      </c>
      <c r="I830" s="196"/>
      <c r="J830" s="196" t="s">
        <v>475</v>
      </c>
      <c r="K830" s="191" t="s">
        <v>1421</v>
      </c>
      <c r="L830" s="196"/>
      <c r="M830" s="196"/>
      <c r="N830" s="196"/>
      <c r="O830" s="196"/>
      <c r="P830" s="196" t="s">
        <v>209</v>
      </c>
      <c r="Q830" s="196" t="s">
        <v>172</v>
      </c>
      <c r="R830" s="196" t="s">
        <v>1264</v>
      </c>
      <c r="S830" s="196"/>
      <c r="T830" s="196"/>
      <c r="U830" s="196">
        <v>21.69</v>
      </c>
      <c r="V830" s="196"/>
      <c r="W830" s="196"/>
      <c r="X830" s="200">
        <v>14804.262855166344</v>
      </c>
      <c r="Y830" s="201">
        <v>0.22900000000000001</v>
      </c>
      <c r="Z830" s="196" t="s">
        <v>1279</v>
      </c>
      <c r="AA830" s="54" t="s">
        <v>1979</v>
      </c>
    </row>
    <row r="831" spans="1:130" ht="17" x14ac:dyDescent="0.2">
      <c r="A831" s="54" t="s">
        <v>1415</v>
      </c>
      <c r="B831" s="144" t="s">
        <v>1594</v>
      </c>
      <c r="C831" s="144"/>
      <c r="D831" s="185" t="s">
        <v>299</v>
      </c>
      <c r="E831" s="185" t="s">
        <v>1292</v>
      </c>
      <c r="F831" s="196">
        <v>908</v>
      </c>
      <c r="G831" s="196">
        <v>4324</v>
      </c>
      <c r="H831" s="196" t="s">
        <v>101</v>
      </c>
      <c r="I831" s="196"/>
      <c r="J831" s="196" t="s">
        <v>475</v>
      </c>
      <c r="K831" s="191" t="s">
        <v>1421</v>
      </c>
      <c r="L831" s="196"/>
      <c r="M831" s="196"/>
      <c r="N831" s="196"/>
      <c r="O831" s="196"/>
      <c r="P831" s="196" t="s">
        <v>209</v>
      </c>
      <c r="Q831" s="196" t="s">
        <v>172</v>
      </c>
      <c r="R831" s="196" t="s">
        <v>1264</v>
      </c>
      <c r="S831" s="196"/>
      <c r="T831" s="196"/>
      <c r="U831" s="196">
        <v>22.1</v>
      </c>
      <c r="V831" s="196"/>
      <c r="W831" s="196"/>
      <c r="X831" s="200">
        <v>15620.673738300235</v>
      </c>
      <c r="Y831" s="201">
        <v>0.22900000000000001</v>
      </c>
      <c r="Z831" s="196" t="s">
        <v>1279</v>
      </c>
      <c r="AA831" s="54" t="s">
        <v>1979</v>
      </c>
    </row>
    <row r="832" spans="1:130" ht="17" x14ac:dyDescent="0.2">
      <c r="A832" s="54" t="s">
        <v>1415</v>
      </c>
      <c r="B832" s="144" t="s">
        <v>1594</v>
      </c>
      <c r="C832" s="144"/>
      <c r="D832" s="185" t="s">
        <v>299</v>
      </c>
      <c r="E832" s="185" t="s">
        <v>1292</v>
      </c>
      <c r="F832" s="196">
        <v>908</v>
      </c>
      <c r="G832" s="196">
        <v>4325</v>
      </c>
      <c r="H832" s="196" t="s">
        <v>101</v>
      </c>
      <c r="I832" s="196"/>
      <c r="J832" s="196" t="s">
        <v>475</v>
      </c>
      <c r="K832" s="191" t="s">
        <v>1421</v>
      </c>
      <c r="L832" s="196"/>
      <c r="M832" s="196"/>
      <c r="N832" s="196"/>
      <c r="O832" s="196"/>
      <c r="P832" s="196" t="s">
        <v>209</v>
      </c>
      <c r="Q832" s="196" t="s">
        <v>172</v>
      </c>
      <c r="R832" s="196" t="s">
        <v>1264</v>
      </c>
      <c r="S832" s="196"/>
      <c r="T832" s="196"/>
      <c r="U832" s="196">
        <v>22.28</v>
      </c>
      <c r="V832" s="196"/>
      <c r="W832" s="196"/>
      <c r="X832" s="200">
        <v>15988.157564555497</v>
      </c>
      <c r="Y832" s="201">
        <v>0.22900000000000001</v>
      </c>
      <c r="Z832" s="196" t="s">
        <v>1279</v>
      </c>
      <c r="AA832" s="54" t="s">
        <v>1979</v>
      </c>
    </row>
    <row r="833" spans="1:130" ht="17" x14ac:dyDescent="0.2">
      <c r="A833" s="54" t="s">
        <v>1415</v>
      </c>
      <c r="B833" s="144" t="s">
        <v>1594</v>
      </c>
      <c r="C833" s="144"/>
      <c r="D833" s="185" t="s">
        <v>299</v>
      </c>
      <c r="E833" s="185" t="s">
        <v>1292</v>
      </c>
      <c r="F833" s="196">
        <v>908</v>
      </c>
      <c r="G833" s="196">
        <v>4326</v>
      </c>
      <c r="H833" s="196" t="s">
        <v>101</v>
      </c>
      <c r="I833" s="196"/>
      <c r="J833" s="196" t="s">
        <v>475</v>
      </c>
      <c r="K833" s="191" t="s">
        <v>1421</v>
      </c>
      <c r="L833" s="196"/>
      <c r="M833" s="196"/>
      <c r="N833" s="196"/>
      <c r="O833" s="196"/>
      <c r="P833" s="196" t="s">
        <v>209</v>
      </c>
      <c r="Q833" s="196" t="s">
        <v>167</v>
      </c>
      <c r="R833" s="196" t="s">
        <v>1264</v>
      </c>
      <c r="S833" s="196"/>
      <c r="T833" s="196"/>
      <c r="U833" s="196">
        <v>22.34</v>
      </c>
      <c r="V833" s="196"/>
      <c r="W833" s="196"/>
      <c r="X833" s="200">
        <v>16111.891052597408</v>
      </c>
      <c r="Y833" s="201">
        <v>0.22900000000000001</v>
      </c>
      <c r="Z833" s="196" t="s">
        <v>1279</v>
      </c>
      <c r="AA833" s="54" t="s">
        <v>1979</v>
      </c>
      <c r="BK833" s="91"/>
      <c r="BL833" s="91"/>
      <c r="BM833" s="91"/>
      <c r="BN833" s="91"/>
      <c r="BO833" s="91"/>
      <c r="BP833" s="91"/>
      <c r="BQ833" s="91"/>
      <c r="BR833" s="91"/>
      <c r="BS833" s="91"/>
      <c r="BT833" s="91"/>
      <c r="BU833" s="91"/>
      <c r="BV833" s="91"/>
      <c r="BW833" s="91"/>
      <c r="BX833" s="91"/>
      <c r="BY833" s="91"/>
      <c r="BZ833" s="91"/>
      <c r="CA833" s="91"/>
      <c r="CB833" s="91"/>
      <c r="CC833" s="91"/>
      <c r="CD833" s="91"/>
      <c r="CE833" s="91"/>
      <c r="CF833" s="91"/>
      <c r="CG833" s="91"/>
      <c r="CH833" s="91"/>
      <c r="CI833" s="91"/>
      <c r="CJ833" s="91"/>
      <c r="CK833" s="91"/>
      <c r="CL833" s="91"/>
      <c r="CM833" s="91"/>
      <c r="CN833" s="91"/>
      <c r="CO833" s="91"/>
      <c r="CP833" s="91"/>
      <c r="CQ833" s="91"/>
      <c r="CR833" s="91"/>
      <c r="CS833" s="91"/>
      <c r="CT833" s="91"/>
      <c r="CU833" s="91"/>
      <c r="CV833" s="91"/>
      <c r="CW833" s="91"/>
    </row>
    <row r="834" spans="1:130" ht="17" x14ac:dyDescent="0.2">
      <c r="A834" s="54"/>
      <c r="B834" s="144" t="s">
        <v>1594</v>
      </c>
      <c r="C834" s="144"/>
      <c r="D834" s="185" t="s">
        <v>299</v>
      </c>
      <c r="E834" s="185" t="s">
        <v>1292</v>
      </c>
      <c r="F834" s="196">
        <v>908</v>
      </c>
      <c r="G834" s="196">
        <v>4326</v>
      </c>
      <c r="H834" s="196" t="s">
        <v>101</v>
      </c>
      <c r="I834" s="196"/>
      <c r="J834" s="196" t="s">
        <v>176</v>
      </c>
      <c r="L834" s="196"/>
      <c r="M834" s="196"/>
      <c r="N834" s="196"/>
      <c r="O834" s="196"/>
      <c r="P834" s="196" t="s">
        <v>209</v>
      </c>
      <c r="Q834" s="196"/>
      <c r="R834" s="196" t="s">
        <v>1264</v>
      </c>
      <c r="S834" s="196"/>
      <c r="T834" s="196"/>
      <c r="U834" s="196">
        <v>22.48</v>
      </c>
      <c r="V834" s="196"/>
      <c r="W834" s="196"/>
      <c r="X834" s="200">
        <v>16403.023341599612</v>
      </c>
      <c r="Y834" s="201">
        <v>0.22900000000000001</v>
      </c>
      <c r="Z834" s="196" t="s">
        <v>1279</v>
      </c>
      <c r="AA834" s="54" t="s">
        <v>1979</v>
      </c>
      <c r="AC834" s="76" t="s">
        <v>1299</v>
      </c>
    </row>
    <row r="835" spans="1:130" ht="17" x14ac:dyDescent="0.2">
      <c r="A835" s="54" t="s">
        <v>1415</v>
      </c>
      <c r="B835" s="144" t="s">
        <v>1594</v>
      </c>
      <c r="C835" s="144"/>
      <c r="D835" s="185" t="s">
        <v>299</v>
      </c>
      <c r="E835" s="185" t="s">
        <v>1292</v>
      </c>
      <c r="F835" s="196">
        <v>908</v>
      </c>
      <c r="G835" s="196">
        <v>4327</v>
      </c>
      <c r="H835" s="196" t="s">
        <v>101</v>
      </c>
      <c r="I835" s="196"/>
      <c r="J835" s="196" t="s">
        <v>475</v>
      </c>
      <c r="K835" s="191" t="s">
        <v>1421</v>
      </c>
      <c r="L835" s="196"/>
      <c r="M835" s="196"/>
      <c r="N835" s="196"/>
      <c r="O835" s="196"/>
      <c r="P835" s="196" t="s">
        <v>209</v>
      </c>
      <c r="Q835" s="196" t="s">
        <v>167</v>
      </c>
      <c r="R835" s="196" t="s">
        <v>1264</v>
      </c>
      <c r="S835" s="196"/>
      <c r="T835" s="196"/>
      <c r="U835" s="196">
        <v>22.5</v>
      </c>
      <c r="V835" s="196"/>
      <c r="W835" s="196"/>
      <c r="X835" s="200">
        <v>16444.891119292104</v>
      </c>
      <c r="Y835" s="201">
        <v>0.22900000000000001</v>
      </c>
      <c r="Z835" s="196" t="s">
        <v>1279</v>
      </c>
      <c r="AA835" s="54" t="s">
        <v>1979</v>
      </c>
      <c r="AC835" s="76" t="s">
        <v>1299</v>
      </c>
    </row>
    <row r="836" spans="1:130" ht="34" x14ac:dyDescent="0.2">
      <c r="A836" s="54"/>
      <c r="B836" s="144" t="s">
        <v>1594</v>
      </c>
      <c r="C836" s="144"/>
      <c r="D836" s="185" t="s">
        <v>299</v>
      </c>
      <c r="E836" s="185" t="s">
        <v>1292</v>
      </c>
      <c r="F836" s="196">
        <v>908</v>
      </c>
      <c r="G836" s="196">
        <v>4327</v>
      </c>
      <c r="H836" s="196" t="s">
        <v>101</v>
      </c>
      <c r="I836" s="196"/>
      <c r="J836" s="196" t="s">
        <v>176</v>
      </c>
      <c r="L836" s="196"/>
      <c r="M836" s="196"/>
      <c r="N836" s="196"/>
      <c r="O836" s="196"/>
      <c r="P836" s="196" t="s">
        <v>209</v>
      </c>
      <c r="Q836" s="196"/>
      <c r="R836" s="196" t="s">
        <v>1264</v>
      </c>
      <c r="S836" s="196"/>
      <c r="T836" s="196"/>
      <c r="U836" s="196">
        <v>22.53</v>
      </c>
      <c r="V836" s="196"/>
      <c r="W836" s="196"/>
      <c r="X836" s="200">
        <v>16507.823158881412</v>
      </c>
      <c r="Y836" s="201">
        <v>0.22900000000000001</v>
      </c>
      <c r="Z836" s="196" t="s">
        <v>1279</v>
      </c>
      <c r="AA836" s="54" t="s">
        <v>1979</v>
      </c>
      <c r="AC836" s="76" t="s">
        <v>1299</v>
      </c>
      <c r="AD836" s="76" t="s">
        <v>1324</v>
      </c>
    </row>
    <row r="837" spans="1:130" ht="17" x14ac:dyDescent="0.2">
      <c r="A837" s="54" t="s">
        <v>1415</v>
      </c>
      <c r="B837" s="144" t="s">
        <v>1594</v>
      </c>
      <c r="C837" s="144"/>
      <c r="D837" s="185" t="s">
        <v>299</v>
      </c>
      <c r="E837" s="185" t="s">
        <v>1292</v>
      </c>
      <c r="F837" s="196">
        <v>908</v>
      </c>
      <c r="G837" s="196">
        <v>4330</v>
      </c>
      <c r="H837" s="196" t="s">
        <v>101</v>
      </c>
      <c r="I837" s="196"/>
      <c r="J837" s="196" t="s">
        <v>475</v>
      </c>
      <c r="K837" s="191" t="s">
        <v>1421</v>
      </c>
      <c r="L837" s="196"/>
      <c r="M837" s="196"/>
      <c r="N837" s="196"/>
      <c r="O837" s="196"/>
      <c r="P837" s="196" t="s">
        <v>209</v>
      </c>
      <c r="Q837" s="196" t="s">
        <v>167</v>
      </c>
      <c r="R837" s="196" t="s">
        <v>1264</v>
      </c>
      <c r="S837" s="196"/>
      <c r="T837" s="196"/>
      <c r="U837" s="196">
        <v>23.73</v>
      </c>
      <c r="V837" s="196"/>
      <c r="W837" s="196"/>
      <c r="X837" s="200">
        <v>19155.446508206787</v>
      </c>
      <c r="Y837" s="201">
        <v>0.22900000000000001</v>
      </c>
      <c r="Z837" s="196" t="s">
        <v>1279</v>
      </c>
      <c r="AA837" s="54" t="s">
        <v>1979</v>
      </c>
    </row>
    <row r="838" spans="1:130" ht="17" x14ac:dyDescent="0.2">
      <c r="A838" s="54"/>
      <c r="B838" s="144" t="s">
        <v>1594</v>
      </c>
      <c r="C838" s="144"/>
      <c r="D838" s="185" t="s">
        <v>299</v>
      </c>
      <c r="E838" s="185" t="s">
        <v>1292</v>
      </c>
      <c r="F838" s="196">
        <v>908</v>
      </c>
      <c r="G838" s="196">
        <v>4330</v>
      </c>
      <c r="H838" s="196" t="s">
        <v>101</v>
      </c>
      <c r="I838" s="196"/>
      <c r="J838" s="196" t="s">
        <v>176</v>
      </c>
      <c r="L838" s="196"/>
      <c r="M838" s="196"/>
      <c r="N838" s="196"/>
      <c r="O838" s="196"/>
      <c r="P838" s="196" t="s">
        <v>209</v>
      </c>
      <c r="Q838" s="196"/>
      <c r="R838" s="196" t="s">
        <v>1264</v>
      </c>
      <c r="S838" s="196"/>
      <c r="T838" s="196"/>
      <c r="U838" s="196">
        <v>22.74</v>
      </c>
      <c r="V838" s="196"/>
      <c r="W838" s="196"/>
      <c r="X838" s="200">
        <v>16952.742584915792</v>
      </c>
      <c r="Y838" s="201">
        <v>0.22900000000000001</v>
      </c>
      <c r="Z838" s="196" t="s">
        <v>1279</v>
      </c>
      <c r="AA838" s="54" t="s">
        <v>1979</v>
      </c>
    </row>
    <row r="839" spans="1:130" ht="17" x14ac:dyDescent="0.2">
      <c r="A839" s="54" t="s">
        <v>1415</v>
      </c>
      <c r="B839" s="144" t="s">
        <v>1594</v>
      </c>
      <c r="C839" s="144"/>
      <c r="D839" s="185" t="s">
        <v>299</v>
      </c>
      <c r="E839" s="185" t="s">
        <v>1292</v>
      </c>
      <c r="F839" s="196">
        <v>908</v>
      </c>
      <c r="G839" s="196">
        <v>4331</v>
      </c>
      <c r="H839" s="196" t="s">
        <v>101</v>
      </c>
      <c r="I839" s="196"/>
      <c r="J839" s="196" t="s">
        <v>475</v>
      </c>
      <c r="K839" s="191" t="s">
        <v>1421</v>
      </c>
      <c r="L839" s="196"/>
      <c r="M839" s="196"/>
      <c r="N839" s="196"/>
      <c r="O839" s="196"/>
      <c r="P839" s="196" t="s">
        <v>1301</v>
      </c>
      <c r="Q839" s="196" t="s">
        <v>167</v>
      </c>
      <c r="R839" s="196" t="s">
        <v>1264</v>
      </c>
      <c r="S839" s="196">
        <v>29.18</v>
      </c>
      <c r="T839" s="196"/>
      <c r="U839" s="196"/>
      <c r="W839" s="196"/>
      <c r="X839" s="199">
        <f>10^((2.7*(LOG(S839)))+(0.75))</f>
        <v>50784.394226291974</v>
      </c>
      <c r="Y839" s="201">
        <v>0.16700000000000001</v>
      </c>
      <c r="Z839" s="196" t="s">
        <v>1301</v>
      </c>
      <c r="AA839" s="54" t="s">
        <v>1979</v>
      </c>
      <c r="AB839" s="76"/>
      <c r="BK839" s="83"/>
      <c r="BL839" s="83"/>
      <c r="BM839" s="83"/>
      <c r="BN839" s="83"/>
      <c r="BO839" s="83"/>
      <c r="BP839" s="83"/>
      <c r="BQ839" s="83"/>
      <c r="BR839" s="83"/>
      <c r="BS839" s="83"/>
      <c r="BT839" s="83"/>
      <c r="BU839" s="83"/>
      <c r="BV839" s="83"/>
      <c r="BW839" s="83"/>
      <c r="BX839" s="83"/>
      <c r="BY839" s="83"/>
      <c r="BZ839" s="83"/>
      <c r="CA839" s="83"/>
      <c r="CB839" s="83"/>
      <c r="CC839" s="83"/>
      <c r="CD839" s="83"/>
      <c r="CE839" s="83"/>
      <c r="CF839" s="83"/>
      <c r="CG839" s="83"/>
      <c r="CH839" s="83"/>
      <c r="CI839" s="83"/>
      <c r="CJ839" s="83"/>
      <c r="CK839" s="83"/>
      <c r="CL839" s="83"/>
      <c r="CM839" s="83"/>
      <c r="CN839" s="83"/>
      <c r="CO839" s="83"/>
      <c r="CP839" s="83"/>
      <c r="CQ839" s="83"/>
      <c r="CR839" s="83"/>
      <c r="CS839" s="83"/>
      <c r="CT839" s="83"/>
      <c r="CU839" s="83"/>
      <c r="CV839" s="83"/>
      <c r="CW839" s="83"/>
      <c r="CX839" s="83"/>
      <c r="CY839" s="83"/>
      <c r="CZ839" s="83"/>
      <c r="DA839" s="83"/>
      <c r="DB839" s="83"/>
      <c r="DC839" s="83"/>
      <c r="DD839" s="83"/>
      <c r="DE839" s="83"/>
      <c r="DF839" s="83"/>
      <c r="DG839" s="83"/>
      <c r="DH839" s="83"/>
      <c r="DI839" s="83"/>
      <c r="DJ839" s="83"/>
      <c r="DK839" s="83"/>
      <c r="DL839" s="83"/>
      <c r="DM839" s="83"/>
      <c r="DN839" s="83"/>
      <c r="DO839" s="83"/>
      <c r="DP839" s="83"/>
      <c r="DQ839" s="83"/>
      <c r="DR839" s="83"/>
      <c r="DS839" s="83"/>
      <c r="DT839" s="83"/>
      <c r="DU839" s="83"/>
      <c r="DV839" s="83"/>
      <c r="DW839" s="83"/>
      <c r="DX839" s="83"/>
      <c r="DY839" s="83"/>
      <c r="DZ839" s="83"/>
    </row>
    <row r="840" spans="1:130" ht="17" x14ac:dyDescent="0.2">
      <c r="A840" s="54"/>
      <c r="B840" s="144" t="s">
        <v>1594</v>
      </c>
      <c r="C840" s="144"/>
      <c r="D840" s="185" t="s">
        <v>299</v>
      </c>
      <c r="E840" s="185" t="s">
        <v>1292</v>
      </c>
      <c r="F840" s="196">
        <v>908</v>
      </c>
      <c r="G840" s="196">
        <v>4331</v>
      </c>
      <c r="H840" s="196" t="s">
        <v>101</v>
      </c>
      <c r="I840" s="196"/>
      <c r="J840" s="196" t="s">
        <v>176</v>
      </c>
      <c r="L840" s="196"/>
      <c r="M840" s="196"/>
      <c r="N840" s="196"/>
      <c r="O840" s="196"/>
      <c r="P840" s="196" t="s">
        <v>209</v>
      </c>
      <c r="Q840" s="196"/>
      <c r="R840" s="196" t="s">
        <v>1264</v>
      </c>
      <c r="S840" s="196"/>
      <c r="T840" s="196"/>
      <c r="U840" s="196">
        <v>18.850000000000001</v>
      </c>
      <c r="V840" s="196"/>
      <c r="W840" s="196"/>
      <c r="X840" s="200">
        <v>9900.9034927803332</v>
      </c>
      <c r="Y840" s="201">
        <v>0.22900000000000001</v>
      </c>
      <c r="Z840" s="196" t="s">
        <v>1279</v>
      </c>
      <c r="AA840" s="54" t="s">
        <v>1979</v>
      </c>
      <c r="BK840" s="91"/>
      <c r="BL840" s="91"/>
      <c r="BM840" s="91"/>
      <c r="BN840" s="91"/>
      <c r="BO840" s="91"/>
      <c r="BP840" s="91"/>
      <c r="BQ840" s="91"/>
      <c r="BR840" s="91"/>
      <c r="BS840" s="91"/>
      <c r="BT840" s="91"/>
      <c r="BU840" s="91"/>
      <c r="BV840" s="91"/>
      <c r="BW840" s="91"/>
      <c r="BX840" s="91"/>
      <c r="BY840" s="91"/>
      <c r="BZ840" s="91"/>
      <c r="CA840" s="91"/>
      <c r="CB840" s="91"/>
      <c r="CC840" s="91"/>
      <c r="CD840" s="91"/>
      <c r="CE840" s="91"/>
      <c r="CF840" s="91"/>
      <c r="CG840" s="91"/>
      <c r="CH840" s="91"/>
      <c r="CI840" s="91"/>
      <c r="CJ840" s="91"/>
      <c r="CK840" s="91"/>
      <c r="CL840" s="91"/>
      <c r="CM840" s="91"/>
      <c r="CN840" s="91"/>
      <c r="CO840" s="91"/>
      <c r="CP840" s="91"/>
      <c r="CQ840" s="91"/>
      <c r="CR840" s="91"/>
      <c r="CS840" s="91"/>
      <c r="CT840" s="91"/>
      <c r="CU840" s="91"/>
      <c r="CV840" s="91"/>
      <c r="CW840" s="91"/>
    </row>
    <row r="841" spans="1:130" ht="17" x14ac:dyDescent="0.2">
      <c r="A841" s="54" t="s">
        <v>1415</v>
      </c>
      <c r="B841" s="144" t="s">
        <v>1594</v>
      </c>
      <c r="C841" s="144"/>
      <c r="D841" s="185" t="s">
        <v>299</v>
      </c>
      <c r="E841" s="185" t="s">
        <v>1292</v>
      </c>
      <c r="F841" s="196">
        <v>908</v>
      </c>
      <c r="G841" s="196">
        <v>4332</v>
      </c>
      <c r="H841" s="196" t="s">
        <v>101</v>
      </c>
      <c r="I841" s="196"/>
      <c r="J841" s="196" t="s">
        <v>475</v>
      </c>
      <c r="K841" s="191" t="s">
        <v>1421</v>
      </c>
      <c r="L841" s="196"/>
      <c r="M841" s="196"/>
      <c r="N841" s="196"/>
      <c r="O841" s="196"/>
      <c r="P841" s="196" t="s">
        <v>209</v>
      </c>
      <c r="Q841" s="196" t="s">
        <v>172</v>
      </c>
      <c r="R841" s="196" t="s">
        <v>1264</v>
      </c>
      <c r="S841" s="196"/>
      <c r="T841" s="196"/>
      <c r="U841" s="196">
        <v>19.850000000000001</v>
      </c>
      <c r="V841" s="196"/>
      <c r="W841" s="196"/>
      <c r="X841" s="200">
        <v>11482.244497929765</v>
      </c>
      <c r="Y841" s="201">
        <v>0.22900000000000001</v>
      </c>
      <c r="Z841" s="196" t="s">
        <v>1279</v>
      </c>
      <c r="AA841" s="54" t="s">
        <v>1979</v>
      </c>
    </row>
    <row r="842" spans="1:130" ht="17" x14ac:dyDescent="0.2">
      <c r="A842" s="54" t="s">
        <v>1415</v>
      </c>
      <c r="B842" s="144" t="s">
        <v>1594</v>
      </c>
      <c r="C842" s="144"/>
      <c r="D842" s="185" t="s">
        <v>299</v>
      </c>
      <c r="E842" s="185" t="s">
        <v>1292</v>
      </c>
      <c r="F842" s="196">
        <v>908</v>
      </c>
      <c r="G842" s="196">
        <v>4469</v>
      </c>
      <c r="H842" s="196" t="s">
        <v>101</v>
      </c>
      <c r="I842" s="196"/>
      <c r="J842" s="196" t="s">
        <v>176</v>
      </c>
      <c r="L842" s="196"/>
      <c r="M842" s="196"/>
      <c r="N842" s="196"/>
      <c r="O842" s="196"/>
      <c r="P842" s="196" t="s">
        <v>1268</v>
      </c>
      <c r="Q842" s="196" t="s">
        <v>172</v>
      </c>
      <c r="R842" s="196" t="s">
        <v>1264</v>
      </c>
      <c r="S842" s="196"/>
      <c r="T842" s="196"/>
      <c r="U842" s="196"/>
      <c r="V842" s="196">
        <v>36.85</v>
      </c>
      <c r="W842" s="196"/>
      <c r="X842" s="200">
        <v>18584.410954444225</v>
      </c>
      <c r="Y842" s="201">
        <v>0.154</v>
      </c>
      <c r="Z842" s="196" t="s">
        <v>1268</v>
      </c>
      <c r="AA842" s="54" t="s">
        <v>1979</v>
      </c>
      <c r="AC842" s="76" t="s">
        <v>1299</v>
      </c>
    </row>
    <row r="843" spans="1:130" ht="17" x14ac:dyDescent="0.2">
      <c r="A843" s="54"/>
      <c r="B843" s="144" t="s">
        <v>1594</v>
      </c>
      <c r="C843" s="144"/>
      <c r="D843" s="185" t="s">
        <v>299</v>
      </c>
      <c r="E843" s="185" t="s">
        <v>1292</v>
      </c>
      <c r="F843" s="196">
        <v>41229</v>
      </c>
      <c r="G843" s="196">
        <v>6561</v>
      </c>
      <c r="H843" s="196" t="s">
        <v>1368</v>
      </c>
      <c r="I843" s="196"/>
      <c r="J843" s="196" t="s">
        <v>475</v>
      </c>
      <c r="K843" s="191" t="s">
        <v>1373</v>
      </c>
      <c r="L843" s="196"/>
      <c r="M843" s="196"/>
      <c r="N843" s="196"/>
      <c r="O843" s="196"/>
      <c r="P843" s="196" t="s">
        <v>1322</v>
      </c>
      <c r="Q843" s="196"/>
      <c r="R843" s="196" t="s">
        <v>1264</v>
      </c>
      <c r="S843" s="196"/>
      <c r="T843" s="196"/>
      <c r="U843" s="196">
        <v>172.54</v>
      </c>
      <c r="V843" s="196"/>
      <c r="W843" s="196"/>
      <c r="X843" s="200">
        <v>10961.798743326934</v>
      </c>
      <c r="Y843" s="201">
        <v>0.17399999999999999</v>
      </c>
      <c r="Z843" s="196" t="s">
        <v>1322</v>
      </c>
      <c r="AA843" s="54" t="s">
        <v>1979</v>
      </c>
    </row>
    <row r="844" spans="1:130" ht="34" x14ac:dyDescent="0.2">
      <c r="A844" s="54" t="s">
        <v>1313</v>
      </c>
      <c r="B844" s="144" t="s">
        <v>1594</v>
      </c>
      <c r="C844" s="144"/>
      <c r="D844" s="185" t="s">
        <v>299</v>
      </c>
      <c r="E844" s="185" t="s">
        <v>1292</v>
      </c>
      <c r="F844" s="196">
        <v>43201</v>
      </c>
      <c r="G844" s="196">
        <v>2</v>
      </c>
      <c r="H844" s="196" t="s">
        <v>1314</v>
      </c>
      <c r="I844" s="196"/>
      <c r="J844" s="196" t="s">
        <v>475</v>
      </c>
      <c r="K844" s="191" t="s">
        <v>1315</v>
      </c>
      <c r="L844" s="196"/>
      <c r="M844" s="196"/>
      <c r="N844" s="196"/>
      <c r="O844" s="196"/>
      <c r="P844" s="196" t="s">
        <v>1327</v>
      </c>
      <c r="Q844" s="196" t="s">
        <v>172</v>
      </c>
      <c r="R844" s="196" t="s">
        <v>1264</v>
      </c>
      <c r="S844" s="196">
        <v>11.83</v>
      </c>
      <c r="T844" s="196"/>
      <c r="U844" s="196"/>
      <c r="V844" s="196"/>
      <c r="W844" s="196"/>
      <c r="X844" s="199">
        <f>10^((2.68*(LOG(S844)))+(1.23))</f>
        <v>12752.611095157645</v>
      </c>
      <c r="Y844" s="201">
        <v>0.17399999999999999</v>
      </c>
      <c r="Z844" s="196" t="s">
        <v>1327</v>
      </c>
      <c r="AA844" s="54" t="s">
        <v>1979</v>
      </c>
      <c r="AC844" s="54" t="s">
        <v>1394</v>
      </c>
      <c r="AD844" s="54" t="s">
        <v>1395</v>
      </c>
      <c r="AE844" s="196"/>
      <c r="AF844" s="196"/>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c r="CJ844" s="80"/>
      <c r="CK844" s="80"/>
      <c r="CL844" s="80"/>
      <c r="CM844" s="80"/>
      <c r="CN844" s="80"/>
      <c r="CO844" s="80"/>
      <c r="CP844" s="80"/>
      <c r="CQ844" s="80"/>
      <c r="CR844" s="80"/>
      <c r="CS844" s="80"/>
      <c r="CT844" s="80"/>
      <c r="CU844" s="80"/>
      <c r="CV844" s="80"/>
      <c r="CW844" s="80"/>
      <c r="CX844" s="80"/>
      <c r="CY844" s="80"/>
      <c r="CZ844" s="80"/>
      <c r="DA844" s="80"/>
      <c r="DB844" s="80"/>
      <c r="DC844" s="80"/>
      <c r="DD844" s="80"/>
      <c r="DE844" s="80"/>
      <c r="DF844" s="80"/>
      <c r="DG844" s="80"/>
      <c r="DH844" s="80"/>
      <c r="DI844" s="80"/>
      <c r="DJ844" s="80"/>
      <c r="DK844" s="80"/>
      <c r="DL844" s="80"/>
      <c r="DM844" s="80"/>
      <c r="DN844" s="80"/>
      <c r="DO844" s="80"/>
      <c r="DP844" s="80"/>
      <c r="DQ844" s="80"/>
      <c r="DR844" s="80"/>
      <c r="DS844" s="80"/>
      <c r="DT844" s="80"/>
      <c r="DU844" s="80"/>
      <c r="DV844" s="80"/>
      <c r="DW844" s="80"/>
      <c r="DX844" s="80"/>
      <c r="DY844" s="80"/>
      <c r="DZ844" s="80"/>
    </row>
    <row r="845" spans="1:130" ht="26" x14ac:dyDescent="0.2">
      <c r="A845" s="54" t="s">
        <v>1313</v>
      </c>
      <c r="B845" s="144" t="s">
        <v>1594</v>
      </c>
      <c r="C845" s="144"/>
      <c r="D845" s="185" t="s">
        <v>299</v>
      </c>
      <c r="E845" s="185" t="s">
        <v>1292</v>
      </c>
      <c r="F845" s="196">
        <v>43202</v>
      </c>
      <c r="G845" s="196">
        <v>5</v>
      </c>
      <c r="H845" s="196" t="s">
        <v>1483</v>
      </c>
      <c r="I845" s="196"/>
      <c r="J845" s="196" t="s">
        <v>475</v>
      </c>
      <c r="K845" s="191" t="s">
        <v>1487</v>
      </c>
      <c r="L845" s="196"/>
      <c r="M845" s="196"/>
      <c r="N845" s="196"/>
      <c r="O845" s="196"/>
      <c r="P845" s="196" t="s">
        <v>209</v>
      </c>
      <c r="Q845" s="196" t="s">
        <v>172</v>
      </c>
      <c r="R845" s="196" t="s">
        <v>1264</v>
      </c>
      <c r="S845" s="196"/>
      <c r="T845" s="196"/>
      <c r="U845" s="196">
        <v>11.9</v>
      </c>
      <c r="V845" s="196"/>
      <c r="W845" s="196"/>
      <c r="X845" s="200">
        <v>2648.7272569070292</v>
      </c>
      <c r="Y845" s="201">
        <v>0.22900000000000001</v>
      </c>
      <c r="Z845" s="196" t="s">
        <v>1279</v>
      </c>
      <c r="AA845" s="54" t="s">
        <v>1979</v>
      </c>
    </row>
    <row r="846" spans="1:130" ht="26" x14ac:dyDescent="0.2">
      <c r="A846" s="54" t="s">
        <v>1313</v>
      </c>
      <c r="B846" s="144" t="s">
        <v>1594</v>
      </c>
      <c r="C846" s="144"/>
      <c r="D846" s="185" t="s">
        <v>299</v>
      </c>
      <c r="E846" s="185" t="s">
        <v>1292</v>
      </c>
      <c r="F846" s="196">
        <v>43202</v>
      </c>
      <c r="G846" s="196">
        <v>6</v>
      </c>
      <c r="H846" s="196" t="s">
        <v>1483</v>
      </c>
      <c r="I846" s="196"/>
      <c r="J846" s="196" t="s">
        <v>475</v>
      </c>
      <c r="K846" s="191" t="s">
        <v>1487</v>
      </c>
      <c r="L846" s="196"/>
      <c r="M846" s="196"/>
      <c r="N846" s="196"/>
      <c r="O846" s="196"/>
      <c r="P846" s="196" t="s">
        <v>1216</v>
      </c>
      <c r="Q846" s="196" t="s">
        <v>167</v>
      </c>
      <c r="R846" s="196" t="s">
        <v>1264</v>
      </c>
      <c r="S846" s="196"/>
      <c r="T846" s="196"/>
      <c r="U846" s="196">
        <v>10.61</v>
      </c>
      <c r="V846" s="196"/>
      <c r="W846" s="196"/>
      <c r="X846" s="200">
        <v>2679.6176534083784</v>
      </c>
      <c r="Y846" s="201">
        <v>0.20799999999999999</v>
      </c>
      <c r="Z846" s="196" t="s">
        <v>139</v>
      </c>
      <c r="AA846" s="54" t="s">
        <v>1979</v>
      </c>
    </row>
    <row r="847" spans="1:130" ht="26" x14ac:dyDescent="0.2">
      <c r="A847" s="54" t="s">
        <v>1313</v>
      </c>
      <c r="B847" s="144" t="s">
        <v>1594</v>
      </c>
      <c r="C847" s="144"/>
      <c r="D847" s="185" t="s">
        <v>299</v>
      </c>
      <c r="E847" s="185" t="s">
        <v>1292</v>
      </c>
      <c r="F847" s="196">
        <v>43202</v>
      </c>
      <c r="G847" s="196">
        <v>73</v>
      </c>
      <c r="H847" s="196" t="s">
        <v>1483</v>
      </c>
      <c r="I847" s="196"/>
      <c r="J847" s="196" t="s">
        <v>475</v>
      </c>
      <c r="K847" s="191" t="s">
        <v>1485</v>
      </c>
      <c r="L847" s="196"/>
      <c r="M847" s="196"/>
      <c r="N847" s="196"/>
      <c r="O847" s="196"/>
      <c r="P847" s="196" t="s">
        <v>1327</v>
      </c>
      <c r="Q847" s="196" t="s">
        <v>172</v>
      </c>
      <c r="R847" s="196" t="s">
        <v>1264</v>
      </c>
      <c r="S847" s="196">
        <v>8.52</v>
      </c>
      <c r="T847" s="196"/>
      <c r="U847" s="196"/>
      <c r="W847" s="196"/>
      <c r="X847" s="199">
        <f>10^((2.68*(LOG(S847)))+(1.23))</f>
        <v>5291.4916357504417</v>
      </c>
      <c r="Y847" s="201">
        <v>0.17399999999999999</v>
      </c>
      <c r="Z847" s="196" t="s">
        <v>1327</v>
      </c>
      <c r="AA847" s="54" t="s">
        <v>1979</v>
      </c>
    </row>
    <row r="848" spans="1:130" ht="34" x14ac:dyDescent="0.2">
      <c r="A848" s="76" t="s">
        <v>1601</v>
      </c>
      <c r="B848" s="76" t="s">
        <v>1594</v>
      </c>
      <c r="C848" s="76"/>
      <c r="D848" s="113" t="s">
        <v>299</v>
      </c>
      <c r="E848" s="113" t="s">
        <v>1292</v>
      </c>
      <c r="F848" s="76">
        <v>43279</v>
      </c>
      <c r="G848" s="76">
        <v>2</v>
      </c>
      <c r="H848" s="76" t="s">
        <v>1598</v>
      </c>
      <c r="I848" s="70" t="s">
        <v>1599</v>
      </c>
      <c r="J848" s="76" t="s">
        <v>475</v>
      </c>
      <c r="L848" s="106"/>
      <c r="M848" s="114"/>
      <c r="N848" s="114"/>
      <c r="O848" s="76"/>
      <c r="P848" s="76" t="s">
        <v>381</v>
      </c>
      <c r="Q848" s="76" t="s">
        <v>167</v>
      </c>
      <c r="R848" s="70" t="s">
        <v>13</v>
      </c>
      <c r="S848" s="70"/>
      <c r="T848" s="112"/>
      <c r="U848" s="68">
        <v>10.73</v>
      </c>
      <c r="V848" s="68">
        <v>6.01</v>
      </c>
      <c r="W848" s="70"/>
      <c r="X848" s="150"/>
      <c r="Y848" s="148"/>
      <c r="Z848" s="112"/>
      <c r="AA848" s="76" t="s">
        <v>1602</v>
      </c>
    </row>
    <row r="849" spans="1:130" ht="17" x14ac:dyDescent="0.2">
      <c r="A849" s="54" t="s">
        <v>1291</v>
      </c>
      <c r="B849" s="144" t="s">
        <v>1594</v>
      </c>
      <c r="C849" s="144"/>
      <c r="D849" s="185" t="s">
        <v>299</v>
      </c>
      <c r="E849" s="185" t="s">
        <v>1292</v>
      </c>
      <c r="F849" s="196">
        <v>43445</v>
      </c>
      <c r="G849" s="196">
        <v>35</v>
      </c>
      <c r="H849" s="196" t="s">
        <v>1293</v>
      </c>
      <c r="I849" s="196"/>
      <c r="J849" s="196" t="s">
        <v>475</v>
      </c>
      <c r="K849" s="191" t="s">
        <v>1295</v>
      </c>
      <c r="L849" s="196"/>
      <c r="M849" s="196"/>
      <c r="N849" s="196"/>
      <c r="O849" s="196"/>
      <c r="P849" s="196" t="s">
        <v>1216</v>
      </c>
      <c r="Q849" s="196" t="s">
        <v>172</v>
      </c>
      <c r="R849" s="196" t="s">
        <v>1264</v>
      </c>
      <c r="S849" s="196"/>
      <c r="T849" s="196"/>
      <c r="U849" s="196">
        <v>17.34</v>
      </c>
      <c r="V849" s="196"/>
      <c r="W849" s="196"/>
      <c r="X849" s="200">
        <v>11308.614665322941</v>
      </c>
      <c r="Y849" s="201">
        <v>0.20799999999999999</v>
      </c>
      <c r="Z849" s="196" t="s">
        <v>139</v>
      </c>
      <c r="AA849" s="54" t="s">
        <v>1979</v>
      </c>
      <c r="AB849" s="76"/>
      <c r="BK849" s="83"/>
      <c r="BL849" s="83"/>
      <c r="BM849" s="83"/>
      <c r="BN849" s="83"/>
      <c r="BO849" s="83"/>
      <c r="BP849" s="83"/>
      <c r="BQ849" s="83"/>
      <c r="BR849" s="83"/>
      <c r="BS849" s="83"/>
      <c r="BT849" s="83"/>
      <c r="BU849" s="83"/>
      <c r="BV849" s="83"/>
      <c r="BW849" s="83"/>
      <c r="BX849" s="83"/>
      <c r="BY849" s="83"/>
      <c r="BZ849" s="83"/>
      <c r="CA849" s="83"/>
      <c r="CB849" s="83"/>
      <c r="CC849" s="83"/>
      <c r="CD849" s="83"/>
      <c r="CE849" s="83"/>
      <c r="CF849" s="83"/>
      <c r="CG849" s="83"/>
      <c r="CH849" s="83"/>
      <c r="CI849" s="83"/>
      <c r="CJ849" s="83"/>
      <c r="CK849" s="83"/>
      <c r="CL849" s="83"/>
      <c r="CM849" s="83"/>
      <c r="CN849" s="83"/>
      <c r="CO849" s="83"/>
      <c r="CP849" s="83"/>
      <c r="CQ849" s="83"/>
      <c r="CR849" s="83"/>
      <c r="CS849" s="83"/>
      <c r="CT849" s="83"/>
      <c r="CU849" s="83"/>
      <c r="CV849" s="83"/>
      <c r="CW849" s="83"/>
      <c r="CX849" s="83"/>
      <c r="CY849" s="83"/>
      <c r="CZ849" s="83"/>
      <c r="DA849" s="83"/>
      <c r="DB849" s="83"/>
      <c r="DC849" s="83"/>
      <c r="DD849" s="83"/>
      <c r="DE849" s="83"/>
      <c r="DF849" s="83"/>
      <c r="DG849" s="83"/>
      <c r="DH849" s="83"/>
      <c r="DI849" s="83"/>
      <c r="DJ849" s="83"/>
      <c r="DK849" s="83"/>
      <c r="DL849" s="83"/>
      <c r="DM849" s="83"/>
      <c r="DN849" s="83"/>
      <c r="DO849" s="83"/>
      <c r="DP849" s="83"/>
      <c r="DQ849" s="83"/>
      <c r="DR849" s="83"/>
      <c r="DS849" s="83"/>
      <c r="DT849" s="83"/>
      <c r="DU849" s="83"/>
      <c r="DV849" s="83"/>
      <c r="DW849" s="83"/>
      <c r="DX849" s="83"/>
      <c r="DY849" s="83"/>
      <c r="DZ849" s="83"/>
    </row>
    <row r="850" spans="1:130" ht="17" x14ac:dyDescent="0.2">
      <c r="A850" s="54" t="s">
        <v>1291</v>
      </c>
      <c r="B850" s="144" t="s">
        <v>1594</v>
      </c>
      <c r="C850" s="144"/>
      <c r="D850" s="185" t="s">
        <v>299</v>
      </c>
      <c r="E850" s="185" t="s">
        <v>1292</v>
      </c>
      <c r="F850" s="196">
        <v>43445</v>
      </c>
      <c r="G850" s="196">
        <v>36</v>
      </c>
      <c r="H850" s="196" t="s">
        <v>1293</v>
      </c>
      <c r="I850" s="196"/>
      <c r="J850" s="196" t="s">
        <v>475</v>
      </c>
      <c r="K850" s="191" t="s">
        <v>1295</v>
      </c>
      <c r="L850" s="196"/>
      <c r="M850" s="196"/>
      <c r="N850" s="196"/>
      <c r="O850" s="196"/>
      <c r="P850" s="196" t="s">
        <v>1327</v>
      </c>
      <c r="Q850" s="196" t="s">
        <v>172</v>
      </c>
      <c r="R850" s="196" t="s">
        <v>1264</v>
      </c>
      <c r="S850" s="196">
        <v>11.36</v>
      </c>
      <c r="T850" s="196"/>
      <c r="U850" s="196"/>
      <c r="W850" s="196"/>
      <c r="X850" s="199">
        <f>10^((2.68*(LOG(S850)))+(1.23))</f>
        <v>11439.681366965657</v>
      </c>
      <c r="Y850" s="201">
        <v>0.17399999999999999</v>
      </c>
      <c r="Z850" s="196" t="s">
        <v>1327</v>
      </c>
      <c r="AA850" s="54" t="s">
        <v>1979</v>
      </c>
      <c r="AC850" s="54"/>
      <c r="AD850" s="54"/>
      <c r="AE850" s="196"/>
      <c r="AF850" s="196"/>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c r="CJ850" s="80"/>
      <c r="CK850" s="80"/>
      <c r="CL850" s="80"/>
      <c r="CM850" s="80"/>
      <c r="CN850" s="80"/>
      <c r="CO850" s="80"/>
      <c r="CP850" s="80"/>
      <c r="CQ850" s="80"/>
      <c r="CR850" s="80"/>
      <c r="CS850" s="80"/>
      <c r="CT850" s="80"/>
      <c r="CU850" s="80"/>
      <c r="CV850" s="80"/>
      <c r="CW850" s="80"/>
      <c r="CX850" s="80"/>
      <c r="CY850" s="80"/>
      <c r="CZ850" s="80"/>
      <c r="DA850" s="80"/>
      <c r="DB850" s="80"/>
      <c r="DC850" s="80"/>
      <c r="DD850" s="80"/>
      <c r="DE850" s="80"/>
      <c r="DF850" s="80"/>
      <c r="DG850" s="80"/>
      <c r="DH850" s="80"/>
      <c r="DI850" s="80"/>
      <c r="DJ850" s="80"/>
      <c r="DK850" s="80"/>
      <c r="DL850" s="80"/>
      <c r="DM850" s="80"/>
      <c r="DN850" s="80"/>
      <c r="DO850" s="80"/>
      <c r="DP850" s="80"/>
      <c r="DQ850" s="80"/>
      <c r="DR850" s="80"/>
      <c r="DS850" s="80"/>
      <c r="DT850" s="80"/>
      <c r="DU850" s="80"/>
      <c r="DV850" s="80"/>
      <c r="DW850" s="80"/>
      <c r="DX850" s="80"/>
      <c r="DY850" s="80"/>
      <c r="DZ850" s="80"/>
    </row>
    <row r="851" spans="1:130" ht="17" x14ac:dyDescent="0.2">
      <c r="A851" s="54" t="s">
        <v>1407</v>
      </c>
      <c r="B851" s="144" t="s">
        <v>1594</v>
      </c>
      <c r="C851" s="144"/>
      <c r="D851" s="185" t="s">
        <v>299</v>
      </c>
      <c r="E851" s="185" t="s">
        <v>300</v>
      </c>
      <c r="F851" s="196">
        <v>220</v>
      </c>
      <c r="G851" s="196">
        <v>36</v>
      </c>
      <c r="H851" s="196" t="s">
        <v>1003</v>
      </c>
      <c r="I851" s="196"/>
      <c r="J851" s="196" t="s">
        <v>475</v>
      </c>
      <c r="L851" s="196"/>
      <c r="M851" s="196"/>
      <c r="N851" s="196"/>
      <c r="O851" s="196"/>
      <c r="P851" s="196" t="s">
        <v>1322</v>
      </c>
      <c r="Q851" s="196" t="s">
        <v>167</v>
      </c>
      <c r="R851" s="196" t="s">
        <v>1264</v>
      </c>
      <c r="S851" s="196"/>
      <c r="T851" s="196"/>
      <c r="U851" s="196">
        <v>233</v>
      </c>
      <c r="V851" s="196"/>
      <c r="W851" s="196"/>
      <c r="X851" s="200">
        <v>33129.205190591427</v>
      </c>
      <c r="Y851" s="201">
        <v>0.17399999999999999</v>
      </c>
      <c r="Z851" s="196" t="s">
        <v>1322</v>
      </c>
      <c r="AA851" s="54" t="s">
        <v>1979</v>
      </c>
    </row>
    <row r="852" spans="1:130" ht="17" x14ac:dyDescent="0.2">
      <c r="A852" s="54" t="s">
        <v>1478</v>
      </c>
      <c r="B852" s="144" t="s">
        <v>1594</v>
      </c>
      <c r="C852" s="144"/>
      <c r="D852" s="185" t="s">
        <v>299</v>
      </c>
      <c r="E852" s="185" t="s">
        <v>300</v>
      </c>
      <c r="F852" s="196">
        <v>804</v>
      </c>
      <c r="G852" s="196">
        <v>107</v>
      </c>
      <c r="H852" s="196" t="s">
        <v>554</v>
      </c>
      <c r="I852" s="196"/>
      <c r="J852" s="196" t="s">
        <v>475</v>
      </c>
      <c r="K852" s="191" t="s">
        <v>1480</v>
      </c>
      <c r="L852" s="196"/>
      <c r="M852" s="196"/>
      <c r="N852" s="196"/>
      <c r="O852" s="196"/>
      <c r="P852" s="196" t="s">
        <v>1330</v>
      </c>
      <c r="Q852" s="196" t="s">
        <v>167</v>
      </c>
      <c r="R852" s="196" t="s">
        <v>1264</v>
      </c>
      <c r="S852" s="196"/>
      <c r="T852" s="196"/>
      <c r="U852" s="196">
        <v>157.08000000000001</v>
      </c>
      <c r="V852" s="196"/>
      <c r="W852" s="196"/>
      <c r="X852" s="200">
        <v>12327.941229088256</v>
      </c>
      <c r="Y852" s="201">
        <v>0.19700000000000001</v>
      </c>
      <c r="Z852" s="196" t="s">
        <v>1330</v>
      </c>
      <c r="AA852" s="54" t="s">
        <v>1979</v>
      </c>
    </row>
    <row r="853" spans="1:130" s="91" customFormat="1" ht="17" x14ac:dyDescent="0.2">
      <c r="A853" s="54" t="s">
        <v>1415</v>
      </c>
      <c r="B853" s="144" t="s">
        <v>1594</v>
      </c>
      <c r="C853" s="144"/>
      <c r="D853" s="185" t="s">
        <v>299</v>
      </c>
      <c r="E853" s="185" t="s">
        <v>300</v>
      </c>
      <c r="F853" s="196">
        <v>908</v>
      </c>
      <c r="G853" s="196">
        <v>341</v>
      </c>
      <c r="H853" s="196" t="s">
        <v>101</v>
      </c>
      <c r="I853" s="196"/>
      <c r="J853" s="196" t="s">
        <v>1230</v>
      </c>
      <c r="K853" s="191" t="s">
        <v>1459</v>
      </c>
      <c r="L853" s="196"/>
      <c r="M853" s="196"/>
      <c r="N853" s="196"/>
      <c r="O853" s="196"/>
      <c r="P853" s="196" t="s">
        <v>1216</v>
      </c>
      <c r="Q853" s="196" t="s">
        <v>167</v>
      </c>
      <c r="R853" s="196" t="s">
        <v>1264</v>
      </c>
      <c r="S853" s="196"/>
      <c r="T853" s="196"/>
      <c r="U853" s="196">
        <v>17.46</v>
      </c>
      <c r="V853" s="196"/>
      <c r="W853" s="196"/>
      <c r="X853" s="200">
        <v>11539.552262653106</v>
      </c>
      <c r="Y853" s="201">
        <v>0.20799999999999999</v>
      </c>
      <c r="Z853" s="196" t="s">
        <v>139</v>
      </c>
      <c r="AA853" s="54" t="s">
        <v>1979</v>
      </c>
      <c r="AB853" s="76"/>
      <c r="AC853" s="76"/>
      <c r="AD853" s="76"/>
      <c r="AE853" s="70"/>
      <c r="AF853" s="70"/>
      <c r="AG853" s="83"/>
      <c r="AH853" s="83"/>
      <c r="AI853" s="83"/>
      <c r="AJ853" s="83"/>
      <c r="AK853" s="83"/>
      <c r="AL853" s="83"/>
      <c r="AM853" s="83"/>
      <c r="AN853" s="83"/>
      <c r="AO853" s="83"/>
      <c r="AP853" s="83"/>
      <c r="AQ853" s="83"/>
      <c r="AR853" s="83"/>
      <c r="AS853" s="83"/>
      <c r="AT853" s="83"/>
      <c r="AU853" s="83"/>
      <c r="AV853" s="83"/>
      <c r="AW853" s="83"/>
      <c r="AX853" s="83"/>
      <c r="AY853" s="83"/>
      <c r="AZ853" s="83"/>
      <c r="BA853" s="83"/>
      <c r="BB853" s="83"/>
      <c r="BC853" s="83"/>
      <c r="BD853" s="83"/>
      <c r="BE853" s="83"/>
      <c r="BF853" s="83"/>
      <c r="BG853" s="83"/>
      <c r="BH853" s="83"/>
      <c r="BI853" s="83"/>
      <c r="BJ853" s="83"/>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row>
    <row r="854" spans="1:130" ht="17" x14ac:dyDescent="0.2">
      <c r="A854" s="76" t="s">
        <v>1415</v>
      </c>
      <c r="B854" s="76" t="s">
        <v>1594</v>
      </c>
      <c r="C854" s="76"/>
      <c r="D854" s="113" t="s">
        <v>299</v>
      </c>
      <c r="E854" s="113" t="s">
        <v>300</v>
      </c>
      <c r="F854" s="76">
        <v>908</v>
      </c>
      <c r="G854" s="13">
        <v>382</v>
      </c>
      <c r="H854" s="76" t="s">
        <v>101</v>
      </c>
      <c r="I854" s="13" t="s">
        <v>395</v>
      </c>
      <c r="J854" s="76" t="s">
        <v>475</v>
      </c>
      <c r="K854" s="191" t="s">
        <v>1786</v>
      </c>
      <c r="L854" s="106"/>
      <c r="M854" s="112"/>
      <c r="N854" s="112"/>
      <c r="O854" s="70"/>
      <c r="P854" s="76" t="s">
        <v>1711</v>
      </c>
      <c r="Q854" s="70" t="s">
        <v>167</v>
      </c>
      <c r="R854" s="70" t="s">
        <v>13</v>
      </c>
      <c r="S854" s="70"/>
      <c r="T854" s="70"/>
      <c r="U854" s="128">
        <v>10.42</v>
      </c>
      <c r="V854" s="128">
        <v>11.38</v>
      </c>
      <c r="W854" s="76"/>
      <c r="Y854" s="105"/>
      <c r="Z854" s="14"/>
      <c r="AA854" s="14" t="s">
        <v>1786</v>
      </c>
    </row>
    <row r="855" spans="1:130" ht="17" x14ac:dyDescent="0.2">
      <c r="A855" s="54" t="s">
        <v>1415</v>
      </c>
      <c r="B855" s="144" t="s">
        <v>1594</v>
      </c>
      <c r="C855" s="144"/>
      <c r="D855" s="185" t="s">
        <v>299</v>
      </c>
      <c r="E855" s="185" t="s">
        <v>300</v>
      </c>
      <c r="F855" s="196">
        <v>908</v>
      </c>
      <c r="G855" s="196">
        <v>394</v>
      </c>
      <c r="H855" s="196" t="s">
        <v>101</v>
      </c>
      <c r="I855" s="196"/>
      <c r="J855" s="196" t="s">
        <v>475</v>
      </c>
      <c r="K855" s="191" t="s">
        <v>1423</v>
      </c>
      <c r="L855" s="196"/>
      <c r="M855" s="196"/>
      <c r="N855" s="196"/>
      <c r="O855" s="196"/>
      <c r="P855" s="196" t="s">
        <v>209</v>
      </c>
      <c r="Q855" s="196" t="s">
        <v>172</v>
      </c>
      <c r="R855" s="196" t="s">
        <v>1264</v>
      </c>
      <c r="S855" s="196"/>
      <c r="T855" s="196"/>
      <c r="U855" s="196">
        <v>19.7</v>
      </c>
      <c r="V855" s="196"/>
      <c r="W855" s="196"/>
      <c r="X855" s="200">
        <v>11235.269878526513</v>
      </c>
      <c r="Y855" s="201">
        <v>0.22900000000000001</v>
      </c>
      <c r="Z855" s="196" t="s">
        <v>1279</v>
      </c>
      <c r="AA855" s="54" t="s">
        <v>1979</v>
      </c>
    </row>
    <row r="856" spans="1:130" ht="17" x14ac:dyDescent="0.2">
      <c r="A856" s="54" t="s">
        <v>1415</v>
      </c>
      <c r="B856" s="144" t="s">
        <v>1594</v>
      </c>
      <c r="C856" s="144"/>
      <c r="D856" s="185" t="s">
        <v>299</v>
      </c>
      <c r="E856" s="185" t="s">
        <v>300</v>
      </c>
      <c r="F856" s="196">
        <v>908</v>
      </c>
      <c r="G856" s="196">
        <v>437</v>
      </c>
      <c r="H856" s="196" t="s">
        <v>101</v>
      </c>
      <c r="I856" s="196"/>
      <c r="J856" s="196" t="s">
        <v>475</v>
      </c>
      <c r="K856" s="191" t="s">
        <v>1454</v>
      </c>
      <c r="L856" s="196"/>
      <c r="M856" s="196"/>
      <c r="N856" s="196"/>
      <c r="O856" s="196"/>
      <c r="P856" s="196" t="s">
        <v>1332</v>
      </c>
      <c r="Q856" s="196" t="s">
        <v>167</v>
      </c>
      <c r="R856" s="196" t="s">
        <v>1264</v>
      </c>
      <c r="S856" s="196">
        <v>13.24</v>
      </c>
      <c r="T856" s="196"/>
      <c r="U856" s="196"/>
      <c r="W856" s="196"/>
      <c r="X856" s="200">
        <v>11216.849682747572</v>
      </c>
      <c r="Y856" s="201">
        <v>0.20300000000000001</v>
      </c>
      <c r="Z856" s="196" t="s">
        <v>1332</v>
      </c>
      <c r="AA856" s="54" t="s">
        <v>1979</v>
      </c>
    </row>
    <row r="857" spans="1:130" ht="17" x14ac:dyDescent="0.2">
      <c r="A857" s="54" t="s">
        <v>1415</v>
      </c>
      <c r="B857" s="144" t="s">
        <v>1594</v>
      </c>
      <c r="C857" s="144"/>
      <c r="D857" s="185" t="s">
        <v>299</v>
      </c>
      <c r="E857" s="185" t="s">
        <v>300</v>
      </c>
      <c r="F857" s="196">
        <v>908</v>
      </c>
      <c r="G857" s="196">
        <v>925</v>
      </c>
      <c r="H857" s="196" t="s">
        <v>101</v>
      </c>
      <c r="I857" s="196"/>
      <c r="J857" s="196" t="s">
        <v>475</v>
      </c>
      <c r="K857" s="191" t="s">
        <v>1435</v>
      </c>
      <c r="L857" s="196"/>
      <c r="M857" s="196"/>
      <c r="N857" s="196"/>
      <c r="O857" s="196"/>
      <c r="P857" s="196" t="s">
        <v>1322</v>
      </c>
      <c r="Q857" s="196" t="s">
        <v>172</v>
      </c>
      <c r="R857" s="196" t="s">
        <v>1264</v>
      </c>
      <c r="S857" s="196"/>
      <c r="T857" s="196"/>
      <c r="U857" s="196">
        <v>172.3</v>
      </c>
      <c r="V857" s="196"/>
      <c r="W857" s="196"/>
      <c r="X857" s="200">
        <v>10905.766968887381</v>
      </c>
      <c r="Y857" s="201">
        <v>0.17399999999999999</v>
      </c>
      <c r="Z857" s="196" t="s">
        <v>1322</v>
      </c>
      <c r="AA857" s="54" t="s">
        <v>1979</v>
      </c>
    </row>
    <row r="858" spans="1:130" s="91" customFormat="1" ht="17" x14ac:dyDescent="0.2">
      <c r="A858" s="54"/>
      <c r="B858" s="144" t="s">
        <v>1594</v>
      </c>
      <c r="C858" s="144"/>
      <c r="D858" s="185" t="s">
        <v>299</v>
      </c>
      <c r="E858" s="185" t="s">
        <v>300</v>
      </c>
      <c r="F858" s="196">
        <v>908</v>
      </c>
      <c r="G858" s="196">
        <v>925</v>
      </c>
      <c r="H858" s="196" t="s">
        <v>101</v>
      </c>
      <c r="I858" s="196"/>
      <c r="J858" s="196" t="s">
        <v>176</v>
      </c>
      <c r="K858" s="191"/>
      <c r="L858" s="196"/>
      <c r="M858" s="196"/>
      <c r="N858" s="196"/>
      <c r="O858" s="196"/>
      <c r="P858" s="196" t="s">
        <v>209</v>
      </c>
      <c r="Q858" s="196"/>
      <c r="R858" s="196" t="s">
        <v>1264</v>
      </c>
      <c r="S858" s="196"/>
      <c r="T858" s="196"/>
      <c r="U858" s="196">
        <v>19.47</v>
      </c>
      <c r="V858" s="196"/>
      <c r="W858" s="196"/>
      <c r="X858" s="200">
        <v>10863.336714852003</v>
      </c>
      <c r="Y858" s="201">
        <v>0.22900000000000001</v>
      </c>
      <c r="Z858" s="196" t="s">
        <v>1279</v>
      </c>
      <c r="AA858" s="54" t="s">
        <v>1979</v>
      </c>
      <c r="AB858" s="54"/>
      <c r="AC858" s="76"/>
      <c r="AD858" s="76"/>
      <c r="AE858" s="70"/>
      <c r="AF858" s="70"/>
      <c r="AG858" s="83"/>
      <c r="AH858" s="83"/>
      <c r="AI858" s="83"/>
      <c r="AJ858" s="83"/>
      <c r="AK858" s="83"/>
      <c r="AL858" s="83"/>
      <c r="AM858" s="83"/>
      <c r="AN858" s="83"/>
      <c r="AO858" s="83"/>
      <c r="AP858" s="83"/>
      <c r="AQ858" s="83"/>
      <c r="AR858" s="83"/>
      <c r="AS858" s="83"/>
      <c r="AT858" s="83"/>
      <c r="AU858" s="83"/>
      <c r="AV858" s="83"/>
      <c r="AW858" s="83"/>
      <c r="AX858" s="83"/>
      <c r="AY858" s="83"/>
      <c r="AZ858" s="83"/>
      <c r="BA858" s="83"/>
      <c r="BB858" s="83"/>
      <c r="BC858" s="83"/>
      <c r="BD858" s="83"/>
      <c r="BE858" s="83"/>
      <c r="BF858" s="83"/>
      <c r="BG858" s="83"/>
      <c r="BH858" s="83"/>
      <c r="BI858" s="83"/>
      <c r="BJ858" s="83"/>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c r="DR858" s="15"/>
      <c r="DS858" s="15"/>
      <c r="DT858" s="15"/>
      <c r="DU858" s="15"/>
      <c r="DV858" s="15"/>
      <c r="DW858" s="15"/>
      <c r="DX858" s="15"/>
      <c r="DY858" s="15"/>
      <c r="DZ858" s="15"/>
    </row>
    <row r="859" spans="1:130" s="91" customFormat="1" ht="17" x14ac:dyDescent="0.2">
      <c r="A859" s="54"/>
      <c r="B859" s="144" t="s">
        <v>1594</v>
      </c>
      <c r="C859" s="144"/>
      <c r="D859" s="185" t="s">
        <v>299</v>
      </c>
      <c r="E859" s="185" t="s">
        <v>300</v>
      </c>
      <c r="F859" s="196">
        <v>908</v>
      </c>
      <c r="G859" s="196">
        <v>1139</v>
      </c>
      <c r="H859" s="196" t="s">
        <v>101</v>
      </c>
      <c r="I859" s="196"/>
      <c r="J859" s="196" t="s">
        <v>176</v>
      </c>
      <c r="K859" s="191"/>
      <c r="L859" s="196"/>
      <c r="M859" s="196"/>
      <c r="N859" s="196"/>
      <c r="O859" s="196"/>
      <c r="P859" s="196" t="s">
        <v>1268</v>
      </c>
      <c r="Q859" s="196"/>
      <c r="R859" s="196" t="s">
        <v>1264</v>
      </c>
      <c r="S859" s="196"/>
      <c r="T859" s="196"/>
      <c r="U859" s="196"/>
      <c r="V859" s="196">
        <v>29.25</v>
      </c>
      <c r="W859" s="196"/>
      <c r="X859" s="200">
        <v>10576.782216063215</v>
      </c>
      <c r="Y859" s="201">
        <v>0.154</v>
      </c>
      <c r="Z859" s="196" t="s">
        <v>1268</v>
      </c>
      <c r="AA859" s="54" t="s">
        <v>1979</v>
      </c>
      <c r="AB859" s="76"/>
      <c r="AC859" s="76"/>
      <c r="AD859" s="76"/>
      <c r="AE859" s="70"/>
      <c r="AF859" s="70"/>
      <c r="AG859" s="83"/>
      <c r="AH859" s="83"/>
      <c r="AI859" s="83"/>
      <c r="AJ859" s="83"/>
      <c r="AK859" s="83"/>
      <c r="AL859" s="83"/>
      <c r="AM859" s="83"/>
      <c r="AN859" s="83"/>
      <c r="AO859" s="83"/>
      <c r="AP859" s="83"/>
      <c r="AQ859" s="83"/>
      <c r="AR859" s="83"/>
      <c r="AS859" s="83"/>
      <c r="AT859" s="83"/>
      <c r="AU859" s="83"/>
      <c r="AV859" s="83"/>
      <c r="AW859" s="83"/>
      <c r="AX859" s="83"/>
      <c r="AY859" s="83"/>
      <c r="AZ859" s="83"/>
      <c r="BA859" s="83"/>
      <c r="BB859" s="83"/>
      <c r="BC859" s="83"/>
      <c r="BD859" s="83"/>
      <c r="BE859" s="83"/>
      <c r="BF859" s="83"/>
      <c r="BG859" s="83"/>
      <c r="BH859" s="83"/>
      <c r="BI859" s="83"/>
      <c r="BJ859" s="83"/>
      <c r="BK859" s="83"/>
      <c r="BL859" s="83"/>
      <c r="BM859" s="83"/>
      <c r="BN859" s="83"/>
      <c r="BO859" s="83"/>
      <c r="BP859" s="83"/>
      <c r="BQ859" s="83"/>
      <c r="BR859" s="83"/>
      <c r="BS859" s="83"/>
      <c r="BT859" s="83"/>
      <c r="BU859" s="83"/>
      <c r="BV859" s="83"/>
      <c r="BW859" s="83"/>
      <c r="BX859" s="83"/>
      <c r="BY859" s="83"/>
      <c r="BZ859" s="83"/>
      <c r="CA859" s="83"/>
      <c r="CB859" s="83"/>
      <c r="CC859" s="83"/>
      <c r="CD859" s="83"/>
      <c r="CE859" s="83"/>
      <c r="CF859" s="83"/>
      <c r="CG859" s="83"/>
      <c r="CH859" s="83"/>
      <c r="CI859" s="83"/>
      <c r="CJ859" s="83"/>
      <c r="CK859" s="83"/>
      <c r="CL859" s="83"/>
      <c r="CM859" s="83"/>
      <c r="CN859" s="83"/>
      <c r="CO859" s="83"/>
      <c r="CP859" s="83"/>
      <c r="CQ859" s="83"/>
      <c r="CR859" s="83"/>
      <c r="CS859" s="83"/>
      <c r="CT859" s="83"/>
      <c r="CU859" s="83"/>
      <c r="CV859" s="83"/>
      <c r="CW859" s="83"/>
      <c r="CX859" s="83"/>
      <c r="CY859" s="83"/>
      <c r="CZ859" s="83"/>
      <c r="DA859" s="83"/>
      <c r="DB859" s="83"/>
      <c r="DC859" s="83"/>
      <c r="DD859" s="83"/>
      <c r="DE859" s="83"/>
      <c r="DF859" s="83"/>
      <c r="DG859" s="83"/>
      <c r="DH859" s="83"/>
      <c r="DI859" s="83"/>
      <c r="DJ859" s="83"/>
      <c r="DK859" s="83"/>
      <c r="DL859" s="83"/>
      <c r="DM859" s="83"/>
      <c r="DN859" s="83"/>
      <c r="DO859" s="83"/>
      <c r="DP859" s="83"/>
      <c r="DQ859" s="83"/>
      <c r="DR859" s="83"/>
      <c r="DS859" s="83"/>
      <c r="DT859" s="83"/>
      <c r="DU859" s="83"/>
      <c r="DV859" s="83"/>
      <c r="DW859" s="83"/>
      <c r="DX859" s="83"/>
      <c r="DY859" s="83"/>
      <c r="DZ859" s="83"/>
    </row>
    <row r="860" spans="1:130" ht="17" x14ac:dyDescent="0.2">
      <c r="A860" s="54" t="s">
        <v>1415</v>
      </c>
      <c r="B860" s="144" t="s">
        <v>1594</v>
      </c>
      <c r="C860" s="144"/>
      <c r="D860" s="185" t="s">
        <v>299</v>
      </c>
      <c r="E860" s="185" t="s">
        <v>300</v>
      </c>
      <c r="F860" s="196">
        <v>908</v>
      </c>
      <c r="G860" s="196">
        <v>1139</v>
      </c>
      <c r="H860" s="196" t="s">
        <v>101</v>
      </c>
      <c r="I860" s="196"/>
      <c r="J860" s="196" t="s">
        <v>1230</v>
      </c>
      <c r="K860" s="191" t="s">
        <v>1453</v>
      </c>
      <c r="L860" s="196"/>
      <c r="M860" s="196"/>
      <c r="N860" s="196"/>
      <c r="O860" s="196"/>
      <c r="P860" s="196" t="s">
        <v>1216</v>
      </c>
      <c r="Q860" s="196" t="s">
        <v>172</v>
      </c>
      <c r="R860" s="196" t="s">
        <v>1264</v>
      </c>
      <c r="S860" s="196"/>
      <c r="T860" s="196"/>
      <c r="U860" s="196">
        <v>17.07</v>
      </c>
      <c r="V860" s="196"/>
      <c r="W860" s="196"/>
      <c r="X860" s="200">
        <v>10800.184934608082</v>
      </c>
      <c r="Y860" s="201">
        <v>0.20799999999999999</v>
      </c>
      <c r="Z860" s="196" t="s">
        <v>139</v>
      </c>
      <c r="AA860" s="54" t="s">
        <v>1979</v>
      </c>
      <c r="AB860" s="76"/>
      <c r="CX860" s="91"/>
      <c r="CY860" s="91"/>
      <c r="CZ860" s="91"/>
      <c r="DA860" s="91"/>
      <c r="DB860" s="91"/>
      <c r="DC860" s="91"/>
      <c r="DD860" s="91"/>
      <c r="DE860" s="91"/>
      <c r="DF860" s="91"/>
      <c r="DG860" s="91"/>
      <c r="DH860" s="91"/>
      <c r="DI860" s="91"/>
      <c r="DJ860" s="91"/>
      <c r="DK860" s="91"/>
      <c r="DL860" s="91"/>
      <c r="DM860" s="91"/>
      <c r="DN860" s="91"/>
      <c r="DO860" s="91"/>
      <c r="DP860" s="91"/>
      <c r="DQ860" s="91"/>
      <c r="DR860" s="91"/>
      <c r="DS860" s="91"/>
      <c r="DT860" s="91"/>
      <c r="DU860" s="91"/>
      <c r="DV860" s="91"/>
      <c r="DW860" s="91"/>
      <c r="DX860" s="91"/>
      <c r="DY860" s="91"/>
      <c r="DZ860" s="91"/>
    </row>
    <row r="861" spans="1:130" ht="34" x14ac:dyDescent="0.2">
      <c r="A861" s="76" t="s">
        <v>1415</v>
      </c>
      <c r="B861" s="76" t="s">
        <v>1594</v>
      </c>
      <c r="C861" s="76"/>
      <c r="D861" s="113" t="s">
        <v>299</v>
      </c>
      <c r="E861" s="113" t="s">
        <v>300</v>
      </c>
      <c r="F861" s="76">
        <v>908</v>
      </c>
      <c r="G861" s="76">
        <v>1159</v>
      </c>
      <c r="H861" s="76" t="s">
        <v>101</v>
      </c>
      <c r="I861" s="13" t="s">
        <v>395</v>
      </c>
      <c r="J861" s="196" t="s">
        <v>1230</v>
      </c>
      <c r="K861" s="191" t="s">
        <v>1815</v>
      </c>
      <c r="L861" s="106"/>
      <c r="M861" s="114"/>
      <c r="N861" s="114"/>
      <c r="O861" s="76"/>
      <c r="P861" s="76" t="s">
        <v>1782</v>
      </c>
      <c r="Q861" s="76" t="s">
        <v>172</v>
      </c>
      <c r="R861" s="70" t="s">
        <v>13</v>
      </c>
      <c r="S861" s="70"/>
      <c r="T861" s="112"/>
      <c r="U861" s="68">
        <v>24.06</v>
      </c>
      <c r="V861" s="68">
        <v>20.12</v>
      </c>
      <c r="W861" s="70"/>
      <c r="X861" s="200">
        <f>10^((2.5*(LOG(U861)))+(0.37))</f>
        <v>6656.3945678801911</v>
      </c>
      <c r="Y861" s="148"/>
      <c r="Z861" s="8" t="s">
        <v>1268</v>
      </c>
      <c r="AA861" s="76"/>
      <c r="AB861" s="76"/>
      <c r="CX861" s="91"/>
      <c r="CY861" s="91"/>
      <c r="CZ861" s="91"/>
      <c r="DA861" s="91"/>
      <c r="DB861" s="91"/>
      <c r="DC861" s="91"/>
      <c r="DD861" s="91"/>
      <c r="DE861" s="91"/>
      <c r="DF861" s="91"/>
      <c r="DG861" s="91"/>
      <c r="DH861" s="91"/>
      <c r="DI861" s="91"/>
      <c r="DJ861" s="91"/>
      <c r="DK861" s="91"/>
      <c r="DL861" s="91"/>
      <c r="DM861" s="91"/>
      <c r="DN861" s="91"/>
      <c r="DO861" s="91"/>
      <c r="DP861" s="91"/>
      <c r="DQ861" s="91"/>
      <c r="DR861" s="91"/>
      <c r="DS861" s="91"/>
      <c r="DT861" s="91"/>
      <c r="DU861" s="91"/>
      <c r="DV861" s="91"/>
      <c r="DW861" s="91"/>
      <c r="DX861" s="91"/>
      <c r="DY861" s="91"/>
      <c r="DZ861" s="91"/>
    </row>
    <row r="862" spans="1:130" ht="17" x14ac:dyDescent="0.2">
      <c r="A862" s="54"/>
      <c r="B862" s="144" t="s">
        <v>1594</v>
      </c>
      <c r="C862" s="144"/>
      <c r="D862" s="185" t="s">
        <v>299</v>
      </c>
      <c r="E862" s="185" t="s">
        <v>300</v>
      </c>
      <c r="F862" s="196">
        <v>908</v>
      </c>
      <c r="G862" s="196">
        <v>1428</v>
      </c>
      <c r="H862" s="196" t="s">
        <v>101</v>
      </c>
      <c r="I862" s="196"/>
      <c r="J862" s="196" t="s">
        <v>176</v>
      </c>
      <c r="L862" s="196"/>
      <c r="M862" s="196"/>
      <c r="N862" s="196"/>
      <c r="O862" s="196"/>
      <c r="P862" s="196" t="s">
        <v>1301</v>
      </c>
      <c r="Q862" s="196"/>
      <c r="R862" s="196" t="s">
        <v>1264</v>
      </c>
      <c r="S862" s="196">
        <v>14.7</v>
      </c>
      <c r="T862" s="196"/>
      <c r="U862" s="196"/>
      <c r="W862" s="196"/>
      <c r="X862" s="199">
        <f>10^((2.7*(LOG(S862)))+(0.75))</f>
        <v>7975.4795137717792</v>
      </c>
      <c r="Y862" s="201">
        <v>0.16700000000000001</v>
      </c>
      <c r="Z862" s="196" t="s">
        <v>1301</v>
      </c>
      <c r="AA862" s="54" t="s">
        <v>1979</v>
      </c>
      <c r="AB862" s="76"/>
      <c r="BK862" s="83"/>
      <c r="BL862" s="83"/>
      <c r="BM862" s="83"/>
      <c r="BN862" s="83"/>
      <c r="BO862" s="83"/>
      <c r="BP862" s="83"/>
      <c r="BQ862" s="83"/>
      <c r="BR862" s="83"/>
      <c r="BS862" s="83"/>
      <c r="BT862" s="83"/>
      <c r="BU862" s="83"/>
      <c r="BV862" s="83"/>
      <c r="BW862" s="83"/>
      <c r="BX862" s="83"/>
      <c r="BY862" s="83"/>
      <c r="BZ862" s="83"/>
      <c r="CA862" s="83"/>
      <c r="CB862" s="83"/>
      <c r="CC862" s="83"/>
      <c r="CD862" s="83"/>
      <c r="CE862" s="83"/>
      <c r="CF862" s="83"/>
      <c r="CG862" s="83"/>
      <c r="CH862" s="83"/>
      <c r="CI862" s="83"/>
      <c r="CJ862" s="83"/>
      <c r="CK862" s="83"/>
      <c r="CL862" s="83"/>
      <c r="CM862" s="83"/>
      <c r="CN862" s="83"/>
      <c r="CO862" s="83"/>
      <c r="CP862" s="83"/>
      <c r="CQ862" s="83"/>
      <c r="CR862" s="83"/>
      <c r="CS862" s="83"/>
      <c r="CT862" s="83"/>
      <c r="CU862" s="83"/>
      <c r="CV862" s="83"/>
      <c r="CW862" s="83"/>
      <c r="CX862" s="83"/>
      <c r="CY862" s="83"/>
      <c r="CZ862" s="83"/>
      <c r="DA862" s="83"/>
      <c r="DB862" s="83"/>
      <c r="DC862" s="83"/>
      <c r="DD862" s="83"/>
      <c r="DE862" s="83"/>
      <c r="DF862" s="83"/>
      <c r="DG862" s="83"/>
      <c r="DH862" s="83"/>
      <c r="DI862" s="83"/>
      <c r="DJ862" s="83"/>
      <c r="DK862" s="83"/>
      <c r="DL862" s="83"/>
      <c r="DM862" s="83"/>
      <c r="DN862" s="83"/>
      <c r="DO862" s="83"/>
      <c r="DP862" s="83"/>
      <c r="DQ862" s="83"/>
      <c r="DR862" s="83"/>
      <c r="DS862" s="83"/>
      <c r="DT862" s="83"/>
      <c r="DU862" s="83"/>
      <c r="DV862" s="83"/>
      <c r="DW862" s="83"/>
      <c r="DX862" s="83"/>
      <c r="DY862" s="83"/>
      <c r="DZ862" s="83"/>
    </row>
    <row r="863" spans="1:130" ht="17" x14ac:dyDescent="0.2">
      <c r="A863" s="54" t="s">
        <v>1415</v>
      </c>
      <c r="B863" s="144" t="s">
        <v>1594</v>
      </c>
      <c r="C863" s="144"/>
      <c r="D863" s="185" t="s">
        <v>299</v>
      </c>
      <c r="E863" s="185" t="s">
        <v>300</v>
      </c>
      <c r="F863" s="196">
        <v>908</v>
      </c>
      <c r="G863" s="196">
        <v>1428</v>
      </c>
      <c r="H863" s="196" t="s">
        <v>101</v>
      </c>
      <c r="I863" s="196"/>
      <c r="J863" s="196" t="s">
        <v>1230</v>
      </c>
      <c r="K863" s="191" t="s">
        <v>1447</v>
      </c>
      <c r="L863" s="196"/>
      <c r="M863" s="196"/>
      <c r="N863" s="196"/>
      <c r="O863" s="196"/>
      <c r="P863" s="196" t="s">
        <v>1339</v>
      </c>
      <c r="Q863" s="196" t="s">
        <v>167</v>
      </c>
      <c r="R863" s="196" t="s">
        <v>1264</v>
      </c>
      <c r="S863" s="196"/>
      <c r="T863" s="196"/>
      <c r="U863" s="196">
        <v>18.45</v>
      </c>
      <c r="V863" s="196"/>
      <c r="W863" s="196"/>
      <c r="X863" s="200">
        <v>9767.530021905548</v>
      </c>
      <c r="Y863" s="201">
        <v>0.22800000000000001</v>
      </c>
      <c r="Z863" s="196" t="s">
        <v>1339</v>
      </c>
      <c r="AA863" s="54" t="s">
        <v>1979</v>
      </c>
    </row>
    <row r="864" spans="1:130" ht="26" x14ac:dyDescent="0.2">
      <c r="A864" s="54" t="s">
        <v>1415</v>
      </c>
      <c r="B864" s="144" t="s">
        <v>1594</v>
      </c>
      <c r="C864" s="144"/>
      <c r="D864" s="185" t="s">
        <v>299</v>
      </c>
      <c r="E864" s="185" t="s">
        <v>300</v>
      </c>
      <c r="F864" s="196">
        <v>908</v>
      </c>
      <c r="G864" s="196">
        <v>1465</v>
      </c>
      <c r="H864" s="196" t="s">
        <v>101</v>
      </c>
      <c r="I864" s="196"/>
      <c r="J864" s="196" t="s">
        <v>475</v>
      </c>
      <c r="K864" s="191" t="s">
        <v>1445</v>
      </c>
      <c r="L864" s="196"/>
      <c r="M864" s="196"/>
      <c r="N864" s="196"/>
      <c r="O864" s="196"/>
      <c r="P864" s="196" t="s">
        <v>1357</v>
      </c>
      <c r="Q864" s="196" t="s">
        <v>167</v>
      </c>
      <c r="R864" s="196" t="s">
        <v>1264</v>
      </c>
      <c r="S864" s="196"/>
      <c r="T864" s="196"/>
      <c r="U864" s="196">
        <v>22.92</v>
      </c>
      <c r="V864" s="196"/>
      <c r="W864" s="196"/>
      <c r="X864" s="200">
        <v>7035.7873200842669</v>
      </c>
      <c r="Y864" s="201">
        <v>0.23599999999999999</v>
      </c>
      <c r="Z864" s="196" t="s">
        <v>1357</v>
      </c>
      <c r="AA864" s="54" t="s">
        <v>1979</v>
      </c>
      <c r="BK864" s="91"/>
      <c r="BL864" s="91"/>
      <c r="BM864" s="91"/>
      <c r="BN864" s="91"/>
      <c r="BO864" s="91"/>
      <c r="BP864" s="91"/>
      <c r="BQ864" s="91"/>
      <c r="BR864" s="91"/>
      <c r="BS864" s="91"/>
      <c r="BT864" s="91"/>
      <c r="BU864" s="91"/>
      <c r="BV864" s="91"/>
      <c r="BW864" s="91"/>
      <c r="BX864" s="91"/>
      <c r="BY864" s="91"/>
      <c r="BZ864" s="91"/>
      <c r="CA864" s="91"/>
      <c r="CB864" s="91"/>
      <c r="CC864" s="91"/>
      <c r="CD864" s="91"/>
      <c r="CE864" s="91"/>
      <c r="CF864" s="91"/>
      <c r="CG864" s="91"/>
      <c r="CH864" s="91"/>
      <c r="CI864" s="91"/>
      <c r="CJ864" s="91"/>
      <c r="CK864" s="91"/>
      <c r="CL864" s="91"/>
      <c r="CM864" s="91"/>
      <c r="CN864" s="91"/>
      <c r="CO864" s="91"/>
      <c r="CP864" s="91"/>
      <c r="CQ864" s="91"/>
      <c r="CR864" s="91"/>
      <c r="CS864" s="91"/>
      <c r="CT864" s="91"/>
      <c r="CU864" s="91"/>
      <c r="CV864" s="91"/>
      <c r="CW864" s="91"/>
    </row>
    <row r="865" spans="1:130" ht="17" x14ac:dyDescent="0.2">
      <c r="A865" s="54"/>
      <c r="B865" s="144" t="s">
        <v>1594</v>
      </c>
      <c r="C865" s="144"/>
      <c r="D865" s="185" t="s">
        <v>299</v>
      </c>
      <c r="E865" s="185" t="s">
        <v>300</v>
      </c>
      <c r="F865" s="196">
        <v>908</v>
      </c>
      <c r="G865" s="196">
        <v>1465</v>
      </c>
      <c r="H865" s="196" t="s">
        <v>101</v>
      </c>
      <c r="I865" s="196"/>
      <c r="J865" s="196" t="s">
        <v>176</v>
      </c>
      <c r="L865" s="196"/>
      <c r="M865" s="196"/>
      <c r="N865" s="196"/>
      <c r="O865" s="196"/>
      <c r="P865" s="196" t="s">
        <v>1332</v>
      </c>
      <c r="Q865" s="196"/>
      <c r="R865" s="196" t="s">
        <v>1264</v>
      </c>
      <c r="S865" s="196">
        <v>11.37</v>
      </c>
      <c r="T865" s="196"/>
      <c r="U865" s="196"/>
      <c r="W865" s="196"/>
      <c r="X865" s="200">
        <v>7728.4031995773375</v>
      </c>
      <c r="Y865" s="201">
        <v>0.20300000000000001</v>
      </c>
      <c r="Z865" s="196" t="s">
        <v>1332</v>
      </c>
      <c r="AA865" s="54" t="s">
        <v>1979</v>
      </c>
      <c r="AB865" s="76"/>
      <c r="BK865" s="83"/>
      <c r="BL865" s="83"/>
      <c r="BM865" s="83"/>
      <c r="BN865" s="83"/>
      <c r="BO865" s="83"/>
      <c r="BP865" s="83"/>
      <c r="BQ865" s="83"/>
      <c r="BR865" s="83"/>
      <c r="BS865" s="83"/>
      <c r="BT865" s="83"/>
      <c r="BU865" s="83"/>
      <c r="BV865" s="83"/>
      <c r="BW865" s="83"/>
      <c r="BX865" s="83"/>
      <c r="BY865" s="83"/>
      <c r="BZ865" s="83"/>
      <c r="CA865" s="83"/>
      <c r="CB865" s="83"/>
      <c r="CC865" s="83"/>
      <c r="CD865" s="83"/>
      <c r="CE865" s="83"/>
      <c r="CF865" s="83"/>
      <c r="CG865" s="83"/>
      <c r="CH865" s="83"/>
      <c r="CI865" s="83"/>
      <c r="CJ865" s="83"/>
      <c r="CK865" s="83"/>
      <c r="CL865" s="83"/>
      <c r="CM865" s="83"/>
      <c r="CN865" s="83"/>
      <c r="CO865" s="83"/>
      <c r="CP865" s="83"/>
      <c r="CQ865" s="83"/>
      <c r="CR865" s="83"/>
      <c r="CS865" s="83"/>
      <c r="CT865" s="83"/>
      <c r="CU865" s="83"/>
      <c r="CV865" s="83"/>
      <c r="CW865" s="83"/>
      <c r="CX865" s="83"/>
      <c r="CY865" s="83"/>
      <c r="CZ865" s="83"/>
      <c r="DA865" s="83"/>
      <c r="DB865" s="83"/>
      <c r="DC865" s="83"/>
      <c r="DD865" s="83"/>
      <c r="DE865" s="83"/>
      <c r="DF865" s="83"/>
      <c r="DG865" s="83"/>
      <c r="DH865" s="83"/>
      <c r="DI865" s="83"/>
      <c r="DJ865" s="83"/>
      <c r="DK865" s="83"/>
      <c r="DL865" s="83"/>
      <c r="DM865" s="83"/>
      <c r="DN865" s="83"/>
      <c r="DO865" s="83"/>
      <c r="DP865" s="83"/>
      <c r="DQ865" s="83"/>
      <c r="DR865" s="83"/>
      <c r="DS865" s="83"/>
      <c r="DT865" s="83"/>
      <c r="DU865" s="83"/>
      <c r="DV865" s="83"/>
      <c r="DW865" s="83"/>
      <c r="DX865" s="83"/>
      <c r="DY865" s="83"/>
      <c r="DZ865" s="83"/>
    </row>
    <row r="866" spans="1:130" ht="17" x14ac:dyDescent="0.2">
      <c r="A866" s="54" t="s">
        <v>1415</v>
      </c>
      <c r="B866" s="144" t="s">
        <v>1594</v>
      </c>
      <c r="C866" s="144"/>
      <c r="D866" s="185" t="s">
        <v>299</v>
      </c>
      <c r="E866" s="185" t="s">
        <v>300</v>
      </c>
      <c r="F866" s="196">
        <v>908</v>
      </c>
      <c r="G866" s="196">
        <v>2113</v>
      </c>
      <c r="H866" s="196" t="s">
        <v>101</v>
      </c>
      <c r="I866" s="196"/>
      <c r="J866" s="196" t="s">
        <v>475</v>
      </c>
      <c r="K866" s="191" t="s">
        <v>1457</v>
      </c>
      <c r="L866" s="196"/>
      <c r="M866" s="196"/>
      <c r="N866" s="196"/>
      <c r="O866" s="196"/>
      <c r="P866" s="196" t="s">
        <v>1306</v>
      </c>
      <c r="Q866" s="196" t="s">
        <v>172</v>
      </c>
      <c r="R866" s="196" t="s">
        <v>1264</v>
      </c>
      <c r="S866" s="196"/>
      <c r="T866" s="196"/>
      <c r="U866" s="196"/>
      <c r="V866" s="196">
        <v>23.5</v>
      </c>
      <c r="W866" s="196"/>
      <c r="X866" s="199">
        <f>10^((2.86*(LOG(V866)))+(-0.12))</f>
        <v>6327.8195525816145</v>
      </c>
      <c r="Y866" s="201">
        <v>0.14299999999999999</v>
      </c>
      <c r="Z866" s="196" t="s">
        <v>1306</v>
      </c>
      <c r="AA866" s="54" t="s">
        <v>1979</v>
      </c>
    </row>
    <row r="867" spans="1:130" ht="17" x14ac:dyDescent="0.2">
      <c r="A867" s="54"/>
      <c r="B867" s="144" t="s">
        <v>1594</v>
      </c>
      <c r="C867" s="144"/>
      <c r="D867" s="185" t="s">
        <v>299</v>
      </c>
      <c r="E867" s="185" t="s">
        <v>300</v>
      </c>
      <c r="F867" s="196">
        <v>908</v>
      </c>
      <c r="G867" s="196">
        <v>2113</v>
      </c>
      <c r="H867" s="196" t="s">
        <v>101</v>
      </c>
      <c r="I867" s="196"/>
      <c r="J867" s="196" t="s">
        <v>176</v>
      </c>
      <c r="L867" s="196"/>
      <c r="M867" s="196"/>
      <c r="N867" s="196"/>
      <c r="O867" s="196"/>
      <c r="P867" s="196" t="s">
        <v>209</v>
      </c>
      <c r="Q867" s="196"/>
      <c r="R867" s="196" t="s">
        <v>1264</v>
      </c>
      <c r="S867" s="196"/>
      <c r="T867" s="196"/>
      <c r="U867" s="196">
        <v>19.05</v>
      </c>
      <c r="V867" s="196"/>
      <c r="W867" s="196"/>
      <c r="X867" s="200">
        <v>10205.025328595924</v>
      </c>
      <c r="Y867" s="201">
        <v>0.22900000000000001</v>
      </c>
      <c r="Z867" s="196" t="s">
        <v>1279</v>
      </c>
      <c r="AA867" s="54" t="s">
        <v>1979</v>
      </c>
      <c r="BK867" s="83"/>
      <c r="BL867" s="83"/>
      <c r="BM867" s="83"/>
      <c r="BN867" s="83"/>
      <c r="BO867" s="83"/>
      <c r="BP867" s="83"/>
      <c r="BQ867" s="83"/>
      <c r="BR867" s="83"/>
      <c r="BS867" s="83"/>
      <c r="BT867" s="83"/>
      <c r="BU867" s="83"/>
      <c r="BV867" s="83"/>
      <c r="BW867" s="83"/>
      <c r="BX867" s="83"/>
      <c r="BY867" s="83"/>
      <c r="BZ867" s="83"/>
      <c r="CA867" s="83"/>
      <c r="CB867" s="83"/>
      <c r="CC867" s="83"/>
      <c r="CD867" s="83"/>
      <c r="CE867" s="83"/>
      <c r="CF867" s="83"/>
      <c r="CG867" s="83"/>
      <c r="CH867" s="83"/>
      <c r="CI867" s="83"/>
      <c r="CJ867" s="83"/>
      <c r="CK867" s="83"/>
      <c r="CL867" s="83"/>
      <c r="CM867" s="83"/>
      <c r="CN867" s="83"/>
      <c r="CO867" s="83"/>
      <c r="CP867" s="83"/>
      <c r="CQ867" s="83"/>
      <c r="CR867" s="83"/>
      <c r="CS867" s="83"/>
      <c r="CT867" s="83"/>
      <c r="CU867" s="83"/>
      <c r="CV867" s="83"/>
      <c r="CW867" s="83"/>
    </row>
    <row r="868" spans="1:130" ht="26" x14ac:dyDescent="0.2">
      <c r="A868" s="54" t="s">
        <v>1415</v>
      </c>
      <c r="B868" s="144" t="s">
        <v>1594</v>
      </c>
      <c r="C868" s="144"/>
      <c r="D868" s="185" t="s">
        <v>299</v>
      </c>
      <c r="E868" s="185" t="s">
        <v>300</v>
      </c>
      <c r="F868" s="196">
        <v>908</v>
      </c>
      <c r="G868" s="196">
        <v>2145</v>
      </c>
      <c r="H868" s="196" t="s">
        <v>101</v>
      </c>
      <c r="I868" s="196"/>
      <c r="J868" s="196" t="s">
        <v>475</v>
      </c>
      <c r="K868" s="191" t="s">
        <v>1425</v>
      </c>
      <c r="L868" s="196"/>
      <c r="M868" s="196"/>
      <c r="N868" s="196"/>
      <c r="O868" s="196"/>
      <c r="P868" s="196" t="s">
        <v>209</v>
      </c>
      <c r="Q868" s="196" t="s">
        <v>172</v>
      </c>
      <c r="R868" s="196" t="s">
        <v>1264</v>
      </c>
      <c r="S868" s="196"/>
      <c r="T868" s="196"/>
      <c r="U868" s="196">
        <v>19.12</v>
      </c>
      <c r="V868" s="196"/>
      <c r="W868" s="196"/>
      <c r="X868" s="200">
        <v>10312.887040118176</v>
      </c>
      <c r="Y868" s="201">
        <v>0.22900000000000001</v>
      </c>
      <c r="Z868" s="196" t="s">
        <v>1279</v>
      </c>
      <c r="AA868" s="54" t="s">
        <v>1979</v>
      </c>
    </row>
    <row r="869" spans="1:130" ht="26" x14ac:dyDescent="0.2">
      <c r="A869" s="54" t="s">
        <v>1415</v>
      </c>
      <c r="B869" s="144" t="s">
        <v>1594</v>
      </c>
      <c r="C869" s="144"/>
      <c r="D869" s="185" t="s">
        <v>299</v>
      </c>
      <c r="E869" s="185" t="s">
        <v>300</v>
      </c>
      <c r="F869" s="196">
        <v>908</v>
      </c>
      <c r="G869" s="196">
        <v>2146</v>
      </c>
      <c r="H869" s="196" t="s">
        <v>101</v>
      </c>
      <c r="I869" s="196"/>
      <c r="J869" s="196" t="s">
        <v>475</v>
      </c>
      <c r="K869" s="191" t="s">
        <v>1425</v>
      </c>
      <c r="L869" s="196"/>
      <c r="M869" s="196"/>
      <c r="N869" s="196"/>
      <c r="O869" s="196"/>
      <c r="P869" s="196" t="s">
        <v>209</v>
      </c>
      <c r="Q869" s="196" t="s">
        <v>172</v>
      </c>
      <c r="R869" s="196" t="s">
        <v>1264</v>
      </c>
      <c r="S869" s="196"/>
      <c r="T869" s="196"/>
      <c r="U869" s="196">
        <v>21.09</v>
      </c>
      <c r="V869" s="196"/>
      <c r="W869" s="196"/>
      <c r="X869" s="200">
        <v>13660.40286557686</v>
      </c>
      <c r="Y869" s="201">
        <v>0.22900000000000001</v>
      </c>
      <c r="Z869" s="196" t="s">
        <v>1279</v>
      </c>
      <c r="AA869" s="54" t="s">
        <v>1979</v>
      </c>
    </row>
    <row r="870" spans="1:130" ht="17" x14ac:dyDescent="0.2">
      <c r="A870" s="54"/>
      <c r="B870" s="144" t="s">
        <v>1594</v>
      </c>
      <c r="C870" s="144"/>
      <c r="D870" s="185" t="s">
        <v>299</v>
      </c>
      <c r="E870" s="185" t="s">
        <v>300</v>
      </c>
      <c r="F870" s="196">
        <v>908</v>
      </c>
      <c r="G870" s="196">
        <v>2146</v>
      </c>
      <c r="H870" s="196" t="s">
        <v>101</v>
      </c>
      <c r="I870" s="196"/>
      <c r="J870" s="196" t="s">
        <v>176</v>
      </c>
      <c r="L870" s="196"/>
      <c r="M870" s="196"/>
      <c r="N870" s="196"/>
      <c r="O870" s="196"/>
      <c r="P870" s="196" t="s">
        <v>209</v>
      </c>
      <c r="Q870" s="196"/>
      <c r="R870" s="196" t="s">
        <v>1264</v>
      </c>
      <c r="S870" s="196"/>
      <c r="T870" s="196"/>
      <c r="U870" s="196">
        <v>21.51</v>
      </c>
      <c r="V870" s="196"/>
      <c r="W870" s="196"/>
      <c r="X870" s="200">
        <v>14454.806535115897</v>
      </c>
      <c r="Y870" s="201">
        <v>0.22900000000000001</v>
      </c>
      <c r="Z870" s="196" t="s">
        <v>1279</v>
      </c>
      <c r="AA870" s="54" t="s">
        <v>1979</v>
      </c>
      <c r="AC870" s="76" t="s">
        <v>1267</v>
      </c>
    </row>
    <row r="871" spans="1:130" ht="17" x14ac:dyDescent="0.2">
      <c r="A871" s="76" t="s">
        <v>1415</v>
      </c>
      <c r="B871" s="76" t="s">
        <v>1594</v>
      </c>
      <c r="C871" s="76"/>
      <c r="D871" s="113" t="s">
        <v>299</v>
      </c>
      <c r="E871" s="113" t="s">
        <v>300</v>
      </c>
      <c r="F871" s="76">
        <v>908</v>
      </c>
      <c r="G871" s="76">
        <v>2220</v>
      </c>
      <c r="H871" s="76" t="s">
        <v>101</v>
      </c>
      <c r="I871" s="13" t="s">
        <v>395</v>
      </c>
      <c r="J871" s="76" t="s">
        <v>475</v>
      </c>
      <c r="K871" s="191" t="s">
        <v>107</v>
      </c>
      <c r="M871" s="112"/>
      <c r="N871" s="112"/>
      <c r="O871" s="70"/>
      <c r="P871" s="76" t="s">
        <v>1702</v>
      </c>
      <c r="Q871" s="70" t="s">
        <v>167</v>
      </c>
      <c r="R871" s="70" t="s">
        <v>13</v>
      </c>
      <c r="S871" s="70"/>
      <c r="T871" s="70"/>
      <c r="U871" s="128">
        <v>10.59</v>
      </c>
      <c r="V871" s="128">
        <v>10.4</v>
      </c>
      <c r="W871" s="76"/>
      <c r="Y871" s="105"/>
      <c r="Z871" s="14"/>
      <c r="AA871" s="14" t="s">
        <v>1789</v>
      </c>
    </row>
    <row r="872" spans="1:130" ht="17" x14ac:dyDescent="0.2">
      <c r="A872" s="54" t="s">
        <v>1415</v>
      </c>
      <c r="B872" s="144" t="s">
        <v>1594</v>
      </c>
      <c r="C872" s="144"/>
      <c r="D872" s="185" t="s">
        <v>299</v>
      </c>
      <c r="E872" s="185" t="s">
        <v>300</v>
      </c>
      <c r="F872" s="196">
        <v>908</v>
      </c>
      <c r="G872" s="196">
        <v>2316</v>
      </c>
      <c r="H872" s="196" t="s">
        <v>101</v>
      </c>
      <c r="I872" s="196"/>
      <c r="J872" s="196" t="s">
        <v>176</v>
      </c>
      <c r="K872" s="191" t="s">
        <v>1456</v>
      </c>
      <c r="L872" s="196"/>
      <c r="M872" s="196"/>
      <c r="N872" s="196"/>
      <c r="O872" s="196"/>
      <c r="P872" s="196" t="s">
        <v>209</v>
      </c>
      <c r="Q872" s="196" t="s">
        <v>167</v>
      </c>
      <c r="R872" s="196" t="s">
        <v>1264</v>
      </c>
      <c r="S872" s="196"/>
      <c r="T872" s="196"/>
      <c r="U872" s="196">
        <v>34.89</v>
      </c>
      <c r="V872" s="196"/>
      <c r="W872" s="196"/>
      <c r="X872" s="200">
        <v>57831.505370741688</v>
      </c>
      <c r="Y872" s="201">
        <v>0.22900000000000001</v>
      </c>
      <c r="Z872" s="196" t="s">
        <v>1279</v>
      </c>
      <c r="AA872" s="54" t="s">
        <v>1979</v>
      </c>
      <c r="AB872" s="76"/>
      <c r="BK872" s="83"/>
      <c r="BL872" s="83"/>
      <c r="BM872" s="83"/>
      <c r="BN872" s="83"/>
      <c r="BO872" s="83"/>
      <c r="BP872" s="83"/>
      <c r="BQ872" s="83"/>
      <c r="BR872" s="83"/>
      <c r="BS872" s="83"/>
      <c r="BT872" s="83"/>
      <c r="BU872" s="83"/>
      <c r="BV872" s="83"/>
      <c r="BW872" s="83"/>
      <c r="BX872" s="83"/>
      <c r="BY872" s="83"/>
      <c r="BZ872" s="83"/>
      <c r="CA872" s="83"/>
      <c r="CB872" s="83"/>
      <c r="CC872" s="83"/>
      <c r="CD872" s="83"/>
      <c r="CE872" s="83"/>
      <c r="CF872" s="83"/>
      <c r="CG872" s="83"/>
      <c r="CH872" s="83"/>
      <c r="CI872" s="83"/>
      <c r="CJ872" s="83"/>
      <c r="CK872" s="83"/>
      <c r="CL872" s="83"/>
      <c r="CM872" s="83"/>
      <c r="CN872" s="83"/>
      <c r="CO872" s="83"/>
      <c r="CP872" s="83"/>
      <c r="CQ872" s="83"/>
      <c r="CR872" s="83"/>
      <c r="CS872" s="83"/>
      <c r="CT872" s="83"/>
      <c r="CU872" s="83"/>
      <c r="CV872" s="83"/>
      <c r="CW872" s="83"/>
      <c r="CX872" s="83"/>
      <c r="CY872" s="83"/>
      <c r="CZ872" s="83"/>
      <c r="DA872" s="83"/>
      <c r="DB872" s="83"/>
      <c r="DC872" s="83"/>
      <c r="DD872" s="83"/>
      <c r="DE872" s="83"/>
      <c r="DF872" s="83"/>
      <c r="DG872" s="83"/>
      <c r="DH872" s="83"/>
      <c r="DI872" s="83"/>
      <c r="DJ872" s="83"/>
      <c r="DK872" s="83"/>
      <c r="DL872" s="83"/>
      <c r="DM872" s="83"/>
      <c r="DN872" s="83"/>
      <c r="DO872" s="83"/>
      <c r="DP872" s="83"/>
      <c r="DQ872" s="83"/>
      <c r="DR872" s="83"/>
      <c r="DS872" s="83"/>
      <c r="DT872" s="83"/>
      <c r="DU872" s="83"/>
      <c r="DV872" s="83"/>
      <c r="DW872" s="83"/>
      <c r="DX872" s="83"/>
      <c r="DY872" s="83"/>
      <c r="DZ872" s="83"/>
    </row>
    <row r="873" spans="1:130" ht="17" x14ac:dyDescent="0.2">
      <c r="A873" s="54" t="s">
        <v>1415</v>
      </c>
      <c r="B873" s="144" t="s">
        <v>1594</v>
      </c>
      <c r="C873" s="144"/>
      <c r="D873" s="185" t="s">
        <v>299</v>
      </c>
      <c r="E873" s="185" t="s">
        <v>300</v>
      </c>
      <c r="F873" s="196">
        <v>908</v>
      </c>
      <c r="G873" s="196">
        <v>3258</v>
      </c>
      <c r="H873" s="196" t="s">
        <v>101</v>
      </c>
      <c r="I873" s="196"/>
      <c r="J873" s="196" t="s">
        <v>475</v>
      </c>
      <c r="K873" s="191" t="s">
        <v>1450</v>
      </c>
      <c r="L873" s="196"/>
      <c r="M873" s="196"/>
      <c r="N873" s="196"/>
      <c r="O873" s="196"/>
      <c r="P873" s="196" t="s">
        <v>209</v>
      </c>
      <c r="Q873" s="196" t="s">
        <v>167</v>
      </c>
      <c r="R873" s="196" t="s">
        <v>1264</v>
      </c>
      <c r="S873" s="196"/>
      <c r="T873" s="196"/>
      <c r="U873" s="196">
        <v>35.42</v>
      </c>
      <c r="V873" s="196"/>
      <c r="W873" s="196"/>
      <c r="X873" s="200">
        <v>60385.627150439475</v>
      </c>
      <c r="Y873" s="201">
        <v>0.22900000000000001</v>
      </c>
      <c r="Z873" s="196" t="s">
        <v>1279</v>
      </c>
      <c r="AA873" s="54" t="s">
        <v>1979</v>
      </c>
    </row>
    <row r="874" spans="1:130" ht="17" x14ac:dyDescent="0.2">
      <c r="A874" s="54"/>
      <c r="B874" s="144" t="s">
        <v>1594</v>
      </c>
      <c r="C874" s="144"/>
      <c r="D874" s="185" t="s">
        <v>299</v>
      </c>
      <c r="E874" s="185" t="s">
        <v>300</v>
      </c>
      <c r="F874" s="196">
        <v>908</v>
      </c>
      <c r="G874" s="196">
        <v>3258</v>
      </c>
      <c r="H874" s="196" t="s">
        <v>101</v>
      </c>
      <c r="I874" s="196"/>
      <c r="J874" s="196" t="s">
        <v>176</v>
      </c>
      <c r="L874" s="196"/>
      <c r="M874" s="196"/>
      <c r="N874" s="196"/>
      <c r="O874" s="196"/>
      <c r="P874" s="196" t="s">
        <v>209</v>
      </c>
      <c r="Q874" s="196"/>
      <c r="R874" s="196" t="s">
        <v>1264</v>
      </c>
      <c r="S874" s="196"/>
      <c r="T874" s="196"/>
      <c r="U874" s="196">
        <v>12.6</v>
      </c>
      <c r="V874" s="196"/>
      <c r="W874" s="196"/>
      <c r="X874" s="200">
        <v>3120.2949852533425</v>
      </c>
      <c r="Y874" s="201">
        <v>0.22900000000000001</v>
      </c>
      <c r="Z874" s="196" t="s">
        <v>1279</v>
      </c>
      <c r="AA874" s="54" t="s">
        <v>1979</v>
      </c>
    </row>
    <row r="875" spans="1:130" ht="17" x14ac:dyDescent="0.2">
      <c r="A875" s="76" t="s">
        <v>1415</v>
      </c>
      <c r="B875" s="76" t="s">
        <v>1594</v>
      </c>
      <c r="C875" s="76"/>
      <c r="D875" s="113" t="s">
        <v>299</v>
      </c>
      <c r="E875" s="113" t="s">
        <v>300</v>
      </c>
      <c r="F875" s="76">
        <v>908</v>
      </c>
      <c r="G875" s="76">
        <v>3453</v>
      </c>
      <c r="H875" s="76" t="s">
        <v>101</v>
      </c>
      <c r="I875" s="13" t="s">
        <v>395</v>
      </c>
      <c r="J875" s="76" t="s">
        <v>176</v>
      </c>
      <c r="K875" s="191" t="s">
        <v>128</v>
      </c>
      <c r="L875" s="106"/>
      <c r="M875" s="114"/>
      <c r="N875" s="114"/>
      <c r="O875" s="76"/>
      <c r="P875" s="76" t="s">
        <v>208</v>
      </c>
      <c r="Q875" s="76" t="s">
        <v>172</v>
      </c>
      <c r="R875" s="70" t="s">
        <v>13</v>
      </c>
      <c r="S875" s="70"/>
      <c r="T875" s="70"/>
      <c r="U875" s="128">
        <v>10.86</v>
      </c>
      <c r="V875" s="128">
        <v>4.22</v>
      </c>
      <c r="W875" s="76"/>
      <c r="Y875" s="105"/>
      <c r="Z875" s="14"/>
      <c r="AA875" s="14" t="s">
        <v>1792</v>
      </c>
      <c r="BK875" s="91"/>
      <c r="BL875" s="91"/>
      <c r="BM875" s="91"/>
      <c r="BN875" s="91"/>
      <c r="BO875" s="91"/>
      <c r="BP875" s="91"/>
      <c r="BQ875" s="91"/>
      <c r="BR875" s="91"/>
      <c r="BS875" s="91"/>
      <c r="BT875" s="91"/>
      <c r="BU875" s="91"/>
      <c r="BV875" s="91"/>
      <c r="BW875" s="91"/>
      <c r="BX875" s="91"/>
      <c r="BY875" s="91"/>
      <c r="BZ875" s="91"/>
      <c r="CA875" s="91"/>
      <c r="CB875" s="91"/>
      <c r="CC875" s="91"/>
      <c r="CD875" s="91"/>
      <c r="CE875" s="91"/>
      <c r="CF875" s="91"/>
      <c r="CG875" s="91"/>
      <c r="CH875" s="91"/>
      <c r="CI875" s="91"/>
      <c r="CJ875" s="91"/>
      <c r="CK875" s="91"/>
      <c r="CL875" s="91"/>
      <c r="CM875" s="91"/>
      <c r="CN875" s="91"/>
      <c r="CO875" s="91"/>
      <c r="CP875" s="91"/>
      <c r="CQ875" s="91"/>
      <c r="CR875" s="91"/>
      <c r="CS875" s="91"/>
      <c r="CT875" s="91"/>
      <c r="CU875" s="91"/>
      <c r="CV875" s="91"/>
      <c r="CW875" s="91"/>
    </row>
    <row r="876" spans="1:130" ht="17" x14ac:dyDescent="0.2">
      <c r="A876" s="54" t="s">
        <v>1415</v>
      </c>
      <c r="B876" s="144" t="s">
        <v>1594</v>
      </c>
      <c r="C876" s="144"/>
      <c r="D876" s="185" t="s">
        <v>299</v>
      </c>
      <c r="E876" s="185" t="s">
        <v>300</v>
      </c>
      <c r="F876" s="196">
        <v>908</v>
      </c>
      <c r="G876" s="196">
        <v>3461</v>
      </c>
      <c r="H876" s="196" t="s">
        <v>101</v>
      </c>
      <c r="I876" s="196"/>
      <c r="J876" s="196" t="s">
        <v>176</v>
      </c>
      <c r="K876" s="191" t="s">
        <v>1443</v>
      </c>
      <c r="L876" s="196"/>
      <c r="M876" s="196"/>
      <c r="N876" s="196"/>
      <c r="O876" s="196"/>
      <c r="P876" s="196" t="s">
        <v>1268</v>
      </c>
      <c r="Q876" s="196" t="s">
        <v>167</v>
      </c>
      <c r="R876" s="196" t="s">
        <v>1264</v>
      </c>
      <c r="S876" s="196"/>
      <c r="T876" s="196"/>
      <c r="U876" s="196"/>
      <c r="V876" s="196">
        <v>20.56</v>
      </c>
      <c r="W876" s="196"/>
      <c r="X876" s="200">
        <v>4474.3462488393734</v>
      </c>
      <c r="Y876" s="201">
        <v>0.154</v>
      </c>
      <c r="Z876" s="196" t="s">
        <v>1268</v>
      </c>
      <c r="AA876" s="54" t="s">
        <v>1979</v>
      </c>
    </row>
    <row r="877" spans="1:130" ht="34" x14ac:dyDescent="0.2">
      <c r="A877" s="76" t="s">
        <v>1415</v>
      </c>
      <c r="B877" s="76" t="s">
        <v>1594</v>
      </c>
      <c r="C877" s="76"/>
      <c r="D877" s="113" t="s">
        <v>299</v>
      </c>
      <c r="E877" s="2" t="s">
        <v>300</v>
      </c>
      <c r="F877" s="8">
        <v>908</v>
      </c>
      <c r="G877" s="7">
        <v>3523</v>
      </c>
      <c r="H877" s="8" t="s">
        <v>101</v>
      </c>
      <c r="I877" s="7" t="s">
        <v>395</v>
      </c>
      <c r="J877" s="196" t="s">
        <v>1230</v>
      </c>
      <c r="K877" s="191" t="s">
        <v>111</v>
      </c>
      <c r="L877" s="106"/>
      <c r="P877" s="58" t="s">
        <v>1780</v>
      </c>
      <c r="Q877" s="57" t="s">
        <v>167</v>
      </c>
      <c r="R877" s="57" t="s">
        <v>13</v>
      </c>
      <c r="U877" s="117">
        <v>23.22</v>
      </c>
      <c r="V877" s="117">
        <v>24.27</v>
      </c>
      <c r="AA877" s="8" t="s">
        <v>1787</v>
      </c>
    </row>
    <row r="878" spans="1:130" ht="17" x14ac:dyDescent="0.2">
      <c r="A878" s="54"/>
      <c r="B878" s="144" t="s">
        <v>1594</v>
      </c>
      <c r="C878" s="144"/>
      <c r="D878" s="185" t="s">
        <v>299</v>
      </c>
      <c r="E878" s="185" t="s">
        <v>300</v>
      </c>
      <c r="F878" s="196">
        <v>908</v>
      </c>
      <c r="G878" s="196">
        <v>3788</v>
      </c>
      <c r="H878" s="196" t="s">
        <v>101</v>
      </c>
      <c r="I878" s="196"/>
      <c r="J878" s="196" t="s">
        <v>176</v>
      </c>
      <c r="L878" s="196"/>
      <c r="M878" s="196"/>
      <c r="N878" s="196"/>
      <c r="O878" s="196"/>
      <c r="P878" s="196" t="s">
        <v>209</v>
      </c>
      <c r="Q878" s="196"/>
      <c r="R878" s="196" t="s">
        <v>1264</v>
      </c>
      <c r="S878" s="196"/>
      <c r="T878" s="196"/>
      <c r="U878" s="196">
        <v>7.15</v>
      </c>
      <c r="V878" s="196"/>
      <c r="W878" s="196"/>
      <c r="X878" s="200">
        <v>614.94432556217805</v>
      </c>
      <c r="Y878" s="201">
        <v>0.22900000000000001</v>
      </c>
      <c r="Z878" s="196" t="s">
        <v>1279</v>
      </c>
      <c r="AA878" s="54" t="s">
        <v>1979</v>
      </c>
    </row>
    <row r="879" spans="1:130" ht="17" x14ac:dyDescent="0.2">
      <c r="A879" s="54" t="s">
        <v>1415</v>
      </c>
      <c r="B879" s="144" t="s">
        <v>1594</v>
      </c>
      <c r="C879" s="144"/>
      <c r="D879" s="185" t="s">
        <v>299</v>
      </c>
      <c r="E879" s="185" t="s">
        <v>300</v>
      </c>
      <c r="F879" s="196">
        <v>908</v>
      </c>
      <c r="G879" s="196">
        <v>3788</v>
      </c>
      <c r="H879" s="196" t="s">
        <v>101</v>
      </c>
      <c r="I879" s="196"/>
      <c r="J879" s="196" t="s">
        <v>1230</v>
      </c>
      <c r="K879" s="191" t="s">
        <v>1453</v>
      </c>
      <c r="L879" s="196"/>
      <c r="M879" s="196"/>
      <c r="N879" s="196"/>
      <c r="O879" s="196"/>
      <c r="P879" s="196" t="s">
        <v>209</v>
      </c>
      <c r="Q879" s="196" t="s">
        <v>167</v>
      </c>
      <c r="R879" s="196" t="s">
        <v>1264</v>
      </c>
      <c r="S879" s="196"/>
      <c r="T879" s="196"/>
      <c r="U879" s="196">
        <v>10.14</v>
      </c>
      <c r="V879" s="196"/>
      <c r="W879" s="196"/>
      <c r="X879" s="200">
        <v>1674.1145331737416</v>
      </c>
      <c r="Y879" s="201">
        <v>0.22900000000000001</v>
      </c>
      <c r="Z879" s="196" t="s">
        <v>1279</v>
      </c>
      <c r="AA879" s="54" t="s">
        <v>1979</v>
      </c>
      <c r="BK879" s="91"/>
      <c r="BL879" s="91"/>
      <c r="BM879" s="91"/>
      <c r="BN879" s="91"/>
      <c r="BO879" s="91"/>
      <c r="BP879" s="91"/>
      <c r="BQ879" s="91"/>
      <c r="BR879" s="91"/>
      <c r="BS879" s="91"/>
      <c r="BT879" s="91"/>
      <c r="BU879" s="91"/>
      <c r="BV879" s="91"/>
      <c r="BW879" s="91"/>
      <c r="BX879" s="91"/>
      <c r="BY879" s="91"/>
      <c r="BZ879" s="91"/>
      <c r="CA879" s="91"/>
      <c r="CB879" s="91"/>
      <c r="CC879" s="91"/>
      <c r="CD879" s="91"/>
      <c r="CE879" s="91"/>
      <c r="CF879" s="91"/>
      <c r="CG879" s="91"/>
      <c r="CH879" s="91"/>
      <c r="CI879" s="91"/>
      <c r="CJ879" s="91"/>
      <c r="CK879" s="91"/>
      <c r="CL879" s="91"/>
      <c r="CM879" s="91"/>
      <c r="CN879" s="91"/>
      <c r="CO879" s="91"/>
      <c r="CP879" s="91"/>
      <c r="CQ879" s="91"/>
      <c r="CR879" s="91"/>
      <c r="CS879" s="91"/>
      <c r="CT879" s="91"/>
      <c r="CU879" s="91"/>
      <c r="CV879" s="91"/>
      <c r="CW879" s="91"/>
    </row>
    <row r="880" spans="1:130" ht="26" x14ac:dyDescent="0.2">
      <c r="A880" s="54" t="s">
        <v>1415</v>
      </c>
      <c r="B880" s="144" t="s">
        <v>1594</v>
      </c>
      <c r="C880" s="144"/>
      <c r="D880" s="185" t="s">
        <v>299</v>
      </c>
      <c r="E880" s="185" t="s">
        <v>300</v>
      </c>
      <c r="F880" s="196">
        <v>908</v>
      </c>
      <c r="G880" s="196">
        <v>3789</v>
      </c>
      <c r="H880" s="196" t="s">
        <v>101</v>
      </c>
      <c r="I880" s="196"/>
      <c r="J880" s="196" t="s">
        <v>1230</v>
      </c>
      <c r="K880" s="191" t="s">
        <v>1451</v>
      </c>
      <c r="L880" s="196"/>
      <c r="M880" s="196"/>
      <c r="N880" s="196"/>
      <c r="O880" s="196"/>
      <c r="P880" s="196" t="s">
        <v>209</v>
      </c>
      <c r="Q880" s="196" t="s">
        <v>172</v>
      </c>
      <c r="R880" s="196" t="s">
        <v>1264</v>
      </c>
      <c r="S880" s="196"/>
      <c r="T880" s="196"/>
      <c r="U880" s="196">
        <v>7.27</v>
      </c>
      <c r="V880" s="196"/>
      <c r="W880" s="196"/>
      <c r="X880" s="200">
        <v>644.99505793893888</v>
      </c>
      <c r="Y880" s="201">
        <v>0.22900000000000001</v>
      </c>
      <c r="Z880" s="196" t="s">
        <v>1279</v>
      </c>
      <c r="AA880" s="54" t="s">
        <v>1979</v>
      </c>
      <c r="BK880" s="91"/>
      <c r="BL880" s="91"/>
      <c r="BM880" s="91"/>
      <c r="BN880" s="91"/>
      <c r="BO880" s="91"/>
      <c r="BP880" s="91"/>
      <c r="BQ880" s="91"/>
      <c r="BR880" s="91"/>
      <c r="BS880" s="91"/>
      <c r="BT880" s="91"/>
      <c r="BU880" s="91"/>
      <c r="BV880" s="91"/>
      <c r="BW880" s="91"/>
      <c r="BX880" s="91"/>
      <c r="BY880" s="91"/>
      <c r="BZ880" s="91"/>
      <c r="CA880" s="91"/>
      <c r="CB880" s="91"/>
      <c r="CC880" s="91"/>
      <c r="CD880" s="91"/>
      <c r="CE880" s="91"/>
      <c r="CF880" s="91"/>
      <c r="CG880" s="91"/>
      <c r="CH880" s="91"/>
      <c r="CI880" s="91"/>
      <c r="CJ880" s="91"/>
      <c r="CK880" s="91"/>
      <c r="CL880" s="91"/>
      <c r="CM880" s="91"/>
      <c r="CN880" s="91"/>
      <c r="CO880" s="91"/>
      <c r="CP880" s="91"/>
      <c r="CQ880" s="91"/>
      <c r="CR880" s="91"/>
      <c r="CS880" s="91"/>
      <c r="CT880" s="91"/>
      <c r="CU880" s="91"/>
      <c r="CV880" s="91"/>
      <c r="CW880" s="91"/>
    </row>
    <row r="881" spans="1:130" ht="17" x14ac:dyDescent="0.2">
      <c r="A881" s="234" t="s">
        <v>1340</v>
      </c>
      <c r="B881" s="234" t="s">
        <v>1594</v>
      </c>
      <c r="C881" s="241"/>
      <c r="D881" s="242" t="s">
        <v>299</v>
      </c>
      <c r="E881" s="242" t="s">
        <v>300</v>
      </c>
      <c r="F881" s="234">
        <v>933</v>
      </c>
      <c r="G881" s="234">
        <v>164</v>
      </c>
      <c r="H881" s="234" t="s">
        <v>1317</v>
      </c>
      <c r="I881" s="230" t="s">
        <v>417</v>
      </c>
      <c r="J881" s="228" t="s">
        <v>176</v>
      </c>
      <c r="K881" s="231"/>
      <c r="L881" s="232"/>
      <c r="M881" s="236">
        <v>29.62</v>
      </c>
      <c r="N881" s="236">
        <v>-98.37</v>
      </c>
      <c r="O881" s="232">
        <v>126.402078446346</v>
      </c>
      <c r="P881" s="234" t="s">
        <v>2100</v>
      </c>
      <c r="Q881" s="234" t="s">
        <v>167</v>
      </c>
      <c r="R881" s="234" t="s">
        <v>13</v>
      </c>
      <c r="S881" s="234"/>
      <c r="T881" s="234"/>
      <c r="U881" s="234">
        <v>28.44</v>
      </c>
      <c r="V881" s="241">
        <v>29.04</v>
      </c>
      <c r="W881" s="234"/>
      <c r="X881" s="241"/>
      <c r="Y881" s="241"/>
      <c r="Z881" s="241"/>
      <c r="AA881" s="241"/>
      <c r="AC881" s="54" t="s">
        <v>1267</v>
      </c>
      <c r="AD881" s="54"/>
      <c r="AE881" s="196"/>
      <c r="AF881" s="196"/>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c r="CJ881" s="80"/>
      <c r="CK881" s="80"/>
      <c r="CL881" s="80"/>
      <c r="CM881" s="80"/>
      <c r="CN881" s="80"/>
      <c r="CO881" s="80"/>
      <c r="CP881" s="80"/>
      <c r="CQ881" s="80"/>
      <c r="CR881" s="80"/>
      <c r="CS881" s="80"/>
      <c r="CT881" s="80"/>
      <c r="CU881" s="80"/>
      <c r="CV881" s="80"/>
      <c r="CW881" s="80"/>
      <c r="CX881" s="80"/>
      <c r="CY881" s="80"/>
      <c r="CZ881" s="80"/>
      <c r="DA881" s="80"/>
      <c r="DB881" s="80"/>
      <c r="DC881" s="80"/>
      <c r="DD881" s="80"/>
      <c r="DE881" s="80"/>
      <c r="DF881" s="80"/>
      <c r="DG881" s="80"/>
      <c r="DH881" s="80"/>
      <c r="DI881" s="80"/>
      <c r="DJ881" s="80"/>
      <c r="DK881" s="80"/>
      <c r="DL881" s="80"/>
      <c r="DM881" s="80"/>
      <c r="DN881" s="80"/>
      <c r="DO881" s="80"/>
      <c r="DP881" s="80"/>
      <c r="DQ881" s="80"/>
      <c r="DR881" s="80"/>
      <c r="DS881" s="80"/>
      <c r="DT881" s="80"/>
      <c r="DU881" s="80"/>
      <c r="DV881" s="80"/>
      <c r="DW881" s="80"/>
      <c r="DX881" s="80"/>
      <c r="DY881" s="80"/>
      <c r="DZ881" s="80"/>
    </row>
    <row r="882" spans="1:130" ht="17" x14ac:dyDescent="0.2">
      <c r="A882" s="234" t="s">
        <v>1340</v>
      </c>
      <c r="B882" s="234" t="s">
        <v>1594</v>
      </c>
      <c r="C882" s="241"/>
      <c r="D882" s="242" t="s">
        <v>299</v>
      </c>
      <c r="E882" s="242" t="s">
        <v>300</v>
      </c>
      <c r="F882" s="234">
        <v>933</v>
      </c>
      <c r="G882" s="234">
        <v>366</v>
      </c>
      <c r="H882" s="234" t="s">
        <v>1317</v>
      </c>
      <c r="I882" s="230" t="s">
        <v>417</v>
      </c>
      <c r="J882" s="228" t="s">
        <v>176</v>
      </c>
      <c r="K882" s="231"/>
      <c r="L882" s="232"/>
      <c r="M882" s="236">
        <v>29.62</v>
      </c>
      <c r="N882" s="236">
        <v>-98.37</v>
      </c>
      <c r="O882" s="232">
        <v>126.402078446346</v>
      </c>
      <c r="P882" s="234" t="s">
        <v>208</v>
      </c>
      <c r="Q882" s="234" t="s">
        <v>172</v>
      </c>
      <c r="R882" s="234" t="s">
        <v>13</v>
      </c>
      <c r="S882" s="234"/>
      <c r="T882" s="234"/>
      <c r="U882" s="234">
        <v>10.3</v>
      </c>
      <c r="V882" s="241">
        <v>3.84</v>
      </c>
      <c r="W882" s="234"/>
      <c r="X882" s="241"/>
      <c r="Y882" s="241"/>
      <c r="Z882" s="241"/>
      <c r="AA882" s="241"/>
      <c r="AC882" s="54"/>
      <c r="AD882" s="54"/>
      <c r="AE882" s="196"/>
      <c r="AF882" s="196"/>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c r="CJ882" s="80"/>
      <c r="CK882" s="80"/>
      <c r="CL882" s="80"/>
      <c r="CM882" s="80"/>
      <c r="CN882" s="80"/>
      <c r="CO882" s="80"/>
      <c r="CP882" s="80"/>
      <c r="CQ882" s="80"/>
      <c r="CR882" s="80"/>
      <c r="CS882" s="80"/>
      <c r="CT882" s="80"/>
      <c r="CU882" s="80"/>
      <c r="CV882" s="80"/>
      <c r="CW882" s="80"/>
      <c r="CX882" s="80"/>
      <c r="CY882" s="80"/>
      <c r="CZ882" s="80"/>
      <c r="DA882" s="80"/>
      <c r="DB882" s="80"/>
      <c r="DC882" s="80"/>
      <c r="DD882" s="80"/>
      <c r="DE882" s="80"/>
      <c r="DF882" s="80"/>
      <c r="DG882" s="80"/>
      <c r="DH882" s="80"/>
      <c r="DI882" s="80"/>
      <c r="DJ882" s="80"/>
      <c r="DK882" s="80"/>
      <c r="DL882" s="80"/>
      <c r="DM882" s="80"/>
      <c r="DN882" s="80"/>
      <c r="DO882" s="80"/>
      <c r="DP882" s="80"/>
      <c r="DQ882" s="80"/>
      <c r="DR882" s="80"/>
      <c r="DS882" s="80"/>
      <c r="DT882" s="80"/>
      <c r="DU882" s="80"/>
      <c r="DV882" s="80"/>
      <c r="DW882" s="80"/>
      <c r="DX882" s="80"/>
      <c r="DY882" s="80"/>
      <c r="DZ882" s="80"/>
    </row>
    <row r="883" spans="1:130" ht="17" x14ac:dyDescent="0.2">
      <c r="A883" s="54" t="s">
        <v>1340</v>
      </c>
      <c r="B883" s="144" t="s">
        <v>1594</v>
      </c>
      <c r="C883" s="144"/>
      <c r="D883" s="185" t="s">
        <v>299</v>
      </c>
      <c r="E883" s="185" t="s">
        <v>300</v>
      </c>
      <c r="F883" s="196">
        <v>933</v>
      </c>
      <c r="G883" s="196">
        <v>377</v>
      </c>
      <c r="H883" s="196" t="s">
        <v>1317</v>
      </c>
      <c r="I883" s="13" t="s">
        <v>417</v>
      </c>
      <c r="J883" s="76" t="s">
        <v>176</v>
      </c>
      <c r="L883" s="106"/>
      <c r="M883" s="68">
        <v>29.62</v>
      </c>
      <c r="N883" s="68">
        <v>-98.37</v>
      </c>
      <c r="O883" s="106">
        <v>126.402078446346</v>
      </c>
      <c r="P883" s="196" t="s">
        <v>209</v>
      </c>
      <c r="Q883" s="196" t="s">
        <v>167</v>
      </c>
      <c r="R883" s="196" t="s">
        <v>1264</v>
      </c>
      <c r="S883" s="196"/>
      <c r="T883" s="196"/>
      <c r="U883" s="196">
        <v>17.45</v>
      </c>
      <c r="V883" s="196"/>
      <c r="W883" s="196"/>
      <c r="X883" s="200">
        <v>7935.9561599553181</v>
      </c>
      <c r="Y883" s="201">
        <v>0.22900000000000001</v>
      </c>
      <c r="Z883" s="196" t="s">
        <v>1279</v>
      </c>
      <c r="AA883" s="54" t="s">
        <v>1979</v>
      </c>
      <c r="AB883" s="76"/>
      <c r="BK883" s="83"/>
      <c r="BL883" s="83"/>
      <c r="BM883" s="83"/>
      <c r="BN883" s="83"/>
      <c r="BO883" s="83"/>
      <c r="BP883" s="83"/>
      <c r="BQ883" s="83"/>
      <c r="BR883" s="83"/>
      <c r="BS883" s="83"/>
      <c r="BT883" s="83"/>
      <c r="BU883" s="83"/>
      <c r="BV883" s="83"/>
      <c r="BW883" s="83"/>
      <c r="BX883" s="83"/>
      <c r="BY883" s="83"/>
      <c r="BZ883" s="83"/>
      <c r="CA883" s="83"/>
      <c r="CB883" s="83"/>
      <c r="CC883" s="83"/>
      <c r="CD883" s="83"/>
      <c r="CE883" s="83"/>
      <c r="CF883" s="83"/>
      <c r="CG883" s="83"/>
      <c r="CH883" s="83"/>
      <c r="CI883" s="83"/>
      <c r="CJ883" s="83"/>
      <c r="CK883" s="83"/>
      <c r="CL883" s="83"/>
      <c r="CM883" s="83"/>
      <c r="CN883" s="83"/>
      <c r="CO883" s="83"/>
      <c r="CP883" s="83"/>
      <c r="CQ883" s="83"/>
      <c r="CR883" s="83"/>
      <c r="CS883" s="83"/>
      <c r="CT883" s="83"/>
      <c r="CU883" s="83"/>
      <c r="CV883" s="83"/>
      <c r="CW883" s="83"/>
      <c r="CX883" s="83"/>
      <c r="CY883" s="83"/>
      <c r="CZ883" s="83"/>
      <c r="DA883" s="83"/>
      <c r="DB883" s="83"/>
      <c r="DC883" s="83"/>
      <c r="DD883" s="83"/>
      <c r="DE883" s="83"/>
      <c r="DF883" s="83"/>
      <c r="DG883" s="83"/>
      <c r="DH883" s="83"/>
      <c r="DI883" s="83"/>
      <c r="DJ883" s="83"/>
      <c r="DK883" s="83"/>
      <c r="DL883" s="83"/>
      <c r="DM883" s="83"/>
      <c r="DN883" s="83"/>
      <c r="DO883" s="83"/>
      <c r="DP883" s="83"/>
      <c r="DQ883" s="83"/>
      <c r="DR883" s="83"/>
      <c r="DS883" s="83"/>
      <c r="DT883" s="83"/>
      <c r="DU883" s="83"/>
      <c r="DV883" s="83"/>
      <c r="DW883" s="83"/>
      <c r="DX883" s="83"/>
      <c r="DY883" s="83"/>
      <c r="DZ883" s="83"/>
    </row>
    <row r="884" spans="1:130" ht="17" x14ac:dyDescent="0.2">
      <c r="A884" s="54" t="s">
        <v>1340</v>
      </c>
      <c r="B884" s="144" t="s">
        <v>1594</v>
      </c>
      <c r="C884" s="144"/>
      <c r="D884" s="185" t="s">
        <v>299</v>
      </c>
      <c r="E884" s="185" t="s">
        <v>300</v>
      </c>
      <c r="F884" s="196">
        <v>933</v>
      </c>
      <c r="G884" s="196">
        <v>450</v>
      </c>
      <c r="H884" s="196" t="s">
        <v>1317</v>
      </c>
      <c r="I884" s="13" t="s">
        <v>417</v>
      </c>
      <c r="J884" s="76" t="s">
        <v>176</v>
      </c>
      <c r="L884" s="106"/>
      <c r="M884" s="68">
        <v>29.62</v>
      </c>
      <c r="N884" s="68">
        <v>-98.37</v>
      </c>
      <c r="O884" s="106">
        <v>126.402078446346</v>
      </c>
      <c r="P884" s="196" t="s">
        <v>209</v>
      </c>
      <c r="Q884" s="196" t="s">
        <v>172</v>
      </c>
      <c r="R884" s="196" t="s">
        <v>1264</v>
      </c>
      <c r="S884" s="196"/>
      <c r="T884" s="196"/>
      <c r="U884" s="196">
        <v>17.45</v>
      </c>
      <c r="V884" s="196"/>
      <c r="W884" s="196"/>
      <c r="X884" s="200">
        <v>7935.9561599553181</v>
      </c>
      <c r="Y884" s="201">
        <v>0.22900000000000001</v>
      </c>
      <c r="Z884" s="196" t="s">
        <v>1279</v>
      </c>
      <c r="AA884" s="54" t="s">
        <v>1979</v>
      </c>
      <c r="AB884" s="76"/>
      <c r="BK884" s="83"/>
      <c r="BL884" s="83"/>
      <c r="BM884" s="83"/>
      <c r="BN884" s="83"/>
      <c r="BO884" s="83"/>
      <c r="BP884" s="83"/>
      <c r="BQ884" s="83"/>
      <c r="BR884" s="83"/>
      <c r="BS884" s="83"/>
      <c r="BT884" s="83"/>
      <c r="BU884" s="83"/>
      <c r="BV884" s="83"/>
      <c r="BW884" s="83"/>
      <c r="BX884" s="83"/>
      <c r="BY884" s="83"/>
      <c r="BZ884" s="83"/>
      <c r="CA884" s="83"/>
      <c r="CB884" s="83"/>
      <c r="CC884" s="83"/>
      <c r="CD884" s="83"/>
      <c r="CE884" s="83"/>
      <c r="CF884" s="83"/>
      <c r="CG884" s="83"/>
      <c r="CH884" s="83"/>
      <c r="CI884" s="83"/>
      <c r="CJ884" s="83"/>
      <c r="CK884" s="83"/>
      <c r="CL884" s="83"/>
      <c r="CM884" s="83"/>
      <c r="CN884" s="83"/>
      <c r="CO884" s="83"/>
      <c r="CP884" s="83"/>
      <c r="CQ884" s="83"/>
      <c r="CR884" s="83"/>
      <c r="CS884" s="83"/>
      <c r="CT884" s="83"/>
      <c r="CU884" s="83"/>
      <c r="CV884" s="83"/>
      <c r="CW884" s="83"/>
      <c r="CX884" s="83"/>
      <c r="CY884" s="83"/>
      <c r="CZ884" s="83"/>
      <c r="DA884" s="83"/>
      <c r="DB884" s="83"/>
      <c r="DC884" s="83"/>
      <c r="DD884" s="83"/>
      <c r="DE884" s="83"/>
      <c r="DF884" s="83"/>
      <c r="DG884" s="83"/>
      <c r="DH884" s="83"/>
      <c r="DI884" s="83"/>
      <c r="DJ884" s="83"/>
      <c r="DK884" s="83"/>
      <c r="DL884" s="83"/>
      <c r="DM884" s="83"/>
      <c r="DN884" s="83"/>
      <c r="DO884" s="83"/>
      <c r="DP884" s="83"/>
      <c r="DQ884" s="83"/>
      <c r="DR884" s="83"/>
      <c r="DS884" s="83"/>
      <c r="DT884" s="83"/>
      <c r="DU884" s="83"/>
      <c r="DV884" s="83"/>
      <c r="DW884" s="83"/>
      <c r="DX884" s="83"/>
      <c r="DY884" s="83"/>
      <c r="DZ884" s="83"/>
    </row>
    <row r="885" spans="1:130" ht="17" x14ac:dyDescent="0.2">
      <c r="A885" s="284" t="s">
        <v>1340</v>
      </c>
      <c r="B885" s="284" t="s">
        <v>1594</v>
      </c>
      <c r="C885" s="284"/>
      <c r="D885" s="285" t="s">
        <v>299</v>
      </c>
      <c r="E885" s="285" t="s">
        <v>300</v>
      </c>
      <c r="F885" s="284">
        <v>933</v>
      </c>
      <c r="G885" s="284">
        <v>670</v>
      </c>
      <c r="H885" s="284" t="s">
        <v>1317</v>
      </c>
      <c r="I885" s="286" t="s">
        <v>417</v>
      </c>
      <c r="J885" s="287" t="s">
        <v>176</v>
      </c>
      <c r="K885" s="288"/>
      <c r="L885" s="289"/>
      <c r="M885" s="290">
        <v>29.62</v>
      </c>
      <c r="N885" s="290">
        <v>-98.37</v>
      </c>
      <c r="O885" s="289">
        <v>126.402078446346</v>
      </c>
      <c r="P885" s="284" t="s">
        <v>1301</v>
      </c>
      <c r="Q885" s="284" t="s">
        <v>172</v>
      </c>
      <c r="R885" s="284" t="s">
        <v>1264</v>
      </c>
      <c r="S885" s="284">
        <v>16.350000000000001</v>
      </c>
      <c r="T885" s="284"/>
      <c r="U885" s="284"/>
      <c r="V885" s="294"/>
      <c r="W885" s="284"/>
      <c r="X885" s="291">
        <f>10^((2.7*(LOG(S885)))+(0.75))</f>
        <v>10629.135510396814</v>
      </c>
      <c r="Y885" s="290">
        <v>0.16700000000000001</v>
      </c>
      <c r="Z885" s="284" t="s">
        <v>1301</v>
      </c>
      <c r="AA885" s="287" t="s">
        <v>1979</v>
      </c>
      <c r="AB885" s="76"/>
      <c r="BK885" s="83"/>
      <c r="BL885" s="83"/>
      <c r="BM885" s="83"/>
      <c r="BN885" s="83"/>
      <c r="BO885" s="83"/>
      <c r="BP885" s="83"/>
      <c r="BQ885" s="83"/>
      <c r="BR885" s="83"/>
      <c r="BS885" s="83"/>
      <c r="BT885" s="83"/>
      <c r="BU885" s="83"/>
      <c r="BV885" s="83"/>
      <c r="BW885" s="83"/>
      <c r="BX885" s="83"/>
      <c r="BY885" s="83"/>
      <c r="BZ885" s="83"/>
      <c r="CA885" s="83"/>
      <c r="CB885" s="83"/>
      <c r="CC885" s="83"/>
      <c r="CD885" s="83"/>
      <c r="CE885" s="83"/>
      <c r="CF885" s="83"/>
      <c r="CG885" s="83"/>
      <c r="CH885" s="83"/>
      <c r="CI885" s="83"/>
      <c r="CJ885" s="83"/>
      <c r="CK885" s="83"/>
      <c r="CL885" s="83"/>
      <c r="CM885" s="83"/>
      <c r="CN885" s="83"/>
      <c r="CO885" s="83"/>
      <c r="CP885" s="83"/>
      <c r="CQ885" s="83"/>
      <c r="CR885" s="83"/>
      <c r="CS885" s="83"/>
      <c r="CT885" s="83"/>
      <c r="CU885" s="83"/>
      <c r="CV885" s="83"/>
      <c r="CW885" s="83"/>
      <c r="CX885" s="83"/>
      <c r="CY885" s="83"/>
      <c r="CZ885" s="83"/>
      <c r="DA885" s="83"/>
      <c r="DB885" s="83"/>
      <c r="DC885" s="83"/>
      <c r="DD885" s="83"/>
      <c r="DE885" s="83"/>
      <c r="DF885" s="83"/>
      <c r="DG885" s="83"/>
      <c r="DH885" s="83"/>
      <c r="DI885" s="83"/>
      <c r="DJ885" s="83"/>
      <c r="DK885" s="83"/>
      <c r="DL885" s="83"/>
      <c r="DM885" s="83"/>
      <c r="DN885" s="83"/>
      <c r="DO885" s="83"/>
      <c r="DP885" s="83"/>
      <c r="DQ885" s="83"/>
      <c r="DR885" s="83"/>
      <c r="DS885" s="83"/>
      <c r="DT885" s="83"/>
      <c r="DU885" s="83"/>
      <c r="DV885" s="83"/>
      <c r="DW885" s="83"/>
      <c r="DX885" s="83"/>
      <c r="DY885" s="83"/>
      <c r="DZ885" s="83"/>
    </row>
    <row r="886" spans="1:130" ht="17" x14ac:dyDescent="0.2">
      <c r="A886" s="54" t="s">
        <v>1340</v>
      </c>
      <c r="B886" s="144" t="s">
        <v>1594</v>
      </c>
      <c r="C886" s="144"/>
      <c r="D886" s="185" t="s">
        <v>299</v>
      </c>
      <c r="E886" s="185" t="s">
        <v>300</v>
      </c>
      <c r="F886" s="196">
        <v>933</v>
      </c>
      <c r="G886" s="196">
        <v>831</v>
      </c>
      <c r="H886" s="196" t="s">
        <v>1317</v>
      </c>
      <c r="I886" s="13" t="s">
        <v>417</v>
      </c>
      <c r="J886" s="76" t="s">
        <v>176</v>
      </c>
      <c r="L886" s="106"/>
      <c r="M886" s="68">
        <v>29.62</v>
      </c>
      <c r="N886" s="68">
        <v>-98.37</v>
      </c>
      <c r="O886" s="106">
        <v>126.402078446346</v>
      </c>
      <c r="P886" s="196" t="s">
        <v>209</v>
      </c>
      <c r="Q886" s="196" t="s">
        <v>167</v>
      </c>
      <c r="R886" s="196" t="s">
        <v>1264</v>
      </c>
      <c r="S886" s="196"/>
      <c r="T886" s="196"/>
      <c r="U886" s="196">
        <v>7.84</v>
      </c>
      <c r="V886" s="196"/>
      <c r="W886" s="196"/>
      <c r="X886" s="200">
        <v>800.8056298714198</v>
      </c>
      <c r="Y886" s="201">
        <v>0.22900000000000001</v>
      </c>
      <c r="Z886" s="196" t="s">
        <v>1279</v>
      </c>
      <c r="AA886" s="54" t="s">
        <v>1979</v>
      </c>
      <c r="AB886" s="76"/>
      <c r="BK886" s="83"/>
      <c r="BL886" s="83"/>
      <c r="BM886" s="83"/>
      <c r="BN886" s="83"/>
      <c r="BO886" s="83"/>
      <c r="BP886" s="83"/>
      <c r="BQ886" s="83"/>
      <c r="BR886" s="83"/>
      <c r="BS886" s="83"/>
      <c r="BT886" s="83"/>
      <c r="BU886" s="83"/>
      <c r="BV886" s="83"/>
      <c r="BW886" s="83"/>
      <c r="BX886" s="83"/>
      <c r="BY886" s="83"/>
      <c r="BZ886" s="83"/>
      <c r="CA886" s="83"/>
      <c r="CB886" s="83"/>
      <c r="CC886" s="83"/>
      <c r="CD886" s="83"/>
      <c r="CE886" s="83"/>
      <c r="CF886" s="83"/>
      <c r="CG886" s="83"/>
      <c r="CH886" s="83"/>
      <c r="CI886" s="83"/>
      <c r="CJ886" s="83"/>
      <c r="CK886" s="83"/>
      <c r="CL886" s="83"/>
      <c r="CM886" s="83"/>
      <c r="CN886" s="83"/>
      <c r="CO886" s="83"/>
      <c r="CP886" s="83"/>
      <c r="CQ886" s="83"/>
      <c r="CR886" s="83"/>
      <c r="CS886" s="83"/>
      <c r="CT886" s="83"/>
      <c r="CU886" s="83"/>
      <c r="CV886" s="83"/>
      <c r="CW886" s="83"/>
      <c r="CX886" s="83"/>
      <c r="CY886" s="83"/>
      <c r="CZ886" s="83"/>
      <c r="DA886" s="83"/>
      <c r="DB886" s="83"/>
      <c r="DC886" s="83"/>
      <c r="DD886" s="83"/>
      <c r="DE886" s="83"/>
      <c r="DF886" s="83"/>
      <c r="DG886" s="83"/>
      <c r="DH886" s="83"/>
      <c r="DI886" s="83"/>
      <c r="DJ886" s="83"/>
      <c r="DK886" s="83"/>
      <c r="DL886" s="83"/>
      <c r="DM886" s="83"/>
      <c r="DN886" s="83"/>
      <c r="DO886" s="83"/>
      <c r="DP886" s="83"/>
      <c r="DQ886" s="83"/>
      <c r="DR886" s="83"/>
      <c r="DS886" s="83"/>
      <c r="DT886" s="83"/>
      <c r="DU886" s="83"/>
      <c r="DV886" s="83"/>
      <c r="DW886" s="83"/>
      <c r="DX886" s="83"/>
      <c r="DY886" s="83"/>
      <c r="DZ886" s="83"/>
    </row>
    <row r="887" spans="1:130" ht="17" x14ac:dyDescent="0.2">
      <c r="A887" s="54" t="s">
        <v>1340</v>
      </c>
      <c r="B887" s="144" t="s">
        <v>1594</v>
      </c>
      <c r="C887" s="144"/>
      <c r="D887" s="185" t="s">
        <v>299</v>
      </c>
      <c r="E887" s="185" t="s">
        <v>300</v>
      </c>
      <c r="F887" s="196">
        <v>933</v>
      </c>
      <c r="G887" s="196">
        <v>1569</v>
      </c>
      <c r="H887" s="196" t="s">
        <v>1317</v>
      </c>
      <c r="I887" s="13" t="s">
        <v>417</v>
      </c>
      <c r="J887" s="76" t="s">
        <v>176</v>
      </c>
      <c r="L887" s="106"/>
      <c r="M887" s="68">
        <v>29.62</v>
      </c>
      <c r="N887" s="68">
        <v>-98.37</v>
      </c>
      <c r="O887" s="106">
        <v>126.402078446346</v>
      </c>
      <c r="P887" s="196" t="s">
        <v>209</v>
      </c>
      <c r="Q887" s="196" t="s">
        <v>167</v>
      </c>
      <c r="R887" s="196" t="s">
        <v>1264</v>
      </c>
      <c r="S887" s="196"/>
      <c r="T887" s="196"/>
      <c r="U887" s="196">
        <v>17.87</v>
      </c>
      <c r="V887" s="196"/>
      <c r="W887" s="196"/>
      <c r="X887" s="200">
        <v>8495.8797292116833</v>
      </c>
      <c r="Y887" s="201">
        <v>0.22900000000000001</v>
      </c>
      <c r="Z887" s="196" t="s">
        <v>1279</v>
      </c>
      <c r="AA887" s="54" t="s">
        <v>1979</v>
      </c>
      <c r="AB887" s="76"/>
      <c r="BK887" s="83"/>
      <c r="BL887" s="83"/>
      <c r="BM887" s="83"/>
      <c r="BN887" s="83"/>
      <c r="BO887" s="83"/>
      <c r="BP887" s="83"/>
      <c r="BQ887" s="83"/>
      <c r="BR887" s="83"/>
      <c r="BS887" s="83"/>
      <c r="BT887" s="83"/>
      <c r="BU887" s="83"/>
      <c r="BV887" s="83"/>
      <c r="BW887" s="83"/>
      <c r="BX887" s="83"/>
      <c r="BY887" s="83"/>
      <c r="BZ887" s="83"/>
      <c r="CA887" s="83"/>
      <c r="CB887" s="83"/>
      <c r="CC887" s="83"/>
      <c r="CD887" s="83"/>
      <c r="CE887" s="83"/>
      <c r="CF887" s="83"/>
      <c r="CG887" s="83"/>
      <c r="CH887" s="83"/>
      <c r="CI887" s="83"/>
      <c r="CJ887" s="83"/>
      <c r="CK887" s="83"/>
      <c r="CL887" s="83"/>
      <c r="CM887" s="83"/>
      <c r="CN887" s="83"/>
      <c r="CO887" s="83"/>
      <c r="CP887" s="83"/>
      <c r="CQ887" s="83"/>
      <c r="CR887" s="83"/>
      <c r="CS887" s="83"/>
      <c r="CT887" s="83"/>
      <c r="CU887" s="83"/>
      <c r="CV887" s="83"/>
      <c r="CW887" s="83"/>
      <c r="CX887" s="83"/>
      <c r="CY887" s="83"/>
      <c r="CZ887" s="83"/>
      <c r="DA887" s="83"/>
      <c r="DB887" s="83"/>
      <c r="DC887" s="83"/>
      <c r="DD887" s="83"/>
      <c r="DE887" s="83"/>
      <c r="DF887" s="83"/>
      <c r="DG887" s="83"/>
      <c r="DH887" s="83"/>
      <c r="DI887" s="83"/>
      <c r="DJ887" s="83"/>
      <c r="DK887" s="83"/>
      <c r="DL887" s="83"/>
      <c r="DM887" s="83"/>
      <c r="DN887" s="83"/>
      <c r="DO887" s="83"/>
      <c r="DP887" s="83"/>
      <c r="DQ887" s="83"/>
      <c r="DR887" s="83"/>
      <c r="DS887" s="83"/>
      <c r="DT887" s="83"/>
      <c r="DU887" s="83"/>
      <c r="DV887" s="83"/>
      <c r="DW887" s="83"/>
      <c r="DX887" s="83"/>
      <c r="DY887" s="83"/>
      <c r="DZ887" s="83"/>
    </row>
    <row r="888" spans="1:130" ht="17" x14ac:dyDescent="0.2">
      <c r="A888" s="284" t="s">
        <v>1340</v>
      </c>
      <c r="B888" s="284" t="s">
        <v>1594</v>
      </c>
      <c r="C888" s="284"/>
      <c r="D888" s="285" t="s">
        <v>299</v>
      </c>
      <c r="E888" s="285" t="s">
        <v>300</v>
      </c>
      <c r="F888" s="284">
        <v>933</v>
      </c>
      <c r="G888" s="284">
        <v>1622</v>
      </c>
      <c r="H888" s="284" t="s">
        <v>1317</v>
      </c>
      <c r="I888" s="286" t="s">
        <v>417</v>
      </c>
      <c r="J888" s="287" t="s">
        <v>176</v>
      </c>
      <c r="K888" s="288"/>
      <c r="L888" s="289"/>
      <c r="M888" s="290">
        <v>29.62</v>
      </c>
      <c r="N888" s="290">
        <v>-98.37</v>
      </c>
      <c r="O888" s="289">
        <v>126.402078446346</v>
      </c>
      <c r="P888" s="284" t="s">
        <v>1301</v>
      </c>
      <c r="Q888" s="284" t="s">
        <v>172</v>
      </c>
      <c r="R888" s="284" t="s">
        <v>1264</v>
      </c>
      <c r="S888" s="284">
        <v>16.399999999999999</v>
      </c>
      <c r="T888" s="284"/>
      <c r="U888" s="284"/>
      <c r="V888" s="294"/>
      <c r="W888" s="284"/>
      <c r="X888" s="291">
        <f>10^((2.7*(LOG(S888)))+(0.75))</f>
        <v>10717.127308791674</v>
      </c>
      <c r="Y888" s="290">
        <v>0.16700000000000001</v>
      </c>
      <c r="Z888" s="284" t="s">
        <v>1301</v>
      </c>
      <c r="AA888" s="287" t="s">
        <v>1979</v>
      </c>
      <c r="AB888" s="76"/>
      <c r="BK888" s="83"/>
      <c r="BL888" s="83"/>
      <c r="BM888" s="83"/>
      <c r="BN888" s="83"/>
      <c r="BO888" s="83"/>
      <c r="BP888" s="83"/>
      <c r="BQ888" s="83"/>
      <c r="BR888" s="83"/>
      <c r="BS888" s="83"/>
      <c r="BT888" s="83"/>
      <c r="BU888" s="83"/>
      <c r="BV888" s="83"/>
      <c r="BW888" s="83"/>
      <c r="BX888" s="83"/>
      <c r="BY888" s="83"/>
      <c r="BZ888" s="83"/>
      <c r="CA888" s="83"/>
      <c r="CB888" s="83"/>
      <c r="CC888" s="83"/>
      <c r="CD888" s="83"/>
      <c r="CE888" s="83"/>
      <c r="CF888" s="83"/>
      <c r="CG888" s="83"/>
      <c r="CH888" s="83"/>
      <c r="CI888" s="83"/>
      <c r="CJ888" s="83"/>
      <c r="CK888" s="83"/>
      <c r="CL888" s="83"/>
      <c r="CM888" s="83"/>
      <c r="CN888" s="83"/>
      <c r="CO888" s="83"/>
      <c r="CP888" s="83"/>
      <c r="CQ888" s="83"/>
      <c r="CR888" s="83"/>
      <c r="CS888" s="83"/>
      <c r="CT888" s="83"/>
      <c r="CU888" s="83"/>
      <c r="CV888" s="83"/>
      <c r="CW888" s="83"/>
      <c r="CX888" s="83"/>
      <c r="CY888" s="83"/>
      <c r="CZ888" s="83"/>
      <c r="DA888" s="83"/>
      <c r="DB888" s="83"/>
      <c r="DC888" s="83"/>
      <c r="DD888" s="83"/>
      <c r="DE888" s="83"/>
      <c r="DF888" s="83"/>
      <c r="DG888" s="83"/>
      <c r="DH888" s="83"/>
      <c r="DI888" s="83"/>
      <c r="DJ888" s="83"/>
      <c r="DK888" s="83"/>
      <c r="DL888" s="83"/>
      <c r="DM888" s="83"/>
      <c r="DN888" s="83"/>
      <c r="DO888" s="83"/>
      <c r="DP888" s="83"/>
      <c r="DQ888" s="83"/>
      <c r="DR888" s="83"/>
      <c r="DS888" s="83"/>
      <c r="DT888" s="83"/>
      <c r="DU888" s="83"/>
      <c r="DV888" s="83"/>
      <c r="DW888" s="83"/>
      <c r="DX888" s="83"/>
      <c r="DY888" s="83"/>
      <c r="DZ888" s="83"/>
    </row>
    <row r="889" spans="1:130" ht="17" x14ac:dyDescent="0.2">
      <c r="A889" s="54" t="s">
        <v>1340</v>
      </c>
      <c r="B889" s="144" t="s">
        <v>1594</v>
      </c>
      <c r="C889" s="144"/>
      <c r="D889" s="185" t="s">
        <v>299</v>
      </c>
      <c r="E889" s="185" t="s">
        <v>300</v>
      </c>
      <c r="F889" s="196">
        <v>933</v>
      </c>
      <c r="G889" s="196">
        <v>1625</v>
      </c>
      <c r="H889" s="196" t="s">
        <v>1317</v>
      </c>
      <c r="I889" s="13" t="s">
        <v>417</v>
      </c>
      <c r="J889" s="76" t="s">
        <v>176</v>
      </c>
      <c r="L889" s="106"/>
      <c r="M889" s="68">
        <v>29.62</v>
      </c>
      <c r="N889" s="68">
        <v>-98.37</v>
      </c>
      <c r="O889" s="106">
        <v>126.402078446346</v>
      </c>
      <c r="P889" s="196" t="s">
        <v>209</v>
      </c>
      <c r="Q889" s="196" t="s">
        <v>167</v>
      </c>
      <c r="R889" s="196" t="s">
        <v>1264</v>
      </c>
      <c r="S889" s="196"/>
      <c r="T889" s="196"/>
      <c r="U889" s="196">
        <v>17.95</v>
      </c>
      <c r="V889" s="196"/>
      <c r="W889" s="196"/>
      <c r="X889" s="200">
        <v>8605.3632213306482</v>
      </c>
      <c r="Y889" s="201">
        <v>0.22900000000000001</v>
      </c>
      <c r="Z889" s="196" t="s">
        <v>1279</v>
      </c>
      <c r="AA889" s="54" t="s">
        <v>1979</v>
      </c>
      <c r="AB889" s="76"/>
      <c r="BK889" s="83"/>
      <c r="BL889" s="83"/>
      <c r="BM889" s="83"/>
      <c r="BN889" s="83"/>
      <c r="BO889" s="83"/>
      <c r="BP889" s="83"/>
      <c r="BQ889" s="83"/>
      <c r="BR889" s="83"/>
      <c r="BS889" s="83"/>
      <c r="BT889" s="83"/>
      <c r="BU889" s="83"/>
      <c r="BV889" s="83"/>
      <c r="BW889" s="83"/>
      <c r="BX889" s="83"/>
      <c r="BY889" s="83"/>
      <c r="BZ889" s="83"/>
      <c r="CA889" s="83"/>
      <c r="CB889" s="83"/>
      <c r="CC889" s="83"/>
      <c r="CD889" s="83"/>
      <c r="CE889" s="83"/>
      <c r="CF889" s="83"/>
      <c r="CG889" s="83"/>
      <c r="CH889" s="83"/>
      <c r="CI889" s="83"/>
      <c r="CJ889" s="83"/>
      <c r="CK889" s="83"/>
      <c r="CL889" s="83"/>
      <c r="CM889" s="83"/>
      <c r="CN889" s="83"/>
      <c r="CO889" s="83"/>
      <c r="CP889" s="83"/>
      <c r="CQ889" s="83"/>
      <c r="CR889" s="83"/>
      <c r="CS889" s="83"/>
      <c r="CT889" s="83"/>
      <c r="CU889" s="83"/>
      <c r="CV889" s="83"/>
      <c r="CW889" s="83"/>
      <c r="CX889" s="83"/>
      <c r="CY889" s="83"/>
      <c r="CZ889" s="83"/>
      <c r="DA889" s="83"/>
      <c r="DB889" s="83"/>
      <c r="DC889" s="83"/>
      <c r="DD889" s="83"/>
      <c r="DE889" s="83"/>
      <c r="DF889" s="83"/>
      <c r="DG889" s="83"/>
      <c r="DH889" s="83"/>
      <c r="DI889" s="83"/>
      <c r="DJ889" s="83"/>
      <c r="DK889" s="83"/>
      <c r="DL889" s="83"/>
      <c r="DM889" s="83"/>
      <c r="DN889" s="83"/>
      <c r="DO889" s="83"/>
      <c r="DP889" s="83"/>
      <c r="DQ889" s="83"/>
      <c r="DR889" s="83"/>
      <c r="DS889" s="83"/>
      <c r="DT889" s="83"/>
      <c r="DU889" s="83"/>
      <c r="DV889" s="83"/>
      <c r="DW889" s="83"/>
      <c r="DX889" s="83"/>
      <c r="DY889" s="83"/>
      <c r="DZ889" s="83"/>
    </row>
    <row r="890" spans="1:130" ht="17" x14ac:dyDescent="0.2">
      <c r="A890" s="54" t="s">
        <v>1340</v>
      </c>
      <c r="B890" s="144" t="s">
        <v>1594</v>
      </c>
      <c r="C890" s="144"/>
      <c r="D890" s="185" t="s">
        <v>299</v>
      </c>
      <c r="E890" s="185" t="s">
        <v>300</v>
      </c>
      <c r="F890" s="196">
        <v>933</v>
      </c>
      <c r="G890" s="196">
        <v>1626</v>
      </c>
      <c r="H890" s="196" t="s">
        <v>1317</v>
      </c>
      <c r="I890" s="13" t="s">
        <v>417</v>
      </c>
      <c r="J890" s="76" t="s">
        <v>176</v>
      </c>
      <c r="L890" s="106"/>
      <c r="M890" s="68">
        <v>29.62</v>
      </c>
      <c r="N890" s="68">
        <v>-98.37</v>
      </c>
      <c r="O890" s="106">
        <v>126.402078446346</v>
      </c>
      <c r="P890" s="196" t="s">
        <v>209</v>
      </c>
      <c r="Q890" s="196" t="s">
        <v>167</v>
      </c>
      <c r="R890" s="196" t="s">
        <v>1264</v>
      </c>
      <c r="S890" s="196"/>
      <c r="T890" s="196"/>
      <c r="U890" s="196">
        <v>20.239999999999998</v>
      </c>
      <c r="V890" s="196"/>
      <c r="W890" s="196"/>
      <c r="X890" s="200">
        <v>12140.854511989352</v>
      </c>
      <c r="Y890" s="201">
        <v>0.22900000000000001</v>
      </c>
      <c r="Z890" s="196" t="s">
        <v>1279</v>
      </c>
      <c r="AA890" s="54" t="s">
        <v>1979</v>
      </c>
      <c r="AB890" s="76"/>
      <c r="BK890" s="83"/>
      <c r="BL890" s="83"/>
      <c r="BM890" s="83"/>
      <c r="BN890" s="83"/>
      <c r="BO890" s="83"/>
      <c r="BP890" s="83"/>
      <c r="BQ890" s="83"/>
      <c r="BR890" s="83"/>
      <c r="BS890" s="83"/>
      <c r="BT890" s="83"/>
      <c r="BU890" s="83"/>
      <c r="BV890" s="83"/>
      <c r="BW890" s="83"/>
      <c r="BX890" s="83"/>
      <c r="BY890" s="83"/>
      <c r="BZ890" s="83"/>
      <c r="CA890" s="83"/>
      <c r="CB890" s="83"/>
      <c r="CC890" s="83"/>
      <c r="CD890" s="83"/>
      <c r="CE890" s="83"/>
      <c r="CF890" s="83"/>
      <c r="CG890" s="83"/>
      <c r="CH890" s="83"/>
      <c r="CI890" s="83"/>
      <c r="CJ890" s="83"/>
      <c r="CK890" s="83"/>
      <c r="CL890" s="83"/>
      <c r="CM890" s="83"/>
      <c r="CN890" s="83"/>
      <c r="CO890" s="83"/>
      <c r="CP890" s="83"/>
      <c r="CQ890" s="83"/>
      <c r="CR890" s="83"/>
      <c r="CS890" s="83"/>
      <c r="CT890" s="83"/>
      <c r="CU890" s="83"/>
      <c r="CV890" s="83"/>
      <c r="CW890" s="83"/>
      <c r="CX890" s="83"/>
      <c r="CY890" s="83"/>
      <c r="CZ890" s="83"/>
      <c r="DA890" s="83"/>
      <c r="DB890" s="83"/>
      <c r="DC890" s="83"/>
      <c r="DD890" s="83"/>
      <c r="DE890" s="83"/>
      <c r="DF890" s="83"/>
      <c r="DG890" s="83"/>
      <c r="DH890" s="83"/>
      <c r="DI890" s="83"/>
      <c r="DJ890" s="83"/>
      <c r="DK890" s="83"/>
      <c r="DL890" s="83"/>
      <c r="DM890" s="83"/>
      <c r="DN890" s="83"/>
      <c r="DO890" s="83"/>
      <c r="DP890" s="83"/>
      <c r="DQ890" s="83"/>
      <c r="DR890" s="83"/>
      <c r="DS890" s="83"/>
      <c r="DT890" s="83"/>
      <c r="DU890" s="83"/>
      <c r="DV890" s="83"/>
      <c r="DW890" s="83"/>
      <c r="DX890" s="83"/>
      <c r="DY890" s="83"/>
      <c r="DZ890" s="83"/>
    </row>
    <row r="891" spans="1:130" s="91" customFormat="1" ht="17" x14ac:dyDescent="0.2">
      <c r="A891" s="54" t="s">
        <v>1340</v>
      </c>
      <c r="B891" s="144" t="s">
        <v>1594</v>
      </c>
      <c r="C891" s="144"/>
      <c r="D891" s="185" t="s">
        <v>299</v>
      </c>
      <c r="E891" s="185" t="s">
        <v>300</v>
      </c>
      <c r="F891" s="196">
        <v>933</v>
      </c>
      <c r="G891" s="196">
        <v>1627</v>
      </c>
      <c r="H891" s="196" t="s">
        <v>1317</v>
      </c>
      <c r="I891" s="13" t="s">
        <v>417</v>
      </c>
      <c r="J891" s="76" t="s">
        <v>176</v>
      </c>
      <c r="K891" s="191"/>
      <c r="L891" s="106"/>
      <c r="M891" s="68">
        <v>29.62</v>
      </c>
      <c r="N891" s="68">
        <v>-98.37</v>
      </c>
      <c r="O891" s="106">
        <v>126.402078446346</v>
      </c>
      <c r="P891" s="196" t="s">
        <v>209</v>
      </c>
      <c r="Q891" s="196" t="s">
        <v>172</v>
      </c>
      <c r="R891" s="196" t="s">
        <v>1264</v>
      </c>
      <c r="S891" s="196"/>
      <c r="T891" s="196"/>
      <c r="U891" s="196">
        <v>12.37</v>
      </c>
      <c r="V891" s="196"/>
      <c r="W891" s="196"/>
      <c r="X891" s="200">
        <v>2959.7887200199939</v>
      </c>
      <c r="Y891" s="201">
        <v>0.22900000000000001</v>
      </c>
      <c r="Z891" s="196" t="s">
        <v>1279</v>
      </c>
      <c r="AA891" s="54" t="s">
        <v>1979</v>
      </c>
      <c r="AB891" s="76"/>
      <c r="AC891" s="76"/>
      <c r="AD891" s="76"/>
      <c r="AE891" s="70"/>
      <c r="AF891" s="70"/>
      <c r="AG891" s="83"/>
      <c r="AH891" s="83"/>
      <c r="AI891" s="83"/>
      <c r="AJ891" s="83"/>
      <c r="AK891" s="83"/>
      <c r="AL891" s="83"/>
      <c r="AM891" s="83"/>
      <c r="AN891" s="83"/>
      <c r="AO891" s="83"/>
      <c r="AP891" s="83"/>
      <c r="AQ891" s="83"/>
      <c r="AR891" s="83"/>
      <c r="AS891" s="83"/>
      <c r="AT891" s="83"/>
      <c r="AU891" s="83"/>
      <c r="AV891" s="83"/>
      <c r="AW891" s="83"/>
      <c r="AX891" s="83"/>
      <c r="AY891" s="83"/>
      <c r="AZ891" s="83"/>
      <c r="BA891" s="83"/>
      <c r="BB891" s="83"/>
      <c r="BC891" s="83"/>
      <c r="BD891" s="83"/>
      <c r="BE891" s="83"/>
      <c r="BF891" s="83"/>
      <c r="BG891" s="83"/>
      <c r="BH891" s="83"/>
      <c r="BI891" s="83"/>
      <c r="BJ891" s="83"/>
      <c r="BK891" s="83"/>
      <c r="BL891" s="83"/>
      <c r="BM891" s="83"/>
      <c r="BN891" s="83"/>
      <c r="BO891" s="83"/>
      <c r="BP891" s="83"/>
      <c r="BQ891" s="83"/>
      <c r="BR891" s="83"/>
      <c r="BS891" s="83"/>
      <c r="BT891" s="83"/>
      <c r="BU891" s="83"/>
      <c r="BV891" s="83"/>
      <c r="BW891" s="83"/>
      <c r="BX891" s="83"/>
      <c r="BY891" s="83"/>
      <c r="BZ891" s="83"/>
      <c r="CA891" s="83"/>
      <c r="CB891" s="83"/>
      <c r="CC891" s="83"/>
      <c r="CD891" s="83"/>
      <c r="CE891" s="83"/>
      <c r="CF891" s="83"/>
      <c r="CG891" s="83"/>
      <c r="CH891" s="83"/>
      <c r="CI891" s="83"/>
      <c r="CJ891" s="83"/>
      <c r="CK891" s="83"/>
      <c r="CL891" s="83"/>
      <c r="CM891" s="83"/>
      <c r="CN891" s="83"/>
      <c r="CO891" s="83"/>
      <c r="CP891" s="83"/>
      <c r="CQ891" s="83"/>
      <c r="CR891" s="83"/>
      <c r="CS891" s="83"/>
      <c r="CT891" s="83"/>
      <c r="CU891" s="83"/>
      <c r="CV891" s="83"/>
      <c r="CW891" s="83"/>
      <c r="CX891" s="83"/>
      <c r="CY891" s="83"/>
      <c r="CZ891" s="83"/>
      <c r="DA891" s="83"/>
      <c r="DB891" s="83"/>
      <c r="DC891" s="83"/>
      <c r="DD891" s="83"/>
      <c r="DE891" s="83"/>
      <c r="DF891" s="83"/>
      <c r="DG891" s="83"/>
      <c r="DH891" s="83"/>
      <c r="DI891" s="83"/>
      <c r="DJ891" s="83"/>
      <c r="DK891" s="83"/>
      <c r="DL891" s="83"/>
      <c r="DM891" s="83"/>
      <c r="DN891" s="83"/>
      <c r="DO891" s="83"/>
      <c r="DP891" s="83"/>
      <c r="DQ891" s="83"/>
      <c r="DR891" s="83"/>
      <c r="DS891" s="83"/>
      <c r="DT891" s="83"/>
      <c r="DU891" s="83"/>
      <c r="DV891" s="83"/>
      <c r="DW891" s="83"/>
      <c r="DX891" s="83"/>
      <c r="DY891" s="83"/>
      <c r="DZ891" s="83"/>
    </row>
    <row r="892" spans="1:130" s="91" customFormat="1" ht="17" x14ac:dyDescent="0.2">
      <c r="A892" s="54" t="s">
        <v>1340</v>
      </c>
      <c r="B892" s="144" t="s">
        <v>1594</v>
      </c>
      <c r="C892" s="144"/>
      <c r="D892" s="185" t="s">
        <v>299</v>
      </c>
      <c r="E892" s="185" t="s">
        <v>300</v>
      </c>
      <c r="F892" s="196">
        <v>933</v>
      </c>
      <c r="G892" s="196">
        <v>1630</v>
      </c>
      <c r="H892" s="196" t="s">
        <v>1317</v>
      </c>
      <c r="I892" s="13" t="s">
        <v>417</v>
      </c>
      <c r="J892" s="76" t="s">
        <v>176</v>
      </c>
      <c r="K892" s="191"/>
      <c r="L892" s="106"/>
      <c r="M892" s="68">
        <v>29.62</v>
      </c>
      <c r="N892" s="68">
        <v>-98.37</v>
      </c>
      <c r="O892" s="106">
        <v>126.402078446346</v>
      </c>
      <c r="P892" s="196" t="s">
        <v>1301</v>
      </c>
      <c r="Q892" s="196" t="s">
        <v>167</v>
      </c>
      <c r="R892" s="196" t="s">
        <v>1264</v>
      </c>
      <c r="S892" s="196">
        <v>27.69</v>
      </c>
      <c r="T892" s="196"/>
      <c r="U892" s="196"/>
      <c r="V892" s="117"/>
      <c r="W892" s="196"/>
      <c r="X892" s="199">
        <f>10^((2.7*(LOG(S892)))+(0.75))</f>
        <v>44083.085104610895</v>
      </c>
      <c r="Y892" s="201">
        <v>0.16700000000000001</v>
      </c>
      <c r="Z892" s="196" t="s">
        <v>1301</v>
      </c>
      <c r="AA892" s="54" t="s">
        <v>1979</v>
      </c>
      <c r="AB892" s="76"/>
      <c r="AC892" s="76" t="s">
        <v>1267</v>
      </c>
      <c r="AD892" s="76"/>
      <c r="AE892" s="70"/>
      <c r="AF892" s="70"/>
      <c r="AG892" s="83"/>
      <c r="AH892" s="83"/>
      <c r="AI892" s="83"/>
      <c r="AJ892" s="83"/>
      <c r="AK892" s="83"/>
      <c r="AL892" s="83"/>
      <c r="AM892" s="83"/>
      <c r="AN892" s="83"/>
      <c r="AO892" s="83"/>
      <c r="AP892" s="83"/>
      <c r="AQ892" s="83"/>
      <c r="AR892" s="83"/>
      <c r="AS892" s="83"/>
      <c r="AT892" s="83"/>
      <c r="AU892" s="83"/>
      <c r="AV892" s="83"/>
      <c r="AW892" s="83"/>
      <c r="AX892" s="83"/>
      <c r="AY892" s="83"/>
      <c r="AZ892" s="83"/>
      <c r="BA892" s="83"/>
      <c r="BB892" s="83"/>
      <c r="BC892" s="83"/>
      <c r="BD892" s="83"/>
      <c r="BE892" s="83"/>
      <c r="BF892" s="83"/>
      <c r="BG892" s="83"/>
      <c r="BH892" s="83"/>
      <c r="BI892" s="83"/>
      <c r="BJ892" s="83"/>
      <c r="BK892" s="83"/>
      <c r="BL892" s="83"/>
      <c r="BM892" s="83"/>
      <c r="BN892" s="83"/>
      <c r="BO892" s="83"/>
      <c r="BP892" s="83"/>
      <c r="BQ892" s="83"/>
      <c r="BR892" s="83"/>
      <c r="BS892" s="83"/>
      <c r="BT892" s="83"/>
      <c r="BU892" s="83"/>
      <c r="BV892" s="83"/>
      <c r="BW892" s="83"/>
      <c r="BX892" s="83"/>
      <c r="BY892" s="83"/>
      <c r="BZ892" s="83"/>
      <c r="CA892" s="83"/>
      <c r="CB892" s="83"/>
      <c r="CC892" s="83"/>
      <c r="CD892" s="83"/>
      <c r="CE892" s="83"/>
      <c r="CF892" s="83"/>
      <c r="CG892" s="83"/>
      <c r="CH892" s="83"/>
      <c r="CI892" s="83"/>
      <c r="CJ892" s="83"/>
      <c r="CK892" s="83"/>
      <c r="CL892" s="83"/>
      <c r="CM892" s="83"/>
      <c r="CN892" s="83"/>
      <c r="CO892" s="83"/>
      <c r="CP892" s="83"/>
      <c r="CQ892" s="83"/>
      <c r="CR892" s="83"/>
      <c r="CS892" s="83"/>
      <c r="CT892" s="83"/>
      <c r="CU892" s="83"/>
      <c r="CV892" s="83"/>
      <c r="CW892" s="83"/>
      <c r="CX892" s="83"/>
      <c r="CY892" s="83"/>
      <c r="CZ892" s="83"/>
      <c r="DA892" s="83"/>
      <c r="DB892" s="83"/>
      <c r="DC892" s="83"/>
      <c r="DD892" s="83"/>
      <c r="DE892" s="83"/>
      <c r="DF892" s="83"/>
      <c r="DG892" s="83"/>
      <c r="DH892" s="83"/>
      <c r="DI892" s="83"/>
      <c r="DJ892" s="83"/>
      <c r="DK892" s="83"/>
      <c r="DL892" s="83"/>
      <c r="DM892" s="83"/>
      <c r="DN892" s="83"/>
      <c r="DO892" s="83"/>
      <c r="DP892" s="83"/>
      <c r="DQ892" s="83"/>
      <c r="DR892" s="83"/>
      <c r="DS892" s="83"/>
      <c r="DT892" s="83"/>
      <c r="DU892" s="83"/>
      <c r="DV892" s="83"/>
      <c r="DW892" s="83"/>
      <c r="DX892" s="83"/>
      <c r="DY892" s="83"/>
      <c r="DZ892" s="83"/>
    </row>
    <row r="893" spans="1:130" s="91" customFormat="1" ht="17" x14ac:dyDescent="0.2">
      <c r="A893" s="54" t="s">
        <v>1340</v>
      </c>
      <c r="B893" s="144" t="s">
        <v>1594</v>
      </c>
      <c r="C893" s="144"/>
      <c r="D893" s="185" t="s">
        <v>299</v>
      </c>
      <c r="E893" s="185" t="s">
        <v>300</v>
      </c>
      <c r="F893" s="196">
        <v>933</v>
      </c>
      <c r="G893" s="196">
        <v>1631</v>
      </c>
      <c r="H893" s="196" t="s">
        <v>1317</v>
      </c>
      <c r="I893" s="13" t="s">
        <v>417</v>
      </c>
      <c r="J893" s="76" t="s">
        <v>176</v>
      </c>
      <c r="K893" s="191"/>
      <c r="L893" s="106"/>
      <c r="M893" s="68">
        <v>29.62</v>
      </c>
      <c r="N893" s="68">
        <v>-98.37</v>
      </c>
      <c r="O893" s="106">
        <v>126.402078446346</v>
      </c>
      <c r="P893" s="196" t="s">
        <v>1301</v>
      </c>
      <c r="Q893" s="196" t="s">
        <v>167</v>
      </c>
      <c r="R893" s="196" t="s">
        <v>1264</v>
      </c>
      <c r="S893" s="196">
        <v>28.63</v>
      </c>
      <c r="T893" s="196"/>
      <c r="U893" s="196"/>
      <c r="V893" s="117"/>
      <c r="W893" s="196"/>
      <c r="X893" s="199">
        <f>10^((2.7*(LOG(S893)))+(0.75))</f>
        <v>48241.148605253562</v>
      </c>
      <c r="Y893" s="201">
        <v>0.16700000000000001</v>
      </c>
      <c r="Z893" s="196" t="s">
        <v>1301</v>
      </c>
      <c r="AA893" s="54" t="s">
        <v>1979</v>
      </c>
      <c r="AB893" s="76"/>
      <c r="AC893" s="76"/>
      <c r="AD893" s="76"/>
      <c r="AE893" s="70"/>
      <c r="AF893" s="70"/>
      <c r="AG893" s="83"/>
      <c r="AH893" s="83"/>
      <c r="AI893" s="83"/>
      <c r="AJ893" s="83"/>
      <c r="AK893" s="83"/>
      <c r="AL893" s="83"/>
      <c r="AM893" s="83"/>
      <c r="AN893" s="83"/>
      <c r="AO893" s="83"/>
      <c r="AP893" s="83"/>
      <c r="AQ893" s="83"/>
      <c r="AR893" s="83"/>
      <c r="AS893" s="83"/>
      <c r="AT893" s="83"/>
      <c r="AU893" s="83"/>
      <c r="AV893" s="83"/>
      <c r="AW893" s="83"/>
      <c r="AX893" s="83"/>
      <c r="AY893" s="83"/>
      <c r="AZ893" s="83"/>
      <c r="BA893" s="83"/>
      <c r="BB893" s="83"/>
      <c r="BC893" s="83"/>
      <c r="BD893" s="83"/>
      <c r="BE893" s="83"/>
      <c r="BF893" s="83"/>
      <c r="BG893" s="83"/>
      <c r="BH893" s="83"/>
      <c r="BI893" s="83"/>
      <c r="BJ893" s="83"/>
      <c r="BK893" s="83"/>
      <c r="BL893" s="83"/>
      <c r="BM893" s="83"/>
      <c r="BN893" s="83"/>
      <c r="BO893" s="83"/>
      <c r="BP893" s="83"/>
      <c r="BQ893" s="83"/>
      <c r="BR893" s="83"/>
      <c r="BS893" s="83"/>
      <c r="BT893" s="83"/>
      <c r="BU893" s="83"/>
      <c r="BV893" s="83"/>
      <c r="BW893" s="83"/>
      <c r="BX893" s="83"/>
      <c r="BY893" s="83"/>
      <c r="BZ893" s="83"/>
      <c r="CA893" s="83"/>
      <c r="CB893" s="83"/>
      <c r="CC893" s="83"/>
      <c r="CD893" s="83"/>
      <c r="CE893" s="83"/>
      <c r="CF893" s="83"/>
      <c r="CG893" s="83"/>
      <c r="CH893" s="83"/>
      <c r="CI893" s="83"/>
      <c r="CJ893" s="83"/>
      <c r="CK893" s="83"/>
      <c r="CL893" s="83"/>
      <c r="CM893" s="83"/>
      <c r="CN893" s="83"/>
      <c r="CO893" s="83"/>
      <c r="CP893" s="83"/>
      <c r="CQ893" s="83"/>
      <c r="CR893" s="83"/>
      <c r="CS893" s="83"/>
      <c r="CT893" s="83"/>
      <c r="CU893" s="83"/>
      <c r="CV893" s="83"/>
      <c r="CW893" s="83"/>
      <c r="CX893" s="83"/>
      <c r="CY893" s="83"/>
      <c r="CZ893" s="83"/>
      <c r="DA893" s="83"/>
      <c r="DB893" s="83"/>
      <c r="DC893" s="83"/>
      <c r="DD893" s="83"/>
      <c r="DE893" s="83"/>
      <c r="DF893" s="83"/>
      <c r="DG893" s="83"/>
      <c r="DH893" s="83"/>
      <c r="DI893" s="83"/>
      <c r="DJ893" s="83"/>
      <c r="DK893" s="83"/>
      <c r="DL893" s="83"/>
      <c r="DM893" s="83"/>
      <c r="DN893" s="83"/>
      <c r="DO893" s="83"/>
      <c r="DP893" s="83"/>
      <c r="DQ893" s="83"/>
      <c r="DR893" s="83"/>
      <c r="DS893" s="83"/>
      <c r="DT893" s="83"/>
      <c r="DU893" s="83"/>
      <c r="DV893" s="83"/>
      <c r="DW893" s="83"/>
      <c r="DX893" s="83"/>
      <c r="DY893" s="83"/>
      <c r="DZ893" s="83"/>
    </row>
    <row r="894" spans="1:130" ht="17" x14ac:dyDescent="0.2">
      <c r="A894" s="54" t="s">
        <v>1340</v>
      </c>
      <c r="B894" s="144" t="s">
        <v>1594</v>
      </c>
      <c r="C894" s="144"/>
      <c r="D894" s="185" t="s">
        <v>299</v>
      </c>
      <c r="E894" s="185" t="s">
        <v>300</v>
      </c>
      <c r="F894" s="196">
        <v>933</v>
      </c>
      <c r="G894" s="196">
        <v>1632</v>
      </c>
      <c r="H894" s="196" t="s">
        <v>1317</v>
      </c>
      <c r="I894" s="13" t="s">
        <v>417</v>
      </c>
      <c r="J894" s="76" t="s">
        <v>176</v>
      </c>
      <c r="L894" s="106"/>
      <c r="M894" s="68">
        <v>29.62</v>
      </c>
      <c r="N894" s="68">
        <v>-98.37</v>
      </c>
      <c r="O894" s="106">
        <v>126.402078446346</v>
      </c>
      <c r="P894" s="196" t="s">
        <v>209</v>
      </c>
      <c r="Q894" s="196" t="s">
        <v>172</v>
      </c>
      <c r="R894" s="196" t="s">
        <v>1264</v>
      </c>
      <c r="S894" s="196"/>
      <c r="T894" s="196"/>
      <c r="U894" s="196">
        <v>22.71</v>
      </c>
      <c r="V894" s="196"/>
      <c r="W894" s="196"/>
      <c r="X894" s="200">
        <v>16888.710493819679</v>
      </c>
      <c r="Y894" s="201">
        <v>0.22900000000000001</v>
      </c>
      <c r="Z894" s="196" t="s">
        <v>1279</v>
      </c>
      <c r="AA894" s="54" t="s">
        <v>1979</v>
      </c>
      <c r="AB894" s="76"/>
      <c r="BK894" s="83"/>
      <c r="BL894" s="83"/>
      <c r="BM894" s="83"/>
      <c r="BN894" s="83"/>
      <c r="BO894" s="83"/>
      <c r="BP894" s="83"/>
      <c r="BQ894" s="83"/>
      <c r="BR894" s="83"/>
      <c r="BS894" s="83"/>
      <c r="BT894" s="83"/>
      <c r="BU894" s="83"/>
      <c r="BV894" s="83"/>
      <c r="BW894" s="83"/>
      <c r="BX894" s="83"/>
      <c r="BY894" s="83"/>
      <c r="BZ894" s="83"/>
      <c r="CA894" s="83"/>
      <c r="CB894" s="83"/>
      <c r="CC894" s="83"/>
      <c r="CD894" s="83"/>
      <c r="CE894" s="83"/>
      <c r="CF894" s="83"/>
      <c r="CG894" s="83"/>
      <c r="CH894" s="83"/>
      <c r="CI894" s="83"/>
      <c r="CJ894" s="83"/>
      <c r="CK894" s="83"/>
      <c r="CL894" s="83"/>
      <c r="CM894" s="83"/>
      <c r="CN894" s="83"/>
      <c r="CO894" s="83"/>
      <c r="CP894" s="83"/>
      <c r="CQ894" s="83"/>
      <c r="CR894" s="83"/>
      <c r="CS894" s="83"/>
      <c r="CT894" s="83"/>
      <c r="CU894" s="83"/>
      <c r="CV894" s="83"/>
      <c r="CW894" s="83"/>
      <c r="CX894" s="83"/>
      <c r="CY894" s="83"/>
      <c r="CZ894" s="83"/>
      <c r="DA894" s="83"/>
      <c r="DB894" s="83"/>
      <c r="DC894" s="83"/>
      <c r="DD894" s="83"/>
      <c r="DE894" s="83"/>
      <c r="DF894" s="83"/>
      <c r="DG894" s="83"/>
      <c r="DH894" s="83"/>
      <c r="DI894" s="83"/>
      <c r="DJ894" s="83"/>
      <c r="DK894" s="83"/>
      <c r="DL894" s="83"/>
      <c r="DM894" s="83"/>
      <c r="DN894" s="83"/>
      <c r="DO894" s="83"/>
      <c r="DP894" s="83"/>
      <c r="DQ894" s="83"/>
      <c r="DR894" s="83"/>
      <c r="DS894" s="83"/>
      <c r="DT894" s="83"/>
      <c r="DU894" s="83"/>
      <c r="DV894" s="83"/>
      <c r="DW894" s="83"/>
      <c r="DX894" s="83"/>
      <c r="DY894" s="83"/>
      <c r="DZ894" s="83"/>
    </row>
    <row r="895" spans="1:130" ht="17" x14ac:dyDescent="0.2">
      <c r="A895" s="54" t="s">
        <v>1340</v>
      </c>
      <c r="B895" s="144" t="s">
        <v>1594</v>
      </c>
      <c r="C895" s="144"/>
      <c r="D895" s="185" t="s">
        <v>299</v>
      </c>
      <c r="E895" s="185" t="s">
        <v>300</v>
      </c>
      <c r="F895" s="196">
        <v>933</v>
      </c>
      <c r="G895" s="196">
        <v>1633</v>
      </c>
      <c r="H895" s="196" t="s">
        <v>1317</v>
      </c>
      <c r="I895" s="13" t="s">
        <v>417</v>
      </c>
      <c r="J895" s="76" t="s">
        <v>176</v>
      </c>
      <c r="L895" s="106"/>
      <c r="M895" s="68">
        <v>29.62</v>
      </c>
      <c r="N895" s="68">
        <v>-98.37</v>
      </c>
      <c r="O895" s="106">
        <v>126.402078446346</v>
      </c>
      <c r="P895" s="196" t="s">
        <v>209</v>
      </c>
      <c r="Q895" s="196" t="s">
        <v>172</v>
      </c>
      <c r="R895" s="196" t="s">
        <v>1264</v>
      </c>
      <c r="S895" s="196"/>
      <c r="T895" s="196"/>
      <c r="U895" s="196">
        <v>22.71</v>
      </c>
      <c r="V895" s="196"/>
      <c r="W895" s="196"/>
      <c r="X895" s="200">
        <v>16888.710493819679</v>
      </c>
      <c r="Y895" s="201">
        <v>0.22900000000000001</v>
      </c>
      <c r="Z895" s="196" t="s">
        <v>1279</v>
      </c>
      <c r="AA895" s="54" t="s">
        <v>1979</v>
      </c>
      <c r="AB895" s="76"/>
      <c r="BK895" s="83"/>
      <c r="BL895" s="83"/>
      <c r="BM895" s="83"/>
      <c r="BN895" s="83"/>
      <c r="BO895" s="83"/>
      <c r="BP895" s="83"/>
      <c r="BQ895" s="83"/>
      <c r="BR895" s="83"/>
      <c r="BS895" s="83"/>
      <c r="BT895" s="83"/>
      <c r="BU895" s="83"/>
      <c r="BV895" s="83"/>
      <c r="BW895" s="83"/>
      <c r="BX895" s="83"/>
      <c r="BY895" s="83"/>
      <c r="BZ895" s="83"/>
      <c r="CA895" s="83"/>
      <c r="CB895" s="83"/>
      <c r="CC895" s="83"/>
      <c r="CD895" s="83"/>
      <c r="CE895" s="83"/>
      <c r="CF895" s="83"/>
      <c r="CG895" s="83"/>
      <c r="CH895" s="83"/>
      <c r="CI895" s="83"/>
      <c r="CJ895" s="83"/>
      <c r="CK895" s="83"/>
      <c r="CL895" s="83"/>
      <c r="CM895" s="83"/>
      <c r="CN895" s="83"/>
      <c r="CO895" s="83"/>
      <c r="CP895" s="83"/>
      <c r="CQ895" s="83"/>
      <c r="CR895" s="83"/>
      <c r="CS895" s="83"/>
      <c r="CT895" s="83"/>
      <c r="CU895" s="83"/>
      <c r="CV895" s="83"/>
      <c r="CW895" s="83"/>
      <c r="CX895" s="83"/>
      <c r="CY895" s="83"/>
      <c r="CZ895" s="83"/>
      <c r="DA895" s="83"/>
      <c r="DB895" s="83"/>
      <c r="DC895" s="83"/>
      <c r="DD895" s="83"/>
      <c r="DE895" s="83"/>
      <c r="DF895" s="83"/>
      <c r="DG895" s="83"/>
      <c r="DH895" s="83"/>
      <c r="DI895" s="83"/>
      <c r="DJ895" s="83"/>
      <c r="DK895" s="83"/>
      <c r="DL895" s="83"/>
      <c r="DM895" s="83"/>
      <c r="DN895" s="83"/>
      <c r="DO895" s="83"/>
      <c r="DP895" s="83"/>
      <c r="DQ895" s="83"/>
      <c r="DR895" s="83"/>
      <c r="DS895" s="83"/>
      <c r="DT895" s="83"/>
      <c r="DU895" s="83"/>
      <c r="DV895" s="83"/>
      <c r="DW895" s="83"/>
      <c r="DX895" s="83"/>
      <c r="DY895" s="83"/>
      <c r="DZ895" s="83"/>
    </row>
    <row r="896" spans="1:130" ht="17" x14ac:dyDescent="0.2">
      <c r="A896" s="54" t="s">
        <v>1340</v>
      </c>
      <c r="B896" s="144" t="s">
        <v>1594</v>
      </c>
      <c r="C896" s="144"/>
      <c r="D896" s="185" t="s">
        <v>299</v>
      </c>
      <c r="E896" s="185" t="s">
        <v>300</v>
      </c>
      <c r="F896" s="196">
        <v>933</v>
      </c>
      <c r="G896" s="196">
        <v>2013</v>
      </c>
      <c r="H896" s="196" t="s">
        <v>1317</v>
      </c>
      <c r="I896" s="13" t="s">
        <v>417</v>
      </c>
      <c r="J896" s="76" t="s">
        <v>176</v>
      </c>
      <c r="L896" s="106"/>
      <c r="M896" s="68">
        <v>29.62</v>
      </c>
      <c r="N896" s="68">
        <v>-98.37</v>
      </c>
      <c r="O896" s="106">
        <v>126.402078446346</v>
      </c>
      <c r="P896" s="196" t="s">
        <v>1268</v>
      </c>
      <c r="Q896" s="196" t="s">
        <v>167</v>
      </c>
      <c r="R896" s="196" t="s">
        <v>1264</v>
      </c>
      <c r="S896" s="196"/>
      <c r="T896" s="196"/>
      <c r="U896" s="196"/>
      <c r="V896" s="196">
        <v>22.8</v>
      </c>
      <c r="W896" s="196"/>
      <c r="X896" s="200">
        <v>5758.7714605207566</v>
      </c>
      <c r="Y896" s="201">
        <v>0.154</v>
      </c>
      <c r="Z896" s="196" t="s">
        <v>1268</v>
      </c>
      <c r="AA896" s="54" t="s">
        <v>1979</v>
      </c>
      <c r="AB896" s="76"/>
      <c r="BK896" s="83"/>
      <c r="BL896" s="83"/>
      <c r="BM896" s="83"/>
      <c r="BN896" s="83"/>
      <c r="BO896" s="83"/>
      <c r="BP896" s="83"/>
      <c r="BQ896" s="83"/>
      <c r="BR896" s="83"/>
      <c r="BS896" s="83"/>
      <c r="BT896" s="83"/>
      <c r="BU896" s="83"/>
      <c r="BV896" s="83"/>
      <c r="BW896" s="83"/>
      <c r="BX896" s="83"/>
      <c r="BY896" s="83"/>
      <c r="BZ896" s="83"/>
      <c r="CA896" s="83"/>
      <c r="CB896" s="83"/>
      <c r="CC896" s="83"/>
      <c r="CD896" s="83"/>
      <c r="CE896" s="83"/>
      <c r="CF896" s="83"/>
      <c r="CG896" s="83"/>
      <c r="CH896" s="83"/>
      <c r="CI896" s="83"/>
      <c r="CJ896" s="83"/>
      <c r="CK896" s="83"/>
      <c r="CL896" s="83"/>
      <c r="CM896" s="83"/>
      <c r="CN896" s="83"/>
      <c r="CO896" s="83"/>
      <c r="CP896" s="83"/>
      <c r="CQ896" s="83"/>
      <c r="CR896" s="83"/>
      <c r="CS896" s="83"/>
      <c r="CT896" s="83"/>
      <c r="CU896" s="83"/>
      <c r="CV896" s="83"/>
      <c r="CW896" s="83"/>
      <c r="CX896" s="83"/>
      <c r="CY896" s="83"/>
      <c r="CZ896" s="83"/>
      <c r="DA896" s="83"/>
      <c r="DB896" s="83"/>
      <c r="DC896" s="83"/>
      <c r="DD896" s="83"/>
      <c r="DE896" s="83"/>
      <c r="DF896" s="83"/>
      <c r="DG896" s="83"/>
      <c r="DH896" s="83"/>
      <c r="DI896" s="83"/>
      <c r="DJ896" s="83"/>
      <c r="DK896" s="83"/>
      <c r="DL896" s="83"/>
      <c r="DM896" s="83"/>
      <c r="DN896" s="83"/>
      <c r="DO896" s="83"/>
      <c r="DP896" s="83"/>
      <c r="DQ896" s="83"/>
      <c r="DR896" s="83"/>
      <c r="DS896" s="83"/>
      <c r="DT896" s="83"/>
      <c r="DU896" s="83"/>
      <c r="DV896" s="83"/>
      <c r="DW896" s="83"/>
      <c r="DX896" s="83"/>
      <c r="DY896" s="83"/>
      <c r="DZ896" s="83"/>
    </row>
    <row r="897" spans="1:130" ht="17" x14ac:dyDescent="0.2">
      <c r="A897" s="54" t="s">
        <v>1340</v>
      </c>
      <c r="B897" s="144" t="s">
        <v>1594</v>
      </c>
      <c r="C897" s="144"/>
      <c r="D897" s="185" t="s">
        <v>299</v>
      </c>
      <c r="E897" s="185" t="s">
        <v>300</v>
      </c>
      <c r="F897" s="196">
        <v>933</v>
      </c>
      <c r="G897" s="196">
        <v>2118</v>
      </c>
      <c r="H897" s="196" t="s">
        <v>1317</v>
      </c>
      <c r="I897" s="13" t="s">
        <v>417</v>
      </c>
      <c r="J897" s="76" t="s">
        <v>176</v>
      </c>
      <c r="L897" s="106"/>
      <c r="M897" s="68">
        <v>29.62</v>
      </c>
      <c r="N897" s="68">
        <v>-98.37</v>
      </c>
      <c r="O897" s="106">
        <v>126.402078446346</v>
      </c>
      <c r="P897" s="196" t="s">
        <v>1216</v>
      </c>
      <c r="Q897" s="196" t="s">
        <v>172</v>
      </c>
      <c r="R897" s="196" t="s">
        <v>1264</v>
      </c>
      <c r="S897" s="196"/>
      <c r="T897" s="196"/>
      <c r="U897" s="196">
        <v>29.42</v>
      </c>
      <c r="V897" s="196"/>
      <c r="W897" s="196"/>
      <c r="X897" s="200">
        <v>53260.823502414794</v>
      </c>
      <c r="Y897" s="201">
        <v>0.20799999999999999</v>
      </c>
      <c r="Z897" s="196" t="s">
        <v>139</v>
      </c>
      <c r="AA897" s="54" t="s">
        <v>1979</v>
      </c>
      <c r="AB897" s="76"/>
      <c r="BK897" s="83"/>
      <c r="BL897" s="83"/>
      <c r="BM897" s="83"/>
      <c r="BN897" s="83"/>
      <c r="BO897" s="83"/>
      <c r="BP897" s="83"/>
      <c r="BQ897" s="83"/>
      <c r="BR897" s="83"/>
      <c r="BS897" s="83"/>
      <c r="BT897" s="83"/>
      <c r="BU897" s="83"/>
      <c r="BV897" s="83"/>
      <c r="BW897" s="83"/>
      <c r="BX897" s="83"/>
      <c r="BY897" s="83"/>
      <c r="BZ897" s="83"/>
      <c r="CA897" s="83"/>
      <c r="CB897" s="83"/>
      <c r="CC897" s="83"/>
      <c r="CD897" s="83"/>
      <c r="CE897" s="83"/>
      <c r="CF897" s="83"/>
      <c r="CG897" s="83"/>
      <c r="CH897" s="83"/>
      <c r="CI897" s="83"/>
      <c r="CJ897" s="83"/>
      <c r="CK897" s="83"/>
      <c r="CL897" s="83"/>
      <c r="CM897" s="83"/>
      <c r="CN897" s="83"/>
      <c r="CO897" s="83"/>
      <c r="CP897" s="83"/>
      <c r="CQ897" s="83"/>
      <c r="CR897" s="83"/>
      <c r="CS897" s="83"/>
      <c r="CT897" s="83"/>
      <c r="CU897" s="83"/>
      <c r="CV897" s="83"/>
      <c r="CW897" s="83"/>
      <c r="CX897" s="83"/>
      <c r="CY897" s="83"/>
      <c r="CZ897" s="83"/>
      <c r="DA897" s="83"/>
      <c r="DB897" s="83"/>
      <c r="DC897" s="83"/>
      <c r="DD897" s="83"/>
      <c r="DE897" s="83"/>
      <c r="DF897" s="83"/>
      <c r="DG897" s="83"/>
      <c r="DH897" s="83"/>
      <c r="DI897" s="83"/>
      <c r="DJ897" s="83"/>
      <c r="DK897" s="83"/>
      <c r="DL897" s="83"/>
      <c r="DM897" s="83"/>
      <c r="DN897" s="83"/>
      <c r="DO897" s="83"/>
      <c r="DP897" s="83"/>
      <c r="DQ897" s="83"/>
      <c r="DR897" s="83"/>
      <c r="DS897" s="83"/>
      <c r="DT897" s="83"/>
      <c r="DU897" s="83"/>
      <c r="DV897" s="83"/>
      <c r="DW897" s="83"/>
      <c r="DX897" s="83"/>
      <c r="DY897" s="83"/>
      <c r="DZ897" s="83"/>
    </row>
    <row r="898" spans="1:130" ht="17" x14ac:dyDescent="0.2">
      <c r="A898" s="234" t="s">
        <v>1340</v>
      </c>
      <c r="B898" s="234" t="s">
        <v>1594</v>
      </c>
      <c r="C898" s="241"/>
      <c r="D898" s="242" t="s">
        <v>299</v>
      </c>
      <c r="E898" s="242" t="s">
        <v>300</v>
      </c>
      <c r="F898" s="234">
        <v>933</v>
      </c>
      <c r="G898" s="234">
        <v>2450</v>
      </c>
      <c r="H898" s="234" t="s">
        <v>1317</v>
      </c>
      <c r="I898" s="230" t="s">
        <v>417</v>
      </c>
      <c r="J898" s="228" t="s">
        <v>176</v>
      </c>
      <c r="K898" s="231"/>
      <c r="L898" s="232"/>
      <c r="M898" s="236">
        <v>29.62</v>
      </c>
      <c r="N898" s="236">
        <v>-98.37</v>
      </c>
      <c r="O898" s="232">
        <v>126.402078446346</v>
      </c>
      <c r="P898" s="234" t="s">
        <v>155</v>
      </c>
      <c r="Q898" s="234" t="s">
        <v>172</v>
      </c>
      <c r="R898" s="234" t="s">
        <v>13</v>
      </c>
      <c r="S898" s="234"/>
      <c r="T898" s="234"/>
      <c r="U898" s="234">
        <v>16.86</v>
      </c>
      <c r="V898" s="234">
        <v>13.1</v>
      </c>
      <c r="W898" s="234"/>
      <c r="X898" s="241"/>
      <c r="Y898" s="241"/>
      <c r="Z898" s="241"/>
      <c r="AA898" s="241"/>
      <c r="AB898" s="76"/>
      <c r="BK898" s="83"/>
      <c r="BL898" s="83"/>
      <c r="BM898" s="83"/>
      <c r="BN898" s="83"/>
      <c r="BO898" s="83"/>
      <c r="BP898" s="83"/>
      <c r="BQ898" s="83"/>
      <c r="BR898" s="83"/>
      <c r="BS898" s="83"/>
      <c r="BT898" s="83"/>
      <c r="BU898" s="83"/>
      <c r="BV898" s="83"/>
      <c r="BW898" s="83"/>
      <c r="BX898" s="83"/>
      <c r="BY898" s="83"/>
      <c r="BZ898" s="83"/>
      <c r="CA898" s="83"/>
      <c r="CB898" s="83"/>
      <c r="CC898" s="83"/>
      <c r="CD898" s="83"/>
      <c r="CE898" s="83"/>
      <c r="CF898" s="83"/>
      <c r="CG898" s="83"/>
      <c r="CH898" s="83"/>
      <c r="CI898" s="83"/>
      <c r="CJ898" s="83"/>
      <c r="CK898" s="83"/>
      <c r="CL898" s="83"/>
      <c r="CM898" s="83"/>
      <c r="CN898" s="83"/>
      <c r="CO898" s="83"/>
      <c r="CP898" s="83"/>
      <c r="CQ898" s="83"/>
      <c r="CR898" s="83"/>
      <c r="CS898" s="83"/>
      <c r="CT898" s="83"/>
      <c r="CU898" s="83"/>
      <c r="CV898" s="83"/>
      <c r="CW898" s="83"/>
      <c r="CX898" s="83"/>
      <c r="CY898" s="83"/>
      <c r="CZ898" s="83"/>
      <c r="DA898" s="83"/>
      <c r="DB898" s="83"/>
      <c r="DC898" s="83"/>
      <c r="DD898" s="83"/>
      <c r="DE898" s="83"/>
      <c r="DF898" s="83"/>
      <c r="DG898" s="83"/>
      <c r="DH898" s="83"/>
      <c r="DI898" s="83"/>
      <c r="DJ898" s="83"/>
      <c r="DK898" s="83"/>
      <c r="DL898" s="83"/>
      <c r="DM898" s="83"/>
      <c r="DN898" s="83"/>
      <c r="DO898" s="83"/>
      <c r="DP898" s="83"/>
      <c r="DQ898" s="83"/>
      <c r="DR898" s="83"/>
      <c r="DS898" s="83"/>
      <c r="DT898" s="83"/>
      <c r="DU898" s="83"/>
      <c r="DV898" s="83"/>
      <c r="DW898" s="83"/>
      <c r="DX898" s="83"/>
      <c r="DY898" s="83"/>
      <c r="DZ898" s="83"/>
    </row>
    <row r="899" spans="1:130" ht="17" x14ac:dyDescent="0.2">
      <c r="A899" s="54" t="s">
        <v>1340</v>
      </c>
      <c r="B899" s="144" t="s">
        <v>1594</v>
      </c>
      <c r="C899" s="144"/>
      <c r="D899" s="185" t="s">
        <v>299</v>
      </c>
      <c r="E899" s="185" t="s">
        <v>300</v>
      </c>
      <c r="F899" s="196">
        <v>933</v>
      </c>
      <c r="G899" s="196">
        <v>2453</v>
      </c>
      <c r="H899" s="196" t="s">
        <v>1317</v>
      </c>
      <c r="I899" s="13" t="s">
        <v>417</v>
      </c>
      <c r="J899" s="76" t="s">
        <v>176</v>
      </c>
      <c r="L899" s="106"/>
      <c r="M899" s="68">
        <v>29.62</v>
      </c>
      <c r="N899" s="68">
        <v>-98.37</v>
      </c>
      <c r="O899" s="106">
        <v>126.402078446346</v>
      </c>
      <c r="P899" s="196" t="s">
        <v>1339</v>
      </c>
      <c r="Q899" s="196" t="s">
        <v>167</v>
      </c>
      <c r="R899" s="196" t="s">
        <v>1264</v>
      </c>
      <c r="S899" s="196"/>
      <c r="T899" s="196"/>
      <c r="U899" s="196">
        <v>15.99</v>
      </c>
      <c r="V899" s="196"/>
      <c r="W899" s="196"/>
      <c r="X899" s="200">
        <v>6771.7324059875928</v>
      </c>
      <c r="Y899" s="201">
        <v>0.22800000000000001</v>
      </c>
      <c r="Z899" s="196" t="s">
        <v>1339</v>
      </c>
      <c r="AA899" s="54" t="s">
        <v>1979</v>
      </c>
      <c r="AB899" s="76"/>
      <c r="BK899" s="83"/>
      <c r="BL899" s="83"/>
      <c r="BM899" s="83"/>
      <c r="BN899" s="83"/>
      <c r="BO899" s="83"/>
      <c r="BP899" s="83"/>
      <c r="BQ899" s="83"/>
      <c r="BR899" s="83"/>
      <c r="BS899" s="83"/>
      <c r="BT899" s="83"/>
      <c r="BU899" s="83"/>
      <c r="BV899" s="83"/>
      <c r="BW899" s="83"/>
      <c r="BX899" s="83"/>
      <c r="BY899" s="83"/>
      <c r="BZ899" s="83"/>
      <c r="CA899" s="83"/>
      <c r="CB899" s="83"/>
      <c r="CC899" s="83"/>
      <c r="CD899" s="83"/>
      <c r="CE899" s="83"/>
      <c r="CF899" s="83"/>
      <c r="CG899" s="83"/>
      <c r="CH899" s="83"/>
      <c r="CI899" s="83"/>
      <c r="CJ899" s="83"/>
      <c r="CK899" s="83"/>
      <c r="CL899" s="83"/>
      <c r="CM899" s="83"/>
      <c r="CN899" s="83"/>
      <c r="CO899" s="83"/>
      <c r="CP899" s="83"/>
      <c r="CQ899" s="83"/>
      <c r="CR899" s="83"/>
      <c r="CS899" s="83"/>
      <c r="CT899" s="83"/>
      <c r="CU899" s="83"/>
      <c r="CV899" s="83"/>
      <c r="CW899" s="83"/>
      <c r="CX899" s="83"/>
      <c r="CY899" s="83"/>
      <c r="CZ899" s="83"/>
      <c r="DA899" s="83"/>
      <c r="DB899" s="83"/>
      <c r="DC899" s="83"/>
      <c r="DD899" s="83"/>
      <c r="DE899" s="83"/>
      <c r="DF899" s="83"/>
      <c r="DG899" s="83"/>
      <c r="DH899" s="83"/>
      <c r="DI899" s="83"/>
      <c r="DJ899" s="83"/>
      <c r="DK899" s="83"/>
      <c r="DL899" s="83"/>
      <c r="DM899" s="83"/>
      <c r="DN899" s="83"/>
      <c r="DO899" s="83"/>
      <c r="DP899" s="83"/>
      <c r="DQ899" s="83"/>
      <c r="DR899" s="83"/>
      <c r="DS899" s="83"/>
      <c r="DT899" s="83"/>
      <c r="DU899" s="83"/>
      <c r="DV899" s="83"/>
      <c r="DW899" s="83"/>
      <c r="DX899" s="83"/>
      <c r="DY899" s="83"/>
      <c r="DZ899" s="83"/>
    </row>
    <row r="900" spans="1:130" s="91" customFormat="1" ht="17" x14ac:dyDescent="0.2">
      <c r="A900" s="284" t="s">
        <v>1340</v>
      </c>
      <c r="B900" s="284" t="s">
        <v>1594</v>
      </c>
      <c r="C900" s="284"/>
      <c r="D900" s="285" t="s">
        <v>299</v>
      </c>
      <c r="E900" s="285" t="s">
        <v>300</v>
      </c>
      <c r="F900" s="284">
        <v>933</v>
      </c>
      <c r="G900" s="284">
        <v>2454</v>
      </c>
      <c r="H900" s="284" t="s">
        <v>1317</v>
      </c>
      <c r="I900" s="286" t="s">
        <v>417</v>
      </c>
      <c r="J900" s="287" t="s">
        <v>176</v>
      </c>
      <c r="K900" s="288"/>
      <c r="L900" s="289"/>
      <c r="M900" s="290">
        <v>29.62</v>
      </c>
      <c r="N900" s="290">
        <v>-98.37</v>
      </c>
      <c r="O900" s="289">
        <v>126.402078446346</v>
      </c>
      <c r="P900" s="284" t="s">
        <v>1306</v>
      </c>
      <c r="Q900" s="284" t="s">
        <v>172</v>
      </c>
      <c r="R900" s="284" t="s">
        <v>1264</v>
      </c>
      <c r="S900" s="284"/>
      <c r="T900" s="284"/>
      <c r="U900" s="284"/>
      <c r="V900" s="284">
        <v>29.02</v>
      </c>
      <c r="W900" s="284"/>
      <c r="X900" s="291">
        <f>10^((2.86*(LOG(V900)))+(-0.12))</f>
        <v>11569.499913492884</v>
      </c>
      <c r="Y900" s="290">
        <v>0.14299999999999999</v>
      </c>
      <c r="Z900" s="284" t="s">
        <v>1306</v>
      </c>
      <c r="AA900" s="287" t="s">
        <v>1979</v>
      </c>
      <c r="AB900" s="76"/>
      <c r="AC900" s="76"/>
      <c r="AD900" s="76"/>
      <c r="AE900" s="70"/>
      <c r="AF900" s="70"/>
      <c r="AG900" s="83"/>
      <c r="AH900" s="83"/>
      <c r="AI900" s="83"/>
      <c r="AJ900" s="83"/>
      <c r="AK900" s="83"/>
      <c r="AL900" s="83"/>
      <c r="AM900" s="83"/>
      <c r="AN900" s="83"/>
      <c r="AO900" s="83"/>
      <c r="AP900" s="83"/>
      <c r="AQ900" s="83"/>
      <c r="AR900" s="83"/>
      <c r="AS900" s="83"/>
      <c r="AT900" s="83"/>
      <c r="AU900" s="83"/>
      <c r="AV900" s="83"/>
      <c r="AW900" s="83"/>
      <c r="AX900" s="83"/>
      <c r="AY900" s="83"/>
      <c r="AZ900" s="83"/>
      <c r="BA900" s="83"/>
      <c r="BB900" s="83"/>
      <c r="BC900" s="83"/>
      <c r="BD900" s="83"/>
      <c r="BE900" s="83"/>
      <c r="BF900" s="83"/>
      <c r="BG900" s="83"/>
      <c r="BH900" s="83"/>
      <c r="BI900" s="83"/>
      <c r="BJ900" s="83"/>
      <c r="BK900" s="83"/>
      <c r="BL900" s="83"/>
      <c r="BM900" s="83"/>
      <c r="BN900" s="83"/>
      <c r="BO900" s="83"/>
      <c r="BP900" s="83"/>
      <c r="BQ900" s="83"/>
      <c r="BR900" s="83"/>
      <c r="BS900" s="83"/>
      <c r="BT900" s="83"/>
      <c r="BU900" s="83"/>
      <c r="BV900" s="83"/>
      <c r="BW900" s="83"/>
      <c r="BX900" s="83"/>
      <c r="BY900" s="83"/>
      <c r="BZ900" s="83"/>
      <c r="CA900" s="83"/>
      <c r="CB900" s="83"/>
      <c r="CC900" s="83"/>
      <c r="CD900" s="83"/>
      <c r="CE900" s="83"/>
      <c r="CF900" s="83"/>
      <c r="CG900" s="83"/>
      <c r="CH900" s="83"/>
      <c r="CI900" s="83"/>
      <c r="CJ900" s="83"/>
      <c r="CK900" s="83"/>
      <c r="CL900" s="83"/>
      <c r="CM900" s="83"/>
      <c r="CN900" s="83"/>
      <c r="CO900" s="83"/>
      <c r="CP900" s="83"/>
      <c r="CQ900" s="83"/>
      <c r="CR900" s="83"/>
      <c r="CS900" s="83"/>
      <c r="CT900" s="83"/>
      <c r="CU900" s="83"/>
      <c r="CV900" s="83"/>
      <c r="CW900" s="83"/>
      <c r="CX900" s="83"/>
      <c r="CY900" s="83"/>
      <c r="CZ900" s="83"/>
      <c r="DA900" s="83"/>
      <c r="DB900" s="83"/>
      <c r="DC900" s="83"/>
      <c r="DD900" s="83"/>
      <c r="DE900" s="83"/>
      <c r="DF900" s="83"/>
      <c r="DG900" s="83"/>
      <c r="DH900" s="83"/>
      <c r="DI900" s="83"/>
      <c r="DJ900" s="83"/>
      <c r="DK900" s="83"/>
      <c r="DL900" s="83"/>
      <c r="DM900" s="83"/>
      <c r="DN900" s="83"/>
      <c r="DO900" s="83"/>
      <c r="DP900" s="83"/>
      <c r="DQ900" s="83"/>
      <c r="DR900" s="83"/>
      <c r="DS900" s="83"/>
      <c r="DT900" s="83"/>
      <c r="DU900" s="83"/>
      <c r="DV900" s="83"/>
      <c r="DW900" s="83"/>
      <c r="DX900" s="83"/>
      <c r="DY900" s="83"/>
      <c r="DZ900" s="83"/>
    </row>
    <row r="901" spans="1:130" s="91" customFormat="1" ht="17" x14ac:dyDescent="0.2">
      <c r="A901" s="284" t="s">
        <v>1340</v>
      </c>
      <c r="B901" s="284" t="s">
        <v>1594</v>
      </c>
      <c r="C901" s="284"/>
      <c r="D901" s="285" t="s">
        <v>299</v>
      </c>
      <c r="E901" s="285" t="s">
        <v>300</v>
      </c>
      <c r="F901" s="284">
        <v>933</v>
      </c>
      <c r="G901" s="284">
        <v>3398</v>
      </c>
      <c r="H901" s="284" t="s">
        <v>1317</v>
      </c>
      <c r="I901" s="286" t="s">
        <v>417</v>
      </c>
      <c r="J901" s="287" t="s">
        <v>176</v>
      </c>
      <c r="K901" s="288"/>
      <c r="L901" s="289"/>
      <c r="M901" s="290">
        <v>29.62</v>
      </c>
      <c r="N901" s="290">
        <v>-98.37</v>
      </c>
      <c r="O901" s="289">
        <v>126.402078446346</v>
      </c>
      <c r="P901" s="284" t="s">
        <v>1306</v>
      </c>
      <c r="Q901" s="284" t="s">
        <v>172</v>
      </c>
      <c r="R901" s="284" t="s">
        <v>1264</v>
      </c>
      <c r="S901" s="284"/>
      <c r="T901" s="284"/>
      <c r="U901" s="284"/>
      <c r="V901" s="284">
        <v>29.02</v>
      </c>
      <c r="W901" s="284"/>
      <c r="X901" s="291">
        <f>10^((2.86*(LOG(V901)))+(-0.12))</f>
        <v>11569.499913492884</v>
      </c>
      <c r="Y901" s="290">
        <v>0.14299999999999999</v>
      </c>
      <c r="Z901" s="284" t="s">
        <v>1306</v>
      </c>
      <c r="AA901" s="287" t="s">
        <v>1979</v>
      </c>
      <c r="AB901" s="76"/>
      <c r="AC901" s="76"/>
      <c r="AD901" s="76"/>
      <c r="AE901" s="70"/>
      <c r="AF901" s="70"/>
      <c r="AG901" s="83"/>
      <c r="AH901" s="83"/>
      <c r="AI901" s="83"/>
      <c r="AJ901" s="83"/>
      <c r="AK901" s="83"/>
      <c r="AL901" s="83"/>
      <c r="AM901" s="83"/>
      <c r="AN901" s="83"/>
      <c r="AO901" s="83"/>
      <c r="AP901" s="83"/>
      <c r="AQ901" s="83"/>
      <c r="AR901" s="83"/>
      <c r="AS901" s="83"/>
      <c r="AT901" s="83"/>
      <c r="AU901" s="83"/>
      <c r="AV901" s="83"/>
      <c r="AW901" s="83"/>
      <c r="AX901" s="83"/>
      <c r="AY901" s="83"/>
      <c r="AZ901" s="83"/>
      <c r="BA901" s="83"/>
      <c r="BB901" s="83"/>
      <c r="BC901" s="83"/>
      <c r="BD901" s="83"/>
      <c r="BE901" s="83"/>
      <c r="BF901" s="83"/>
      <c r="BG901" s="83"/>
      <c r="BH901" s="83"/>
      <c r="BI901" s="83"/>
      <c r="BJ901" s="83"/>
      <c r="BK901" s="83"/>
      <c r="BL901" s="83"/>
      <c r="BM901" s="83"/>
      <c r="BN901" s="83"/>
      <c r="BO901" s="83"/>
      <c r="BP901" s="83"/>
      <c r="BQ901" s="83"/>
      <c r="BR901" s="83"/>
      <c r="BS901" s="83"/>
      <c r="BT901" s="83"/>
      <c r="BU901" s="83"/>
      <c r="BV901" s="83"/>
      <c r="BW901" s="83"/>
      <c r="BX901" s="83"/>
      <c r="BY901" s="83"/>
      <c r="BZ901" s="83"/>
      <c r="CA901" s="83"/>
      <c r="CB901" s="83"/>
      <c r="CC901" s="83"/>
      <c r="CD901" s="83"/>
      <c r="CE901" s="83"/>
      <c r="CF901" s="83"/>
      <c r="CG901" s="83"/>
      <c r="CH901" s="83"/>
      <c r="CI901" s="83"/>
      <c r="CJ901" s="83"/>
      <c r="CK901" s="83"/>
      <c r="CL901" s="83"/>
      <c r="CM901" s="83"/>
      <c r="CN901" s="83"/>
      <c r="CO901" s="83"/>
      <c r="CP901" s="83"/>
      <c r="CQ901" s="83"/>
      <c r="CR901" s="83"/>
      <c r="CS901" s="83"/>
      <c r="CT901" s="83"/>
      <c r="CU901" s="83"/>
      <c r="CV901" s="83"/>
      <c r="CW901" s="83"/>
      <c r="CX901" s="83"/>
      <c r="CY901" s="83"/>
      <c r="CZ901" s="83"/>
      <c r="DA901" s="83"/>
      <c r="DB901" s="83"/>
      <c r="DC901" s="83"/>
      <c r="DD901" s="83"/>
      <c r="DE901" s="83"/>
      <c r="DF901" s="83"/>
      <c r="DG901" s="83"/>
      <c r="DH901" s="83"/>
      <c r="DI901" s="83"/>
      <c r="DJ901" s="83"/>
      <c r="DK901" s="83"/>
      <c r="DL901" s="83"/>
      <c r="DM901" s="83"/>
      <c r="DN901" s="83"/>
      <c r="DO901" s="83"/>
      <c r="DP901" s="83"/>
      <c r="DQ901" s="83"/>
      <c r="DR901" s="83"/>
      <c r="DS901" s="83"/>
      <c r="DT901" s="83"/>
      <c r="DU901" s="83"/>
      <c r="DV901" s="83"/>
      <c r="DW901" s="83"/>
      <c r="DX901" s="83"/>
      <c r="DY901" s="83"/>
      <c r="DZ901" s="83"/>
    </row>
    <row r="902" spans="1:130" ht="17" x14ac:dyDescent="0.2">
      <c r="A902" s="234" t="s">
        <v>1340</v>
      </c>
      <c r="B902" s="234" t="s">
        <v>1594</v>
      </c>
      <c r="C902" s="241"/>
      <c r="D902" s="242" t="s">
        <v>299</v>
      </c>
      <c r="E902" s="242" t="s">
        <v>300</v>
      </c>
      <c r="F902" s="234">
        <v>933</v>
      </c>
      <c r="G902" s="234">
        <v>3668</v>
      </c>
      <c r="H902" s="234" t="s">
        <v>1317</v>
      </c>
      <c r="I902" s="230" t="s">
        <v>417</v>
      </c>
      <c r="J902" s="228" t="s">
        <v>176</v>
      </c>
      <c r="K902" s="231"/>
      <c r="L902" s="232"/>
      <c r="M902" s="236">
        <v>29.62</v>
      </c>
      <c r="N902" s="236">
        <v>-98.37</v>
      </c>
      <c r="O902" s="232">
        <v>126.402078446346</v>
      </c>
      <c r="P902" s="234" t="s">
        <v>213</v>
      </c>
      <c r="Q902" s="234" t="s">
        <v>172</v>
      </c>
      <c r="R902" s="234" t="s">
        <v>13</v>
      </c>
      <c r="S902" s="234"/>
      <c r="T902" s="234"/>
      <c r="U902" s="234">
        <v>11.66</v>
      </c>
      <c r="V902" s="241">
        <v>7.23</v>
      </c>
      <c r="W902" s="234"/>
      <c r="X902" s="241"/>
      <c r="Y902" s="241"/>
      <c r="Z902" s="241"/>
      <c r="AA902" s="241"/>
      <c r="AC902" s="54"/>
      <c r="AD902" s="54"/>
      <c r="AE902" s="196"/>
      <c r="AF902" s="196"/>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c r="CJ902" s="80"/>
      <c r="CK902" s="80"/>
      <c r="CL902" s="80"/>
      <c r="CM902" s="80"/>
      <c r="CN902" s="80"/>
      <c r="CO902" s="80"/>
      <c r="CP902" s="80"/>
      <c r="CQ902" s="80"/>
      <c r="CR902" s="80"/>
      <c r="CS902" s="80"/>
      <c r="CT902" s="80"/>
      <c r="CU902" s="80"/>
      <c r="CV902" s="80"/>
      <c r="CW902" s="80"/>
      <c r="CX902" s="80"/>
      <c r="CY902" s="80"/>
      <c r="CZ902" s="80"/>
      <c r="DA902" s="80"/>
      <c r="DB902" s="80"/>
      <c r="DC902" s="80"/>
      <c r="DD902" s="80"/>
      <c r="DE902" s="80"/>
      <c r="DF902" s="80"/>
      <c r="DG902" s="80"/>
      <c r="DH902" s="80"/>
      <c r="DI902" s="80"/>
      <c r="DJ902" s="80"/>
      <c r="DK902" s="80"/>
      <c r="DL902" s="80"/>
      <c r="DM902" s="80"/>
      <c r="DN902" s="80"/>
      <c r="DO902" s="80"/>
      <c r="DP902" s="80"/>
      <c r="DQ902" s="80"/>
      <c r="DR902" s="80"/>
      <c r="DS902" s="80"/>
      <c r="DT902" s="80"/>
      <c r="DU902" s="80"/>
      <c r="DV902" s="80"/>
      <c r="DW902" s="80"/>
      <c r="DX902" s="80"/>
      <c r="DY902" s="80"/>
      <c r="DZ902" s="80"/>
    </row>
    <row r="903" spans="1:130" s="91" customFormat="1" ht="17" x14ac:dyDescent="0.2">
      <c r="A903" s="234" t="s">
        <v>1340</v>
      </c>
      <c r="B903" s="234" t="s">
        <v>1594</v>
      </c>
      <c r="C903" s="241"/>
      <c r="D903" s="242" t="s">
        <v>299</v>
      </c>
      <c r="E903" s="242" t="s">
        <v>300</v>
      </c>
      <c r="F903" s="234">
        <v>933</v>
      </c>
      <c r="G903" s="234">
        <v>3671</v>
      </c>
      <c r="H903" s="234" t="s">
        <v>1317</v>
      </c>
      <c r="I903" s="230" t="s">
        <v>417</v>
      </c>
      <c r="J903" s="228" t="s">
        <v>176</v>
      </c>
      <c r="K903" s="231"/>
      <c r="L903" s="232"/>
      <c r="M903" s="236">
        <v>29.62</v>
      </c>
      <c r="N903" s="236">
        <v>-98.37</v>
      </c>
      <c r="O903" s="232">
        <v>126.402078446346</v>
      </c>
      <c r="P903" s="234" t="s">
        <v>212</v>
      </c>
      <c r="Q903" s="234" t="s">
        <v>172</v>
      </c>
      <c r="R903" s="234" t="s">
        <v>13</v>
      </c>
      <c r="S903" s="234"/>
      <c r="T903" s="234"/>
      <c r="U903" s="234">
        <v>11.93</v>
      </c>
      <c r="V903" s="241">
        <v>4.2</v>
      </c>
      <c r="W903" s="234"/>
      <c r="X903" s="241"/>
      <c r="Y903" s="241"/>
      <c r="Z903" s="241"/>
      <c r="AA903" s="241"/>
      <c r="AB903" s="54"/>
      <c r="AC903" s="54"/>
      <c r="AD903" s="54"/>
      <c r="AE903" s="196"/>
      <c r="AF903" s="196"/>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c r="CJ903" s="80"/>
      <c r="CK903" s="80"/>
      <c r="CL903" s="80"/>
      <c r="CM903" s="80"/>
      <c r="CN903" s="80"/>
      <c r="CO903" s="80"/>
      <c r="CP903" s="80"/>
      <c r="CQ903" s="80"/>
      <c r="CR903" s="80"/>
      <c r="CS903" s="80"/>
      <c r="CT903" s="80"/>
      <c r="CU903" s="80"/>
      <c r="CV903" s="80"/>
      <c r="CW903" s="80"/>
      <c r="CX903" s="80"/>
      <c r="CY903" s="80"/>
      <c r="CZ903" s="80"/>
      <c r="DA903" s="80"/>
      <c r="DB903" s="80"/>
      <c r="DC903" s="80"/>
      <c r="DD903" s="80"/>
      <c r="DE903" s="80"/>
      <c r="DF903" s="80"/>
      <c r="DG903" s="80"/>
      <c r="DH903" s="80"/>
      <c r="DI903" s="80"/>
      <c r="DJ903" s="80"/>
      <c r="DK903" s="80"/>
      <c r="DL903" s="80"/>
      <c r="DM903" s="80"/>
      <c r="DN903" s="80"/>
      <c r="DO903" s="80"/>
      <c r="DP903" s="80"/>
      <c r="DQ903" s="80"/>
      <c r="DR903" s="80"/>
      <c r="DS903" s="80"/>
      <c r="DT903" s="80"/>
      <c r="DU903" s="80"/>
      <c r="DV903" s="80"/>
      <c r="DW903" s="80"/>
      <c r="DX903" s="80"/>
      <c r="DY903" s="80"/>
      <c r="DZ903" s="80"/>
    </row>
    <row r="904" spans="1:130" s="91" customFormat="1" ht="17" x14ac:dyDescent="0.2">
      <c r="A904" s="54" t="s">
        <v>1340</v>
      </c>
      <c r="B904" s="144" t="s">
        <v>1594</v>
      </c>
      <c r="C904" s="144"/>
      <c r="D904" s="185" t="s">
        <v>299</v>
      </c>
      <c r="E904" s="185" t="s">
        <v>300</v>
      </c>
      <c r="F904" s="196">
        <v>933</v>
      </c>
      <c r="G904" s="196">
        <v>3672</v>
      </c>
      <c r="H904" s="196" t="s">
        <v>1317</v>
      </c>
      <c r="I904" s="13" t="s">
        <v>417</v>
      </c>
      <c r="J904" s="76" t="s">
        <v>176</v>
      </c>
      <c r="K904" s="191"/>
      <c r="L904" s="106"/>
      <c r="M904" s="68">
        <v>29.62</v>
      </c>
      <c r="N904" s="68">
        <v>-98.37</v>
      </c>
      <c r="O904" s="106">
        <v>126.402078446346</v>
      </c>
      <c r="P904" s="196" t="s">
        <v>1998</v>
      </c>
      <c r="Q904" s="196" t="s">
        <v>172</v>
      </c>
      <c r="R904" s="196" t="s">
        <v>1264</v>
      </c>
      <c r="S904" s="196"/>
      <c r="T904" s="196"/>
      <c r="U904" s="196">
        <v>21.08</v>
      </c>
      <c r="V904" s="117"/>
      <c r="W904" s="196"/>
      <c r="X904" s="200">
        <v>6900.0892945050291</v>
      </c>
      <c r="Y904" s="201">
        <v>0.17</v>
      </c>
      <c r="Z904" s="196" t="s">
        <v>1431</v>
      </c>
      <c r="AA904" s="54" t="s">
        <v>1979</v>
      </c>
      <c r="AB904" s="76"/>
      <c r="AC904" s="76" t="s">
        <v>1267</v>
      </c>
      <c r="AD904" s="76"/>
      <c r="AE904" s="70"/>
      <c r="AF904" s="70"/>
      <c r="AG904" s="83"/>
      <c r="AH904" s="83"/>
      <c r="AI904" s="83"/>
      <c r="AJ904" s="83"/>
      <c r="AK904" s="83"/>
      <c r="AL904" s="83"/>
      <c r="AM904" s="83"/>
      <c r="AN904" s="83"/>
      <c r="AO904" s="83"/>
      <c r="AP904" s="83"/>
      <c r="AQ904" s="83"/>
      <c r="AR904" s="83"/>
      <c r="AS904" s="83"/>
      <c r="AT904" s="83"/>
      <c r="AU904" s="83"/>
      <c r="AV904" s="83"/>
      <c r="AW904" s="83"/>
      <c r="AX904" s="83"/>
      <c r="AY904" s="83"/>
      <c r="AZ904" s="83"/>
      <c r="BA904" s="83"/>
      <c r="BB904" s="83"/>
      <c r="BC904" s="83"/>
      <c r="BD904" s="83"/>
      <c r="BE904" s="83"/>
      <c r="BF904" s="83"/>
      <c r="BG904" s="83"/>
      <c r="BH904" s="83"/>
      <c r="BI904" s="83"/>
      <c r="BJ904" s="83"/>
      <c r="BK904" s="83"/>
      <c r="BL904" s="83"/>
      <c r="BM904" s="83"/>
      <c r="BN904" s="83"/>
      <c r="BO904" s="83"/>
      <c r="BP904" s="83"/>
      <c r="BQ904" s="83"/>
      <c r="BR904" s="83"/>
      <c r="BS904" s="83"/>
      <c r="BT904" s="83"/>
      <c r="BU904" s="83"/>
      <c r="BV904" s="83"/>
      <c r="BW904" s="83"/>
      <c r="BX904" s="83"/>
      <c r="BY904" s="83"/>
      <c r="BZ904" s="83"/>
      <c r="CA904" s="83"/>
      <c r="CB904" s="83"/>
      <c r="CC904" s="83"/>
      <c r="CD904" s="83"/>
      <c r="CE904" s="83"/>
      <c r="CF904" s="83"/>
      <c r="CG904" s="83"/>
      <c r="CH904" s="83"/>
      <c r="CI904" s="83"/>
      <c r="CJ904" s="83"/>
      <c r="CK904" s="83"/>
      <c r="CL904" s="83"/>
      <c r="CM904" s="83"/>
      <c r="CN904" s="83"/>
      <c r="CO904" s="83"/>
      <c r="CP904" s="83"/>
      <c r="CQ904" s="83"/>
      <c r="CR904" s="83"/>
      <c r="CS904" s="83"/>
      <c r="CT904" s="83"/>
      <c r="CU904" s="83"/>
      <c r="CV904" s="83"/>
      <c r="CW904" s="83"/>
      <c r="CX904" s="83"/>
      <c r="CY904" s="83"/>
      <c r="CZ904" s="83"/>
      <c r="DA904" s="83"/>
      <c r="DB904" s="83"/>
      <c r="DC904" s="83"/>
      <c r="DD904" s="83"/>
      <c r="DE904" s="83"/>
      <c r="DF904" s="83"/>
      <c r="DG904" s="83"/>
      <c r="DH904" s="83"/>
      <c r="DI904" s="83"/>
      <c r="DJ904" s="83"/>
      <c r="DK904" s="83"/>
      <c r="DL904" s="83"/>
      <c r="DM904" s="83"/>
      <c r="DN904" s="83"/>
      <c r="DO904" s="83"/>
      <c r="DP904" s="83"/>
      <c r="DQ904" s="83"/>
      <c r="DR904" s="83"/>
      <c r="DS904" s="83"/>
      <c r="DT904" s="83"/>
      <c r="DU904" s="83"/>
      <c r="DV904" s="83"/>
      <c r="DW904" s="83"/>
      <c r="DX904" s="83"/>
      <c r="DY904" s="83"/>
      <c r="DZ904" s="83"/>
    </row>
    <row r="905" spans="1:130" s="91" customFormat="1" ht="17" x14ac:dyDescent="0.2">
      <c r="A905" s="234" t="s">
        <v>1340</v>
      </c>
      <c r="B905" s="234" t="s">
        <v>1594</v>
      </c>
      <c r="C905" s="241"/>
      <c r="D905" s="242" t="s">
        <v>299</v>
      </c>
      <c r="E905" s="242" t="s">
        <v>300</v>
      </c>
      <c r="F905" s="234">
        <v>933</v>
      </c>
      <c r="G905" s="234">
        <v>3672</v>
      </c>
      <c r="H905" s="234" t="s">
        <v>1317</v>
      </c>
      <c r="I905" s="230" t="s">
        <v>417</v>
      </c>
      <c r="J905" s="228" t="s">
        <v>176</v>
      </c>
      <c r="K905" s="231"/>
      <c r="L905" s="232"/>
      <c r="M905" s="236">
        <v>29.62</v>
      </c>
      <c r="N905" s="236">
        <v>-98.37</v>
      </c>
      <c r="O905" s="232">
        <v>126.402078446346</v>
      </c>
      <c r="P905" s="234" t="s">
        <v>2263</v>
      </c>
      <c r="Q905" s="234" t="s">
        <v>172</v>
      </c>
      <c r="R905" s="234" t="s">
        <v>13</v>
      </c>
      <c r="S905" s="234"/>
      <c r="T905" s="234"/>
      <c r="U905" s="234">
        <v>20.27</v>
      </c>
      <c r="V905" s="241">
        <v>9.58</v>
      </c>
      <c r="W905" s="234"/>
      <c r="X905" s="241"/>
      <c r="Y905" s="241"/>
      <c r="Z905" s="241"/>
      <c r="AA905" s="241"/>
      <c r="AB905" s="54"/>
      <c r="AC905" s="54"/>
      <c r="AD905" s="54"/>
      <c r="AE905" s="196"/>
      <c r="AF905" s="196"/>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c r="CJ905" s="80"/>
      <c r="CK905" s="80"/>
      <c r="CL905" s="80"/>
      <c r="CM905" s="80"/>
      <c r="CN905" s="80"/>
      <c r="CO905" s="80"/>
      <c r="CP905" s="80"/>
      <c r="CQ905" s="80"/>
      <c r="CR905" s="80"/>
      <c r="CS905" s="80"/>
      <c r="CT905" s="80"/>
      <c r="CU905" s="80"/>
      <c r="CV905" s="80"/>
      <c r="CW905" s="80"/>
      <c r="CX905" s="80"/>
      <c r="CY905" s="80"/>
      <c r="CZ905" s="80"/>
      <c r="DA905" s="80"/>
      <c r="DB905" s="80"/>
      <c r="DC905" s="80"/>
      <c r="DD905" s="80"/>
      <c r="DE905" s="80"/>
      <c r="DF905" s="80"/>
      <c r="DG905" s="80"/>
      <c r="DH905" s="80"/>
      <c r="DI905" s="80"/>
      <c r="DJ905" s="80"/>
      <c r="DK905" s="80"/>
      <c r="DL905" s="80"/>
      <c r="DM905" s="80"/>
      <c r="DN905" s="80"/>
      <c r="DO905" s="80"/>
      <c r="DP905" s="80"/>
      <c r="DQ905" s="80"/>
      <c r="DR905" s="80"/>
      <c r="DS905" s="80"/>
      <c r="DT905" s="80"/>
      <c r="DU905" s="80"/>
      <c r="DV905" s="80"/>
      <c r="DW905" s="80"/>
      <c r="DX905" s="80"/>
      <c r="DY905" s="80"/>
      <c r="DZ905" s="80"/>
    </row>
    <row r="906" spans="1:130" s="91" customFormat="1" ht="17" x14ac:dyDescent="0.2">
      <c r="A906" s="54" t="s">
        <v>1340</v>
      </c>
      <c r="B906" s="144" t="s">
        <v>1594</v>
      </c>
      <c r="C906" s="144"/>
      <c r="D906" s="185" t="s">
        <v>299</v>
      </c>
      <c r="E906" s="185" t="s">
        <v>300</v>
      </c>
      <c r="F906" s="196">
        <v>933</v>
      </c>
      <c r="G906" s="196">
        <v>3673</v>
      </c>
      <c r="H906" s="196" t="s">
        <v>1317</v>
      </c>
      <c r="I906" s="13" t="s">
        <v>417</v>
      </c>
      <c r="J906" s="76" t="s">
        <v>176</v>
      </c>
      <c r="K906" s="191"/>
      <c r="L906" s="106"/>
      <c r="M906" s="68">
        <v>29.62</v>
      </c>
      <c r="N906" s="68">
        <v>-98.37</v>
      </c>
      <c r="O906" s="106">
        <v>126.402078446346</v>
      </c>
      <c r="P906" s="196" t="s">
        <v>1268</v>
      </c>
      <c r="Q906" s="196" t="s">
        <v>172</v>
      </c>
      <c r="R906" s="196" t="s">
        <v>1264</v>
      </c>
      <c r="S906" s="196"/>
      <c r="T906" s="196"/>
      <c r="U906" s="196"/>
      <c r="V906" s="196">
        <v>24.79</v>
      </c>
      <c r="W906" s="196"/>
      <c r="X906" s="200">
        <v>7063.4386819829433</v>
      </c>
      <c r="Y906" s="201">
        <v>0.154</v>
      </c>
      <c r="Z906" s="196" t="s">
        <v>1268</v>
      </c>
      <c r="AA906" s="54" t="s">
        <v>1979</v>
      </c>
      <c r="AB906" s="76"/>
      <c r="AC906" s="76"/>
      <c r="AD906" s="76"/>
      <c r="AE906" s="70"/>
      <c r="AF906" s="70"/>
      <c r="AG906" s="83"/>
      <c r="AH906" s="83"/>
      <c r="AI906" s="83"/>
      <c r="AJ906" s="83"/>
      <c r="AK906" s="83"/>
      <c r="AL906" s="83"/>
      <c r="AM906" s="83"/>
      <c r="AN906" s="83"/>
      <c r="AO906" s="83"/>
      <c r="AP906" s="83"/>
      <c r="AQ906" s="83"/>
      <c r="AR906" s="83"/>
      <c r="AS906" s="83"/>
      <c r="AT906" s="83"/>
      <c r="AU906" s="83"/>
      <c r="AV906" s="83"/>
      <c r="AW906" s="83"/>
      <c r="AX906" s="83"/>
      <c r="AY906" s="83"/>
      <c r="AZ906" s="83"/>
      <c r="BA906" s="83"/>
      <c r="BB906" s="83"/>
      <c r="BC906" s="83"/>
      <c r="BD906" s="83"/>
      <c r="BE906" s="83"/>
      <c r="BF906" s="83"/>
      <c r="BG906" s="83"/>
      <c r="BH906" s="83"/>
      <c r="BI906" s="83"/>
      <c r="BJ906" s="83"/>
      <c r="BK906" s="83"/>
      <c r="BL906" s="83"/>
      <c r="BM906" s="83"/>
      <c r="BN906" s="83"/>
      <c r="BO906" s="83"/>
      <c r="BP906" s="83"/>
      <c r="BQ906" s="83"/>
      <c r="BR906" s="83"/>
      <c r="BS906" s="83"/>
      <c r="BT906" s="83"/>
      <c r="BU906" s="83"/>
      <c r="BV906" s="83"/>
      <c r="BW906" s="83"/>
      <c r="BX906" s="83"/>
      <c r="BY906" s="83"/>
      <c r="BZ906" s="83"/>
      <c r="CA906" s="83"/>
      <c r="CB906" s="83"/>
      <c r="CC906" s="83"/>
      <c r="CD906" s="83"/>
      <c r="CE906" s="83"/>
      <c r="CF906" s="83"/>
      <c r="CG906" s="83"/>
      <c r="CH906" s="83"/>
      <c r="CI906" s="83"/>
      <c r="CJ906" s="83"/>
      <c r="CK906" s="83"/>
      <c r="CL906" s="83"/>
      <c r="CM906" s="83"/>
      <c r="CN906" s="83"/>
      <c r="CO906" s="83"/>
      <c r="CP906" s="83"/>
      <c r="CQ906" s="83"/>
      <c r="CR906" s="83"/>
      <c r="CS906" s="83"/>
      <c r="CT906" s="83"/>
      <c r="CU906" s="83"/>
      <c r="CV906" s="83"/>
      <c r="CW906" s="83"/>
      <c r="CX906" s="83"/>
      <c r="CY906" s="83"/>
      <c r="CZ906" s="83"/>
      <c r="DA906" s="83"/>
      <c r="DB906" s="83"/>
      <c r="DC906" s="83"/>
      <c r="DD906" s="83"/>
      <c r="DE906" s="83"/>
      <c r="DF906" s="83"/>
      <c r="DG906" s="83"/>
      <c r="DH906" s="83"/>
      <c r="DI906" s="83"/>
      <c r="DJ906" s="83"/>
      <c r="DK906" s="83"/>
      <c r="DL906" s="83"/>
      <c r="DM906" s="83"/>
      <c r="DN906" s="83"/>
      <c r="DO906" s="83"/>
      <c r="DP906" s="83"/>
      <c r="DQ906" s="83"/>
      <c r="DR906" s="83"/>
      <c r="DS906" s="83"/>
      <c r="DT906" s="83"/>
      <c r="DU906" s="83"/>
      <c r="DV906" s="83"/>
      <c r="DW906" s="83"/>
      <c r="DX906" s="83"/>
      <c r="DY906" s="83"/>
      <c r="DZ906" s="83"/>
    </row>
    <row r="907" spans="1:130" ht="51" x14ac:dyDescent="0.2">
      <c r="A907" s="234" t="s">
        <v>1340</v>
      </c>
      <c r="B907" s="234" t="s">
        <v>1594</v>
      </c>
      <c r="C907" s="241"/>
      <c r="D907" s="242" t="s">
        <v>299</v>
      </c>
      <c r="E907" s="242" t="s">
        <v>300</v>
      </c>
      <c r="F907" s="234">
        <v>933</v>
      </c>
      <c r="G907" s="234">
        <v>3673</v>
      </c>
      <c r="H907" s="234" t="s">
        <v>1317</v>
      </c>
      <c r="I907" s="230" t="s">
        <v>417</v>
      </c>
      <c r="J907" s="228" t="s">
        <v>176</v>
      </c>
      <c r="K907" s="231"/>
      <c r="L907" s="232"/>
      <c r="M907" s="236">
        <v>29.62</v>
      </c>
      <c r="N907" s="236">
        <v>-98.37</v>
      </c>
      <c r="O907" s="232">
        <v>126.402078446346</v>
      </c>
      <c r="P907" s="234" t="s">
        <v>1216</v>
      </c>
      <c r="Q907" s="234" t="s">
        <v>172</v>
      </c>
      <c r="R907" s="234" t="s">
        <v>13</v>
      </c>
      <c r="S907" s="234"/>
      <c r="T907" s="234"/>
      <c r="U907" s="234">
        <v>18.66</v>
      </c>
      <c r="V907" s="241">
        <v>8.83</v>
      </c>
      <c r="W907" s="234"/>
      <c r="X907" s="241"/>
      <c r="Y907" s="241"/>
      <c r="Z907" s="241"/>
      <c r="AA907" s="241"/>
      <c r="AC907" s="54"/>
      <c r="AD907" s="54" t="s">
        <v>1527</v>
      </c>
      <c r="AE907" s="196"/>
      <c r="AF907" s="196"/>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c r="CJ907" s="80"/>
      <c r="CK907" s="80"/>
      <c r="CL907" s="80"/>
      <c r="CM907" s="80"/>
      <c r="CN907" s="80"/>
      <c r="CO907" s="80"/>
      <c r="CP907" s="80"/>
      <c r="CQ907" s="80"/>
      <c r="CR907" s="80"/>
      <c r="CS907" s="80"/>
      <c r="CT907" s="80"/>
      <c r="CU907" s="80"/>
      <c r="CV907" s="80"/>
      <c r="CW907" s="80"/>
      <c r="CX907" s="80"/>
      <c r="CY907" s="80"/>
      <c r="CZ907" s="80"/>
      <c r="DA907" s="80"/>
      <c r="DB907" s="80"/>
      <c r="DC907" s="80"/>
      <c r="DD907" s="80"/>
      <c r="DE907" s="80"/>
      <c r="DF907" s="80"/>
      <c r="DG907" s="80"/>
      <c r="DH907" s="80"/>
      <c r="DI907" s="80"/>
      <c r="DJ907" s="80"/>
      <c r="DK907" s="80"/>
      <c r="DL907" s="80"/>
      <c r="DM907" s="80"/>
      <c r="DN907" s="80"/>
      <c r="DO907" s="80"/>
      <c r="DP907" s="80"/>
      <c r="DQ907" s="80"/>
      <c r="DR907" s="80"/>
      <c r="DS907" s="80"/>
      <c r="DT907" s="80"/>
      <c r="DU907" s="80"/>
      <c r="DV907" s="80"/>
      <c r="DW907" s="80"/>
      <c r="DX907" s="80"/>
      <c r="DY907" s="80"/>
      <c r="DZ907" s="80"/>
    </row>
    <row r="908" spans="1:130" ht="17" x14ac:dyDescent="0.2">
      <c r="A908" s="234" t="s">
        <v>1340</v>
      </c>
      <c r="B908" s="234" t="s">
        <v>1594</v>
      </c>
      <c r="C908" s="241"/>
      <c r="D908" s="242" t="s">
        <v>299</v>
      </c>
      <c r="E908" s="242" t="s">
        <v>300</v>
      </c>
      <c r="F908" s="234">
        <v>933</v>
      </c>
      <c r="G908" s="234">
        <v>3909</v>
      </c>
      <c r="H908" s="234" t="s">
        <v>1317</v>
      </c>
      <c r="I908" s="230" t="s">
        <v>417</v>
      </c>
      <c r="J908" s="228" t="s">
        <v>176</v>
      </c>
      <c r="K908" s="231"/>
      <c r="L908" s="232"/>
      <c r="M908" s="236">
        <v>29.62</v>
      </c>
      <c r="N908" s="236">
        <v>-98.37</v>
      </c>
      <c r="O908" s="232">
        <v>126.402078446346</v>
      </c>
      <c r="P908" s="234" t="s">
        <v>130</v>
      </c>
      <c r="Q908" s="234" t="s">
        <v>167</v>
      </c>
      <c r="R908" s="234" t="s">
        <v>13</v>
      </c>
      <c r="S908" s="234"/>
      <c r="T908" s="234"/>
      <c r="U908" s="234">
        <v>9.67</v>
      </c>
      <c r="V908" s="241">
        <v>7.4</v>
      </c>
      <c r="W908" s="234"/>
      <c r="X908" s="241"/>
      <c r="Y908" s="241"/>
      <c r="Z908" s="241"/>
      <c r="AA908" s="241"/>
      <c r="AC908" s="54" t="s">
        <v>1299</v>
      </c>
      <c r="AD908" s="54"/>
      <c r="AE908" s="196"/>
      <c r="AF908" s="196"/>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c r="CJ908" s="80"/>
      <c r="CK908" s="80"/>
      <c r="CL908" s="80"/>
      <c r="CM908" s="80"/>
      <c r="CN908" s="80"/>
      <c r="CO908" s="80"/>
      <c r="CP908" s="80"/>
      <c r="CQ908" s="80"/>
      <c r="CR908" s="80"/>
      <c r="CS908" s="80"/>
      <c r="CT908" s="80"/>
      <c r="CU908" s="80"/>
      <c r="CV908" s="80"/>
      <c r="CW908" s="80"/>
      <c r="CX908" s="80"/>
      <c r="CY908" s="80"/>
      <c r="CZ908" s="80"/>
      <c r="DA908" s="80"/>
      <c r="DB908" s="80"/>
      <c r="DC908" s="80"/>
      <c r="DD908" s="80"/>
      <c r="DE908" s="80"/>
      <c r="DF908" s="80"/>
      <c r="DG908" s="80"/>
      <c r="DH908" s="80"/>
      <c r="DI908" s="80"/>
      <c r="DJ908" s="80"/>
      <c r="DK908" s="80"/>
      <c r="DL908" s="80"/>
      <c r="DM908" s="80"/>
      <c r="DN908" s="80"/>
      <c r="DO908" s="80"/>
      <c r="DP908" s="80"/>
      <c r="DQ908" s="80"/>
      <c r="DR908" s="80"/>
      <c r="DS908" s="80"/>
      <c r="DT908" s="80"/>
      <c r="DU908" s="80"/>
      <c r="DV908" s="80"/>
      <c r="DW908" s="80"/>
      <c r="DX908" s="80"/>
      <c r="DY908" s="80"/>
      <c r="DZ908" s="80"/>
    </row>
    <row r="909" spans="1:130" ht="17" x14ac:dyDescent="0.2">
      <c r="A909" s="234" t="s">
        <v>1340</v>
      </c>
      <c r="B909" s="234" t="s">
        <v>1594</v>
      </c>
      <c r="C909" s="241"/>
      <c r="D909" s="242" t="s">
        <v>299</v>
      </c>
      <c r="E909" s="242" t="s">
        <v>300</v>
      </c>
      <c r="F909" s="234">
        <v>933</v>
      </c>
      <c r="G909" s="234">
        <v>3912</v>
      </c>
      <c r="H909" s="234" t="s">
        <v>1317</v>
      </c>
      <c r="I909" s="230" t="s">
        <v>417</v>
      </c>
      <c r="J909" s="228" t="s">
        <v>176</v>
      </c>
      <c r="K909" s="231"/>
      <c r="L909" s="232"/>
      <c r="M909" s="236">
        <v>29.62</v>
      </c>
      <c r="N909" s="236">
        <v>-98.37</v>
      </c>
      <c r="O909" s="232">
        <v>126.402078446346</v>
      </c>
      <c r="P909" s="234" t="s">
        <v>208</v>
      </c>
      <c r="Q909" s="234" t="s">
        <v>172</v>
      </c>
      <c r="R909" s="234" t="s">
        <v>13</v>
      </c>
      <c r="S909" s="234"/>
      <c r="T909" s="234"/>
      <c r="U909" s="234">
        <v>10.97</v>
      </c>
      <c r="V909" s="241">
        <v>4.4000000000000004</v>
      </c>
      <c r="W909" s="234"/>
      <c r="X909" s="241"/>
      <c r="Y909" s="241"/>
      <c r="Z909" s="241"/>
      <c r="AA909" s="241"/>
      <c r="AC909" s="54"/>
      <c r="AD909" s="54"/>
      <c r="AE909" s="196"/>
      <c r="AF909" s="196"/>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c r="CJ909" s="80"/>
      <c r="CK909" s="80"/>
      <c r="CL909" s="80"/>
      <c r="CM909" s="80"/>
      <c r="CN909" s="80"/>
      <c r="CO909" s="80"/>
      <c r="CP909" s="80"/>
      <c r="CQ909" s="80"/>
      <c r="CR909" s="80"/>
      <c r="CS909" s="80"/>
      <c r="CT909" s="80"/>
      <c r="CU909" s="80"/>
      <c r="CV909" s="80"/>
      <c r="CW909" s="80"/>
      <c r="CX909" s="80"/>
      <c r="CY909" s="80"/>
      <c r="CZ909" s="80"/>
      <c r="DA909" s="80"/>
      <c r="DB909" s="80"/>
      <c r="DC909" s="80"/>
      <c r="DD909" s="80"/>
      <c r="DE909" s="80"/>
      <c r="DF909" s="80"/>
      <c r="DG909" s="80"/>
      <c r="DH909" s="80"/>
      <c r="DI909" s="80"/>
      <c r="DJ909" s="80"/>
      <c r="DK909" s="80"/>
      <c r="DL909" s="80"/>
      <c r="DM909" s="80"/>
      <c r="DN909" s="80"/>
      <c r="DO909" s="80"/>
      <c r="DP909" s="80"/>
      <c r="DQ909" s="80"/>
      <c r="DR909" s="80"/>
      <c r="DS909" s="80"/>
      <c r="DT909" s="80"/>
      <c r="DU909" s="80"/>
      <c r="DV909" s="80"/>
      <c r="DW909" s="80"/>
      <c r="DX909" s="80"/>
      <c r="DY909" s="80"/>
      <c r="DZ909" s="80"/>
    </row>
    <row r="910" spans="1:130" ht="17" x14ac:dyDescent="0.2">
      <c r="A910" s="234" t="s">
        <v>1340</v>
      </c>
      <c r="B910" s="234" t="s">
        <v>1594</v>
      </c>
      <c r="C910" s="241"/>
      <c r="D910" s="242" t="s">
        <v>299</v>
      </c>
      <c r="E910" s="242" t="s">
        <v>300</v>
      </c>
      <c r="F910" s="234">
        <v>933</v>
      </c>
      <c r="G910" s="234">
        <v>3915</v>
      </c>
      <c r="H910" s="234" t="s">
        <v>1317</v>
      </c>
      <c r="I910" s="230" t="s">
        <v>417</v>
      </c>
      <c r="J910" s="228" t="s">
        <v>176</v>
      </c>
      <c r="K910" s="231"/>
      <c r="L910" s="232"/>
      <c r="M910" s="236">
        <v>29.62</v>
      </c>
      <c r="N910" s="236">
        <v>-98.37</v>
      </c>
      <c r="O910" s="232">
        <v>126.402078446346</v>
      </c>
      <c r="P910" s="234" t="s">
        <v>155</v>
      </c>
      <c r="Q910" s="234" t="s">
        <v>167</v>
      </c>
      <c r="R910" s="234" t="s">
        <v>13</v>
      </c>
      <c r="S910" s="234"/>
      <c r="T910" s="234"/>
      <c r="U910" s="234">
        <v>15.21</v>
      </c>
      <c r="V910" s="234">
        <v>10.74</v>
      </c>
      <c r="W910" s="234"/>
      <c r="X910" s="241"/>
      <c r="Y910" s="241"/>
      <c r="Z910" s="241"/>
      <c r="AA910" s="241"/>
      <c r="AB910" s="76"/>
      <c r="BK910" s="83"/>
      <c r="BL910" s="83"/>
      <c r="BM910" s="83"/>
      <c r="BN910" s="83"/>
      <c r="BO910" s="83"/>
      <c r="BP910" s="83"/>
      <c r="BQ910" s="83"/>
      <c r="BR910" s="83"/>
      <c r="BS910" s="83"/>
      <c r="BT910" s="83"/>
      <c r="BU910" s="83"/>
      <c r="BV910" s="83"/>
      <c r="BW910" s="83"/>
      <c r="BX910" s="83"/>
      <c r="BY910" s="83"/>
      <c r="BZ910" s="83"/>
      <c r="CA910" s="83"/>
      <c r="CB910" s="83"/>
      <c r="CC910" s="83"/>
      <c r="CD910" s="83"/>
      <c r="CE910" s="83"/>
      <c r="CF910" s="83"/>
      <c r="CG910" s="83"/>
      <c r="CH910" s="83"/>
      <c r="CI910" s="83"/>
      <c r="CJ910" s="83"/>
      <c r="CK910" s="83"/>
      <c r="CL910" s="83"/>
      <c r="CM910" s="83"/>
      <c r="CN910" s="83"/>
      <c r="CO910" s="83"/>
      <c r="CP910" s="83"/>
      <c r="CQ910" s="83"/>
      <c r="CR910" s="83"/>
      <c r="CS910" s="83"/>
      <c r="CT910" s="83"/>
      <c r="CU910" s="83"/>
      <c r="CV910" s="83"/>
      <c r="CW910" s="83"/>
      <c r="CX910" s="83"/>
      <c r="CY910" s="83"/>
      <c r="CZ910" s="83"/>
      <c r="DA910" s="83"/>
      <c r="DB910" s="83"/>
      <c r="DC910" s="83"/>
      <c r="DD910" s="83"/>
      <c r="DE910" s="83"/>
      <c r="DF910" s="83"/>
      <c r="DG910" s="83"/>
      <c r="DH910" s="83"/>
      <c r="DI910" s="83"/>
      <c r="DJ910" s="83"/>
      <c r="DK910" s="83"/>
      <c r="DL910" s="83"/>
      <c r="DM910" s="83"/>
      <c r="DN910" s="83"/>
      <c r="DO910" s="83"/>
      <c r="DP910" s="83"/>
      <c r="DQ910" s="83"/>
      <c r="DR910" s="83"/>
      <c r="DS910" s="83"/>
      <c r="DT910" s="83"/>
      <c r="DU910" s="83"/>
      <c r="DV910" s="83"/>
      <c r="DW910" s="83"/>
      <c r="DX910" s="83"/>
      <c r="DY910" s="83"/>
      <c r="DZ910" s="83"/>
    </row>
    <row r="911" spans="1:130" ht="17" x14ac:dyDescent="0.2">
      <c r="A911" s="234" t="s">
        <v>1340</v>
      </c>
      <c r="B911" s="234" t="s">
        <v>1594</v>
      </c>
      <c r="C911" s="241"/>
      <c r="D911" s="242" t="s">
        <v>299</v>
      </c>
      <c r="E911" s="242" t="s">
        <v>300</v>
      </c>
      <c r="F911" s="234">
        <v>933</v>
      </c>
      <c r="G911" s="234">
        <v>4321</v>
      </c>
      <c r="H911" s="234" t="s">
        <v>1317</v>
      </c>
      <c r="I911" s="230" t="s">
        <v>417</v>
      </c>
      <c r="J911" s="228" t="s">
        <v>176</v>
      </c>
      <c r="K911" s="231"/>
      <c r="L911" s="232"/>
      <c r="M911" s="236">
        <v>29.62</v>
      </c>
      <c r="N911" s="236">
        <v>-98.37</v>
      </c>
      <c r="O911" s="232">
        <v>126.402078446346</v>
      </c>
      <c r="P911" s="234" t="s">
        <v>212</v>
      </c>
      <c r="Q911" s="234" t="s">
        <v>172</v>
      </c>
      <c r="R911" s="234" t="s">
        <v>13</v>
      </c>
      <c r="S911" s="234"/>
      <c r="T911" s="234"/>
      <c r="U911" s="234">
        <v>12.82</v>
      </c>
      <c r="V911" s="241">
        <v>4.8</v>
      </c>
      <c r="W911" s="234"/>
      <c r="X911" s="241"/>
      <c r="Y911" s="241"/>
      <c r="Z911" s="241"/>
      <c r="AA911" s="241"/>
      <c r="AC911" s="54"/>
      <c r="AD911" s="54"/>
      <c r="AE911" s="196"/>
      <c r="AF911" s="196"/>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c r="CJ911" s="80"/>
      <c r="CK911" s="80"/>
      <c r="CL911" s="80"/>
      <c r="CM911" s="80"/>
      <c r="CN911" s="80"/>
      <c r="CO911" s="80"/>
      <c r="CP911" s="80"/>
      <c r="CQ911" s="80"/>
      <c r="CR911" s="80"/>
      <c r="CS911" s="80"/>
      <c r="CT911" s="80"/>
      <c r="CU911" s="80"/>
      <c r="CV911" s="80"/>
      <c r="CW911" s="80"/>
      <c r="CX911" s="80"/>
      <c r="CY911" s="80"/>
      <c r="CZ911" s="80"/>
      <c r="DA911" s="80"/>
      <c r="DB911" s="80"/>
      <c r="DC911" s="80"/>
      <c r="DD911" s="80"/>
      <c r="DE911" s="80"/>
      <c r="DF911" s="80"/>
      <c r="DG911" s="80"/>
      <c r="DH911" s="80"/>
      <c r="DI911" s="80"/>
      <c r="DJ911" s="80"/>
      <c r="DK911" s="80"/>
      <c r="DL911" s="80"/>
      <c r="DM911" s="80"/>
      <c r="DN911" s="80"/>
      <c r="DO911" s="80"/>
      <c r="DP911" s="80"/>
      <c r="DQ911" s="80"/>
      <c r="DR911" s="80"/>
      <c r="DS911" s="80"/>
      <c r="DT911" s="80"/>
      <c r="DU911" s="80"/>
      <c r="DV911" s="80"/>
      <c r="DW911" s="80"/>
      <c r="DX911" s="80"/>
      <c r="DY911" s="80"/>
      <c r="DZ911" s="80"/>
    </row>
    <row r="912" spans="1:130" ht="17" x14ac:dyDescent="0.2">
      <c r="A912" s="54" t="s">
        <v>1340</v>
      </c>
      <c r="B912" s="144" t="s">
        <v>1594</v>
      </c>
      <c r="C912" s="144"/>
      <c r="D912" s="185" t="s">
        <v>299</v>
      </c>
      <c r="E912" s="185" t="s">
        <v>300</v>
      </c>
      <c r="F912" s="196">
        <v>933</v>
      </c>
      <c r="G912" s="196">
        <v>5697</v>
      </c>
      <c r="H912" s="196" t="s">
        <v>1317</v>
      </c>
      <c r="I912" s="13" t="s">
        <v>417</v>
      </c>
      <c r="J912" s="76" t="s">
        <v>176</v>
      </c>
      <c r="L912" s="106"/>
      <c r="M912" s="68">
        <v>29.62</v>
      </c>
      <c r="N912" s="68">
        <v>-98.37</v>
      </c>
      <c r="O912" s="106">
        <v>126.402078446346</v>
      </c>
      <c r="P912" s="196" t="s">
        <v>1268</v>
      </c>
      <c r="Q912" s="196" t="s">
        <v>167</v>
      </c>
      <c r="R912" s="196" t="s">
        <v>1264</v>
      </c>
      <c r="S912" s="196"/>
      <c r="T912" s="196"/>
      <c r="U912" s="196"/>
      <c r="V912" s="196">
        <v>24.79</v>
      </c>
      <c r="W912" s="196"/>
      <c r="X912" s="200">
        <v>7063.4386819829433</v>
      </c>
      <c r="Y912" s="201">
        <v>0.154</v>
      </c>
      <c r="Z912" s="196" t="s">
        <v>1268</v>
      </c>
      <c r="AA912" s="54" t="s">
        <v>1979</v>
      </c>
      <c r="AB912" s="76"/>
      <c r="BK912" s="83"/>
      <c r="BL912" s="83"/>
      <c r="BM912" s="83"/>
      <c r="BN912" s="83"/>
      <c r="BO912" s="83"/>
      <c r="BP912" s="83"/>
      <c r="BQ912" s="83"/>
      <c r="BR912" s="83"/>
      <c r="BS912" s="83"/>
      <c r="BT912" s="83"/>
      <c r="BU912" s="83"/>
      <c r="BV912" s="83"/>
      <c r="BW912" s="83"/>
      <c r="BX912" s="83"/>
      <c r="BY912" s="83"/>
      <c r="BZ912" s="83"/>
      <c r="CA912" s="83"/>
      <c r="CB912" s="83"/>
      <c r="CC912" s="83"/>
      <c r="CD912" s="83"/>
      <c r="CE912" s="83"/>
      <c r="CF912" s="83"/>
      <c r="CG912" s="83"/>
      <c r="CH912" s="83"/>
      <c r="CI912" s="83"/>
      <c r="CJ912" s="83"/>
      <c r="CK912" s="83"/>
      <c r="CL912" s="83"/>
      <c r="CM912" s="83"/>
      <c r="CN912" s="83"/>
      <c r="CO912" s="83"/>
      <c r="CP912" s="83"/>
      <c r="CQ912" s="83"/>
      <c r="CR912" s="83"/>
      <c r="CS912" s="83"/>
      <c r="CT912" s="83"/>
      <c r="CU912" s="83"/>
      <c r="CV912" s="83"/>
      <c r="CW912" s="83"/>
      <c r="CX912" s="83"/>
      <c r="CY912" s="83"/>
      <c r="CZ912" s="83"/>
      <c r="DA912" s="83"/>
      <c r="DB912" s="83"/>
      <c r="DC912" s="83"/>
      <c r="DD912" s="83"/>
      <c r="DE912" s="83"/>
      <c r="DF912" s="83"/>
      <c r="DG912" s="83"/>
      <c r="DH912" s="83"/>
      <c r="DI912" s="83"/>
      <c r="DJ912" s="83"/>
      <c r="DK912" s="83"/>
      <c r="DL912" s="83"/>
      <c r="DM912" s="83"/>
      <c r="DN912" s="83"/>
      <c r="DO912" s="83"/>
      <c r="DP912" s="83"/>
      <c r="DQ912" s="83"/>
      <c r="DR912" s="83"/>
      <c r="DS912" s="83"/>
      <c r="DT912" s="83"/>
      <c r="DU912" s="83"/>
      <c r="DV912" s="83"/>
      <c r="DW912" s="83"/>
      <c r="DX912" s="83"/>
      <c r="DY912" s="83"/>
      <c r="DZ912" s="83"/>
    </row>
    <row r="913" spans="1:130" ht="17" x14ac:dyDescent="0.2">
      <c r="A913" s="54" t="s">
        <v>1296</v>
      </c>
      <c r="B913" s="144" t="s">
        <v>1594</v>
      </c>
      <c r="C913" s="144"/>
      <c r="D913" s="185" t="s">
        <v>299</v>
      </c>
      <c r="E913" s="185" t="s">
        <v>300</v>
      </c>
      <c r="F913" s="196">
        <v>1295</v>
      </c>
      <c r="G913" s="196">
        <v>1</v>
      </c>
      <c r="H913" s="196" t="s">
        <v>631</v>
      </c>
      <c r="I913" s="196"/>
      <c r="J913" s="196" t="s">
        <v>176</v>
      </c>
      <c r="L913" s="196"/>
      <c r="M913" s="196"/>
      <c r="N913" s="196"/>
      <c r="O913" s="196"/>
      <c r="P913" s="196" t="s">
        <v>1268</v>
      </c>
      <c r="Q913" s="196" t="s">
        <v>167</v>
      </c>
      <c r="R913" s="196" t="s">
        <v>1264</v>
      </c>
      <c r="S913" s="196"/>
      <c r="T913" s="196"/>
      <c r="U913" s="196"/>
      <c r="V913" s="196">
        <v>51.25</v>
      </c>
      <c r="W913" s="196"/>
      <c r="X913" s="200">
        <v>41566.568774784311</v>
      </c>
      <c r="Y913" s="201">
        <v>0.154</v>
      </c>
      <c r="Z913" s="196" t="s">
        <v>1268</v>
      </c>
      <c r="AA913" s="54" t="s">
        <v>1979</v>
      </c>
      <c r="AB913" s="76"/>
      <c r="BK913" s="83"/>
      <c r="BL913" s="83"/>
      <c r="BM913" s="83"/>
      <c r="BN913" s="83"/>
      <c r="BO913" s="83"/>
      <c r="BP913" s="83"/>
      <c r="BQ913" s="83"/>
      <c r="BR913" s="83"/>
      <c r="BS913" s="83"/>
      <c r="BT913" s="83"/>
      <c r="BU913" s="83"/>
      <c r="BV913" s="83"/>
      <c r="BW913" s="83"/>
      <c r="BX913" s="83"/>
      <c r="BY913" s="83"/>
      <c r="BZ913" s="83"/>
      <c r="CA913" s="83"/>
      <c r="CB913" s="83"/>
      <c r="CC913" s="83"/>
      <c r="CD913" s="83"/>
      <c r="CE913" s="83"/>
      <c r="CF913" s="83"/>
      <c r="CG913" s="83"/>
      <c r="CH913" s="83"/>
      <c r="CI913" s="83"/>
      <c r="CJ913" s="83"/>
      <c r="CK913" s="83"/>
      <c r="CL913" s="83"/>
      <c r="CM913" s="83"/>
      <c r="CN913" s="83"/>
      <c r="CO913" s="83"/>
      <c r="CP913" s="83"/>
      <c r="CQ913" s="83"/>
      <c r="CR913" s="83"/>
      <c r="CS913" s="83"/>
      <c r="CT913" s="83"/>
      <c r="CU913" s="83"/>
      <c r="CV913" s="83"/>
      <c r="CW913" s="83"/>
      <c r="CX913" s="83"/>
      <c r="CY913" s="83"/>
      <c r="CZ913" s="83"/>
      <c r="DA913" s="83"/>
      <c r="DB913" s="83"/>
      <c r="DC913" s="83"/>
      <c r="DD913" s="83"/>
      <c r="DE913" s="83"/>
      <c r="DF913" s="83"/>
      <c r="DG913" s="83"/>
      <c r="DH913" s="83"/>
      <c r="DI913" s="83"/>
      <c r="DJ913" s="83"/>
      <c r="DK913" s="83"/>
      <c r="DL913" s="83"/>
      <c r="DM913" s="83"/>
      <c r="DN913" s="83"/>
      <c r="DO913" s="83"/>
      <c r="DP913" s="83"/>
      <c r="DQ913" s="83"/>
      <c r="DR913" s="83"/>
      <c r="DS913" s="83"/>
      <c r="DT913" s="83"/>
      <c r="DU913" s="83"/>
      <c r="DV913" s="83"/>
      <c r="DW913" s="83"/>
      <c r="DX913" s="83"/>
      <c r="DY913" s="83"/>
      <c r="DZ913" s="83"/>
    </row>
    <row r="914" spans="1:130" ht="17" x14ac:dyDescent="0.2">
      <c r="A914" s="54" t="s">
        <v>1296</v>
      </c>
      <c r="B914" s="144" t="s">
        <v>1594</v>
      </c>
      <c r="C914" s="144"/>
      <c r="D914" s="185" t="s">
        <v>299</v>
      </c>
      <c r="E914" s="185" t="s">
        <v>300</v>
      </c>
      <c r="F914" s="196">
        <v>1295</v>
      </c>
      <c r="G914" s="196">
        <v>3</v>
      </c>
      <c r="H914" s="196" t="s">
        <v>631</v>
      </c>
      <c r="I914" s="196"/>
      <c r="J914" s="196" t="s">
        <v>176</v>
      </c>
      <c r="L914" s="196"/>
      <c r="M914" s="196"/>
      <c r="N914" s="196"/>
      <c r="O914" s="196"/>
      <c r="P914" s="196" t="s">
        <v>1301</v>
      </c>
      <c r="Q914" s="196" t="s">
        <v>167</v>
      </c>
      <c r="R914" s="196" t="s">
        <v>1264</v>
      </c>
      <c r="S914" s="196">
        <v>27.3</v>
      </c>
      <c r="T914" s="196"/>
      <c r="U914" s="196"/>
      <c r="W914" s="196"/>
      <c r="X914" s="199">
        <f>10^((2.7*(LOG(S914)))+(0.75))</f>
        <v>42426.689632967689</v>
      </c>
      <c r="Y914" s="201">
        <v>0.16700000000000001</v>
      </c>
      <c r="Z914" s="196" t="s">
        <v>1301</v>
      </c>
      <c r="AA914" s="54" t="s">
        <v>1979</v>
      </c>
      <c r="AB914" s="76"/>
      <c r="BK914" s="83"/>
      <c r="BL914" s="83"/>
      <c r="BM914" s="83"/>
      <c r="BN914" s="83"/>
      <c r="BO914" s="83"/>
      <c r="BP914" s="83"/>
      <c r="BQ914" s="83"/>
      <c r="BR914" s="83"/>
      <c r="BS914" s="83"/>
      <c r="BT914" s="83"/>
      <c r="BU914" s="83"/>
      <c r="BV914" s="83"/>
      <c r="BW914" s="83"/>
      <c r="BX914" s="83"/>
      <c r="BY914" s="83"/>
      <c r="BZ914" s="83"/>
      <c r="CA914" s="83"/>
      <c r="CB914" s="83"/>
      <c r="CC914" s="83"/>
      <c r="CD914" s="83"/>
      <c r="CE914" s="83"/>
      <c r="CF914" s="83"/>
      <c r="CG914" s="83"/>
      <c r="CH914" s="83"/>
      <c r="CI914" s="83"/>
      <c r="CJ914" s="83"/>
      <c r="CK914" s="83"/>
      <c r="CL914" s="83"/>
      <c r="CM914" s="83"/>
      <c r="CN914" s="83"/>
      <c r="CO914" s="83"/>
      <c r="CP914" s="83"/>
      <c r="CQ914" s="83"/>
      <c r="CR914" s="83"/>
      <c r="CS914" s="83"/>
      <c r="CT914" s="83"/>
      <c r="CU914" s="83"/>
      <c r="CV914" s="83"/>
      <c r="CW914" s="83"/>
      <c r="CX914" s="83"/>
      <c r="CY914" s="83"/>
      <c r="CZ914" s="83"/>
      <c r="DA914" s="83"/>
      <c r="DB914" s="83"/>
      <c r="DC914" s="83"/>
      <c r="DD914" s="83"/>
      <c r="DE914" s="83"/>
      <c r="DF914" s="83"/>
      <c r="DG914" s="83"/>
      <c r="DH914" s="83"/>
      <c r="DI914" s="83"/>
      <c r="DJ914" s="83"/>
      <c r="DK914" s="83"/>
      <c r="DL914" s="83"/>
      <c r="DM914" s="83"/>
      <c r="DN914" s="83"/>
      <c r="DO914" s="83"/>
      <c r="DP914" s="83"/>
      <c r="DQ914" s="83"/>
      <c r="DR914" s="83"/>
      <c r="DS914" s="83"/>
      <c r="DT914" s="83"/>
      <c r="DU914" s="83"/>
      <c r="DV914" s="83"/>
      <c r="DW914" s="83"/>
      <c r="DX914" s="83"/>
      <c r="DY914" s="83"/>
      <c r="DZ914" s="83"/>
    </row>
    <row r="915" spans="1:130" ht="34" x14ac:dyDescent="0.2">
      <c r="A915" s="76" t="s">
        <v>1861</v>
      </c>
      <c r="B915" s="76" t="s">
        <v>1594</v>
      </c>
      <c r="C915" s="76"/>
      <c r="D915" s="113" t="s">
        <v>299</v>
      </c>
      <c r="E915" s="113" t="s">
        <v>300</v>
      </c>
      <c r="F915" s="76">
        <v>30967</v>
      </c>
      <c r="G915" s="70">
        <v>52</v>
      </c>
      <c r="H915" s="76" t="s">
        <v>251</v>
      </c>
      <c r="I915" s="70" t="s">
        <v>243</v>
      </c>
      <c r="J915" s="76" t="s">
        <v>176</v>
      </c>
      <c r="K915" s="191" t="s">
        <v>400</v>
      </c>
      <c r="L915" s="143">
        <v>30</v>
      </c>
      <c r="M915" s="68">
        <v>29.62</v>
      </c>
      <c r="N915" s="68">
        <v>-98.37</v>
      </c>
      <c r="O915" s="106">
        <v>126.402078446346</v>
      </c>
      <c r="P915" s="76" t="s">
        <v>1306</v>
      </c>
      <c r="Q915" s="70" t="s">
        <v>172</v>
      </c>
      <c r="R915" s="70" t="s">
        <v>13</v>
      </c>
      <c r="S915" s="70">
        <v>11.39</v>
      </c>
      <c r="T915" s="70">
        <v>35.61</v>
      </c>
      <c r="U915" s="128">
        <v>23.34</v>
      </c>
      <c r="V915" s="128">
        <v>30.29</v>
      </c>
      <c r="W915" s="76"/>
      <c r="X915" s="199">
        <f>10^((2.86*(LOG(V915)))+(-0.12))</f>
        <v>13077.234806785315</v>
      </c>
      <c r="Y915" s="105"/>
      <c r="Z915" s="196" t="s">
        <v>1306</v>
      </c>
      <c r="AA915" s="76" t="s">
        <v>1893</v>
      </c>
      <c r="AB915" s="76"/>
      <c r="BK915" s="83"/>
      <c r="BL915" s="83"/>
      <c r="BM915" s="83"/>
      <c r="BN915" s="83"/>
      <c r="BO915" s="83"/>
      <c r="BP915" s="83"/>
      <c r="BQ915" s="83"/>
      <c r="BR915" s="83"/>
      <c r="BS915" s="83"/>
      <c r="BT915" s="83"/>
      <c r="BU915" s="83"/>
      <c r="BV915" s="83"/>
      <c r="BW915" s="83"/>
      <c r="BX915" s="83"/>
      <c r="BY915" s="83"/>
      <c r="BZ915" s="83"/>
      <c r="CA915" s="83"/>
      <c r="CB915" s="83"/>
      <c r="CC915" s="83"/>
      <c r="CD915" s="83"/>
      <c r="CE915" s="83"/>
      <c r="CF915" s="83"/>
      <c r="CG915" s="83"/>
      <c r="CH915" s="83"/>
      <c r="CI915" s="83"/>
      <c r="CJ915" s="83"/>
      <c r="CK915" s="83"/>
      <c r="CL915" s="83"/>
      <c r="CM915" s="83"/>
      <c r="CN915" s="83"/>
      <c r="CO915" s="83"/>
      <c r="CP915" s="83"/>
      <c r="CQ915" s="83"/>
      <c r="CR915" s="83"/>
      <c r="CS915" s="83"/>
      <c r="CT915" s="83"/>
      <c r="CU915" s="83"/>
      <c r="CV915" s="83"/>
      <c r="CW915" s="83"/>
      <c r="CX915" s="83"/>
      <c r="CY915" s="83"/>
      <c r="CZ915" s="83"/>
      <c r="DA915" s="83"/>
      <c r="DB915" s="83"/>
      <c r="DC915" s="83"/>
      <c r="DD915" s="83"/>
      <c r="DE915" s="83"/>
      <c r="DF915" s="83"/>
      <c r="DG915" s="83"/>
      <c r="DH915" s="83"/>
      <c r="DI915" s="83"/>
      <c r="DJ915" s="83"/>
      <c r="DK915" s="83"/>
      <c r="DL915" s="83"/>
      <c r="DM915" s="83"/>
      <c r="DN915" s="83"/>
      <c r="DO915" s="83"/>
      <c r="DP915" s="83"/>
      <c r="DQ915" s="83"/>
      <c r="DR915" s="83"/>
      <c r="DS915" s="83"/>
      <c r="DT915" s="83"/>
      <c r="DU915" s="83"/>
      <c r="DV915" s="83"/>
      <c r="DW915" s="83"/>
      <c r="DX915" s="83"/>
      <c r="DY915" s="83"/>
      <c r="DZ915" s="83"/>
    </row>
    <row r="916" spans="1:130" ht="34" x14ac:dyDescent="0.2">
      <c r="A916" s="90" t="s">
        <v>1861</v>
      </c>
      <c r="B916" s="90" t="s">
        <v>1594</v>
      </c>
      <c r="C916" s="90"/>
      <c r="D916" s="138" t="s">
        <v>299</v>
      </c>
      <c r="E916" s="138" t="s">
        <v>300</v>
      </c>
      <c r="F916" s="90">
        <v>30967</v>
      </c>
      <c r="G916" s="88">
        <v>1067</v>
      </c>
      <c r="H916" s="90" t="s">
        <v>251</v>
      </c>
      <c r="I916" s="88" t="s">
        <v>243</v>
      </c>
      <c r="J916" s="90" t="s">
        <v>176</v>
      </c>
      <c r="K916" s="205" t="s">
        <v>400</v>
      </c>
      <c r="L916" s="206">
        <v>30</v>
      </c>
      <c r="M916" s="87">
        <v>29.62</v>
      </c>
      <c r="N916" s="87">
        <v>-98.37</v>
      </c>
      <c r="O916" s="92">
        <v>126.402078446346</v>
      </c>
      <c r="P916" s="90" t="s">
        <v>1306</v>
      </c>
      <c r="Q916" s="88" t="s">
        <v>172</v>
      </c>
      <c r="R916" s="88" t="s">
        <v>13</v>
      </c>
      <c r="S916" s="88">
        <v>11.57</v>
      </c>
      <c r="T916" s="88"/>
      <c r="U916" s="139"/>
      <c r="V916" s="139"/>
      <c r="W916" s="90"/>
      <c r="X916" s="207"/>
      <c r="Y916" s="208"/>
      <c r="Z916" s="90"/>
      <c r="AA916" s="90" t="s">
        <v>1889</v>
      </c>
      <c r="AB916" s="76"/>
      <c r="CX916" s="83"/>
      <c r="CY916" s="83"/>
      <c r="CZ916" s="83"/>
      <c r="DA916" s="83"/>
      <c r="DB916" s="83"/>
      <c r="DC916" s="83"/>
      <c r="DD916" s="83"/>
      <c r="DE916" s="83"/>
      <c r="DF916" s="83"/>
      <c r="DG916" s="83"/>
      <c r="DH916" s="83"/>
      <c r="DI916" s="83"/>
      <c r="DJ916" s="83"/>
      <c r="DK916" s="83"/>
      <c r="DL916" s="83"/>
      <c r="DM916" s="83"/>
      <c r="DN916" s="83"/>
      <c r="DO916" s="83"/>
      <c r="DP916" s="83"/>
      <c r="DQ916" s="83"/>
      <c r="DR916" s="83"/>
      <c r="DS916" s="83"/>
      <c r="DT916" s="83"/>
      <c r="DU916" s="83"/>
      <c r="DV916" s="83"/>
      <c r="DW916" s="83"/>
      <c r="DX916" s="83"/>
      <c r="DY916" s="83"/>
      <c r="DZ916" s="83"/>
    </row>
    <row r="917" spans="1:130" s="83" customFormat="1" ht="26" x14ac:dyDescent="0.2">
      <c r="A917" s="76" t="s">
        <v>1861</v>
      </c>
      <c r="B917" s="76" t="s">
        <v>1594</v>
      </c>
      <c r="C917" s="76"/>
      <c r="D917" s="113" t="s">
        <v>299</v>
      </c>
      <c r="E917" s="113" t="s">
        <v>300</v>
      </c>
      <c r="F917" s="76">
        <v>30967</v>
      </c>
      <c r="G917" s="76">
        <v>1105</v>
      </c>
      <c r="H917" s="76" t="s">
        <v>251</v>
      </c>
      <c r="I917" s="13" t="s">
        <v>243</v>
      </c>
      <c r="J917" s="76" t="s">
        <v>176</v>
      </c>
      <c r="K917" s="191" t="s">
        <v>400</v>
      </c>
      <c r="L917" s="143">
        <v>30</v>
      </c>
      <c r="M917" s="68">
        <v>29.62</v>
      </c>
      <c r="N917" s="68">
        <v>-98.37</v>
      </c>
      <c r="O917" s="106">
        <v>126.402078446346</v>
      </c>
      <c r="P917" s="76" t="s">
        <v>155</v>
      </c>
      <c r="Q917" s="76" t="s">
        <v>167</v>
      </c>
      <c r="R917" s="70" t="s">
        <v>13</v>
      </c>
      <c r="S917" s="70"/>
      <c r="T917" s="112"/>
      <c r="U917" s="68">
        <v>18.95</v>
      </c>
      <c r="V917" s="68">
        <v>7.09</v>
      </c>
      <c r="W917" s="70"/>
      <c r="X917" s="150"/>
      <c r="Y917" s="148"/>
      <c r="Z917" s="112"/>
      <c r="AA917" s="76"/>
      <c r="AB917" s="54"/>
      <c r="AC917" s="76"/>
      <c r="AD917" s="76"/>
      <c r="AE917" s="70"/>
      <c r="AF917" s="70"/>
      <c r="BK917" s="91"/>
      <c r="BL917" s="91"/>
      <c r="BM917" s="91"/>
      <c r="BN917" s="91"/>
      <c r="BO917" s="91"/>
      <c r="BP917" s="91"/>
      <c r="BQ917" s="91"/>
      <c r="BR917" s="91"/>
      <c r="BS917" s="91"/>
      <c r="BT917" s="91"/>
      <c r="BU917" s="91"/>
      <c r="BV917" s="91"/>
      <c r="BW917" s="91"/>
      <c r="BX917" s="91"/>
      <c r="BY917" s="91"/>
      <c r="BZ917" s="91"/>
      <c r="CA917" s="91"/>
      <c r="CB917" s="91"/>
      <c r="CC917" s="91"/>
      <c r="CD917" s="91"/>
      <c r="CE917" s="91"/>
      <c r="CF917" s="91"/>
      <c r="CG917" s="91"/>
      <c r="CH917" s="91"/>
      <c r="CI917" s="91"/>
      <c r="CJ917" s="91"/>
      <c r="CK917" s="91"/>
      <c r="CL917" s="91"/>
      <c r="CM917" s="91"/>
      <c r="CN917" s="91"/>
      <c r="CO917" s="91"/>
      <c r="CP917" s="91"/>
      <c r="CQ917" s="91"/>
      <c r="CR917" s="91"/>
      <c r="CS917" s="91"/>
      <c r="CT917" s="91"/>
      <c r="CU917" s="91"/>
      <c r="CV917" s="91"/>
      <c r="CW917" s="91"/>
      <c r="CX917" s="15"/>
      <c r="CY917" s="15"/>
      <c r="CZ917" s="15"/>
      <c r="DA917" s="15"/>
      <c r="DB917" s="15"/>
      <c r="DC917" s="15"/>
      <c r="DD917" s="15"/>
      <c r="DE917" s="15"/>
      <c r="DF917" s="15"/>
      <c r="DG917" s="15"/>
      <c r="DH917" s="15"/>
      <c r="DI917" s="15"/>
      <c r="DJ917" s="15"/>
      <c r="DK917" s="15"/>
      <c r="DL917" s="15"/>
      <c r="DM917" s="15"/>
      <c r="DN917" s="15"/>
      <c r="DO917" s="15"/>
      <c r="DP917" s="15"/>
      <c r="DQ917" s="15"/>
      <c r="DR917" s="15"/>
      <c r="DS917" s="15"/>
      <c r="DT917" s="15"/>
      <c r="DU917" s="15"/>
      <c r="DV917" s="15"/>
      <c r="DW917" s="15"/>
      <c r="DX917" s="15"/>
      <c r="DY917" s="15"/>
      <c r="DZ917" s="15"/>
    </row>
    <row r="918" spans="1:130" ht="34" x14ac:dyDescent="0.2">
      <c r="A918" s="76" t="s">
        <v>1861</v>
      </c>
      <c r="B918" s="76" t="s">
        <v>1594</v>
      </c>
      <c r="C918" s="76"/>
      <c r="D918" s="113" t="s">
        <v>299</v>
      </c>
      <c r="E918" s="113" t="s">
        <v>300</v>
      </c>
      <c r="F918" s="76">
        <v>30967</v>
      </c>
      <c r="G918" s="70">
        <v>1348</v>
      </c>
      <c r="H918" s="76" t="s">
        <v>251</v>
      </c>
      <c r="I918" s="70" t="s">
        <v>243</v>
      </c>
      <c r="J918" s="76" t="s">
        <v>176</v>
      </c>
      <c r="K918" s="191" t="s">
        <v>400</v>
      </c>
      <c r="L918" s="143">
        <v>30</v>
      </c>
      <c r="M918" s="68">
        <v>29.62</v>
      </c>
      <c r="N918" s="68">
        <v>-98.37</v>
      </c>
      <c r="O918" s="106">
        <v>126.402078446346</v>
      </c>
      <c r="P918" s="76" t="s">
        <v>1782</v>
      </c>
      <c r="Q918" s="70" t="s">
        <v>167</v>
      </c>
      <c r="R918" s="70" t="s">
        <v>13</v>
      </c>
      <c r="S918" s="70"/>
      <c r="T918" s="70"/>
      <c r="U918" s="128">
        <v>25.7</v>
      </c>
      <c r="V918" s="128">
        <v>20.59</v>
      </c>
      <c r="W918" s="76"/>
      <c r="X918" s="200">
        <f>10^((2.5*(LOG(U918)))+(0.37))</f>
        <v>7849.3339823216638</v>
      </c>
      <c r="Y918" s="105"/>
      <c r="Z918" s="8" t="s">
        <v>1268</v>
      </c>
      <c r="AA918" s="76" t="s">
        <v>1889</v>
      </c>
    </row>
    <row r="919" spans="1:130" ht="26" x14ac:dyDescent="0.2">
      <c r="A919" s="76" t="s">
        <v>1861</v>
      </c>
      <c r="B919" s="76" t="s">
        <v>1594</v>
      </c>
      <c r="C919" s="76"/>
      <c r="D919" s="113" t="s">
        <v>299</v>
      </c>
      <c r="E919" s="113" t="s">
        <v>300</v>
      </c>
      <c r="F919" s="76">
        <v>30967</v>
      </c>
      <c r="G919" s="70">
        <v>1563</v>
      </c>
      <c r="H919" s="76" t="s">
        <v>251</v>
      </c>
      <c r="I919" s="70" t="s">
        <v>243</v>
      </c>
      <c r="J919" s="76" t="s">
        <v>176</v>
      </c>
      <c r="K919" s="191" t="s">
        <v>400</v>
      </c>
      <c r="L919" s="143">
        <v>30</v>
      </c>
      <c r="M919" s="68">
        <v>29.62</v>
      </c>
      <c r="N919" s="68">
        <v>-98.37</v>
      </c>
      <c r="O919" s="106">
        <v>126.402078446346</v>
      </c>
      <c r="P919" s="76" t="s">
        <v>1306</v>
      </c>
      <c r="Q919" s="70" t="s">
        <v>167</v>
      </c>
      <c r="R919" s="70" t="s">
        <v>13</v>
      </c>
      <c r="S919" s="70">
        <v>12.06</v>
      </c>
      <c r="T919" s="70">
        <v>40.76</v>
      </c>
      <c r="U919" s="128">
        <v>26.79</v>
      </c>
      <c r="V919" s="128">
        <v>29</v>
      </c>
      <c r="W919" s="76"/>
      <c r="X919" s="199">
        <f>10^((2.86*(LOG(V919)))+(-0.12))</f>
        <v>11546.710412378925</v>
      </c>
      <c r="Y919" s="105"/>
      <c r="Z919" s="196" t="s">
        <v>1306</v>
      </c>
      <c r="AA919" s="76" t="s">
        <v>1892</v>
      </c>
      <c r="AB919" s="76"/>
      <c r="BK919" s="83"/>
      <c r="BL919" s="83"/>
      <c r="BM919" s="83"/>
      <c r="BN919" s="83"/>
      <c r="BO919" s="83"/>
      <c r="BP919" s="83"/>
      <c r="BQ919" s="83"/>
      <c r="BR919" s="83"/>
      <c r="BS919" s="83"/>
      <c r="BT919" s="83"/>
      <c r="BU919" s="83"/>
      <c r="BV919" s="83"/>
      <c r="BW919" s="83"/>
      <c r="BX919" s="83"/>
      <c r="BY919" s="83"/>
      <c r="BZ919" s="83"/>
      <c r="CA919" s="83"/>
      <c r="CB919" s="83"/>
      <c r="CC919" s="83"/>
      <c r="CD919" s="83"/>
      <c r="CE919" s="83"/>
      <c r="CF919" s="83"/>
      <c r="CG919" s="83"/>
      <c r="CH919" s="83"/>
      <c r="CI919" s="83"/>
      <c r="CJ919" s="83"/>
      <c r="CK919" s="83"/>
      <c r="CL919" s="83"/>
      <c r="CM919" s="83"/>
      <c r="CN919" s="83"/>
      <c r="CO919" s="83"/>
      <c r="CP919" s="83"/>
      <c r="CQ919" s="83"/>
      <c r="CR919" s="83"/>
      <c r="CS919" s="83"/>
      <c r="CT919" s="83"/>
      <c r="CU919" s="83"/>
      <c r="CV919" s="83"/>
      <c r="CW919" s="83"/>
      <c r="CX919" s="83"/>
      <c r="CY919" s="83"/>
      <c r="CZ919" s="83"/>
      <c r="DA919" s="83"/>
      <c r="DB919" s="83"/>
      <c r="DC919" s="83"/>
      <c r="DD919" s="83"/>
      <c r="DE919" s="83"/>
      <c r="DF919" s="83"/>
      <c r="DG919" s="83"/>
      <c r="DH919" s="83"/>
      <c r="DI919" s="83"/>
      <c r="DJ919" s="83"/>
      <c r="DK919" s="83"/>
      <c r="DL919" s="83"/>
      <c r="DM919" s="83"/>
      <c r="DN919" s="83"/>
      <c r="DO919" s="83"/>
      <c r="DP919" s="83"/>
      <c r="DQ919" s="83"/>
      <c r="DR919" s="83"/>
      <c r="DS919" s="83"/>
      <c r="DT919" s="83"/>
      <c r="DU919" s="83"/>
      <c r="DV919" s="83"/>
      <c r="DW919" s="83"/>
      <c r="DX919" s="83"/>
      <c r="DY919" s="83"/>
      <c r="DZ919" s="83"/>
    </row>
    <row r="920" spans="1:130" ht="26" x14ac:dyDescent="0.2">
      <c r="A920" s="76" t="s">
        <v>1860</v>
      </c>
      <c r="B920" s="76" t="s">
        <v>1594</v>
      </c>
      <c r="C920" s="76"/>
      <c r="D920" s="113" t="s">
        <v>299</v>
      </c>
      <c r="E920" s="113" t="s">
        <v>300</v>
      </c>
      <c r="F920" s="76">
        <v>30967</v>
      </c>
      <c r="G920" s="76">
        <v>1616</v>
      </c>
      <c r="H920" s="76" t="s">
        <v>251</v>
      </c>
      <c r="I920" s="13" t="s">
        <v>243</v>
      </c>
      <c r="J920" s="76" t="s">
        <v>176</v>
      </c>
      <c r="K920" s="191" t="s">
        <v>400</v>
      </c>
      <c r="L920" s="143">
        <v>30</v>
      </c>
      <c r="M920" s="68">
        <v>29.62</v>
      </c>
      <c r="N920" s="68">
        <v>-98.37</v>
      </c>
      <c r="O920" s="106">
        <v>126.402078446346</v>
      </c>
      <c r="P920" s="76" t="s">
        <v>153</v>
      </c>
      <c r="Q920" s="76" t="s">
        <v>172</v>
      </c>
      <c r="R920" s="70" t="s">
        <v>13</v>
      </c>
      <c r="S920" s="70"/>
      <c r="T920" s="112"/>
      <c r="U920" s="68">
        <v>10.28</v>
      </c>
      <c r="V920" s="68">
        <v>4.32</v>
      </c>
      <c r="W920" s="70"/>
      <c r="X920" s="150"/>
      <c r="Y920" s="148"/>
      <c r="Z920" s="112"/>
      <c r="AA920" s="145" t="s">
        <v>1867</v>
      </c>
    </row>
    <row r="921" spans="1:130" ht="26" x14ac:dyDescent="0.2">
      <c r="A921" s="54" t="s">
        <v>1471</v>
      </c>
      <c r="B921" s="144" t="s">
        <v>1594</v>
      </c>
      <c r="C921" s="144"/>
      <c r="D921" s="185" t="s">
        <v>299</v>
      </c>
      <c r="E921" s="185" t="s">
        <v>300</v>
      </c>
      <c r="F921" s="196">
        <v>40449</v>
      </c>
      <c r="G921" s="196">
        <v>68</v>
      </c>
      <c r="H921" s="196" t="s">
        <v>1472</v>
      </c>
      <c r="I921" s="196"/>
      <c r="J921" s="196" t="s">
        <v>176</v>
      </c>
      <c r="K921" s="191" t="s">
        <v>1474</v>
      </c>
      <c r="L921" s="196"/>
      <c r="M921" s="196"/>
      <c r="N921" s="196"/>
      <c r="O921" s="196"/>
      <c r="P921" s="196" t="s">
        <v>1322</v>
      </c>
      <c r="Q921" s="196" t="s">
        <v>167</v>
      </c>
      <c r="R921" s="196" t="s">
        <v>1264</v>
      </c>
      <c r="S921" s="196"/>
      <c r="T921" s="196"/>
      <c r="U921" s="196">
        <v>243</v>
      </c>
      <c r="V921" s="196"/>
      <c r="W921" s="196"/>
      <c r="X921" s="200">
        <v>38672.498203206203</v>
      </c>
      <c r="Y921" s="201">
        <v>0.17399999999999999</v>
      </c>
      <c r="Z921" s="196" t="s">
        <v>1322</v>
      </c>
      <c r="AA921" s="54" t="s">
        <v>1979</v>
      </c>
      <c r="BK921" s="91"/>
      <c r="BL921" s="91"/>
      <c r="BM921" s="91"/>
      <c r="BN921" s="91"/>
      <c r="BO921" s="91"/>
      <c r="BP921" s="91"/>
      <c r="BQ921" s="91"/>
      <c r="BR921" s="91"/>
      <c r="BS921" s="91"/>
      <c r="BT921" s="91"/>
      <c r="BU921" s="91"/>
      <c r="BV921" s="91"/>
      <c r="BW921" s="91"/>
      <c r="BX921" s="91"/>
      <c r="BY921" s="91"/>
      <c r="BZ921" s="91"/>
      <c r="CA921" s="91"/>
      <c r="CB921" s="91"/>
      <c r="CC921" s="91"/>
      <c r="CD921" s="91"/>
      <c r="CE921" s="91"/>
      <c r="CF921" s="91"/>
      <c r="CG921" s="91"/>
      <c r="CH921" s="91"/>
      <c r="CI921" s="91"/>
      <c r="CJ921" s="91"/>
      <c r="CK921" s="91"/>
      <c r="CL921" s="91"/>
      <c r="CM921" s="91"/>
      <c r="CN921" s="91"/>
      <c r="CO921" s="91"/>
      <c r="CP921" s="91"/>
      <c r="CQ921" s="91"/>
      <c r="CR921" s="91"/>
      <c r="CS921" s="91"/>
      <c r="CT921" s="91"/>
      <c r="CU921" s="91"/>
      <c r="CV921" s="91"/>
      <c r="CW921" s="91"/>
    </row>
    <row r="922" spans="1:130" ht="17" x14ac:dyDescent="0.2">
      <c r="A922" s="76" t="s">
        <v>1471</v>
      </c>
      <c r="B922" s="76" t="s">
        <v>1594</v>
      </c>
      <c r="C922" s="76"/>
      <c r="D922" s="113" t="s">
        <v>299</v>
      </c>
      <c r="E922" s="113" t="s">
        <v>300</v>
      </c>
      <c r="F922" s="76">
        <v>40449</v>
      </c>
      <c r="G922" s="76">
        <v>71</v>
      </c>
      <c r="H922" s="76" t="s">
        <v>1472</v>
      </c>
      <c r="I922" s="70" t="s">
        <v>246</v>
      </c>
      <c r="J922" s="76" t="s">
        <v>176</v>
      </c>
      <c r="L922" s="106"/>
      <c r="M922" s="114"/>
      <c r="N922" s="114"/>
      <c r="O922" s="76"/>
      <c r="P922" s="76" t="s">
        <v>378</v>
      </c>
      <c r="Q922" s="76" t="s">
        <v>172</v>
      </c>
      <c r="R922" s="70" t="s">
        <v>13</v>
      </c>
      <c r="S922" s="70"/>
      <c r="T922" s="112"/>
      <c r="U922" s="68">
        <v>19.97</v>
      </c>
      <c r="V922" s="68">
        <v>14.46</v>
      </c>
      <c r="W922" s="70"/>
      <c r="X922" s="150"/>
      <c r="Y922" s="148"/>
      <c r="Z922" s="112"/>
      <c r="AA922" s="76" t="s">
        <v>1708</v>
      </c>
      <c r="BK922" s="91"/>
      <c r="BL922" s="91"/>
      <c r="BM922" s="91"/>
      <c r="BN922" s="91"/>
      <c r="BO922" s="91"/>
      <c r="BP922" s="91"/>
      <c r="BQ922" s="91"/>
      <c r="BR922" s="91"/>
      <c r="BS922" s="91"/>
      <c r="BT922" s="91"/>
      <c r="BU922" s="91"/>
      <c r="BV922" s="91"/>
      <c r="BW922" s="91"/>
      <c r="BX922" s="91"/>
      <c r="BY922" s="91"/>
      <c r="BZ922" s="91"/>
      <c r="CA922" s="91"/>
      <c r="CB922" s="91"/>
      <c r="CC922" s="91"/>
      <c r="CD922" s="91"/>
      <c r="CE922" s="91"/>
      <c r="CF922" s="91"/>
      <c r="CG922" s="91"/>
      <c r="CH922" s="91"/>
      <c r="CI922" s="91"/>
      <c r="CJ922" s="91"/>
      <c r="CK922" s="91"/>
      <c r="CL922" s="91"/>
      <c r="CM922" s="91"/>
      <c r="CN922" s="91"/>
      <c r="CO922" s="91"/>
      <c r="CP922" s="91"/>
      <c r="CQ922" s="91"/>
      <c r="CR922" s="91"/>
      <c r="CS922" s="91"/>
      <c r="CT922" s="91"/>
      <c r="CU922" s="91"/>
      <c r="CV922" s="91"/>
      <c r="CW922" s="91"/>
    </row>
    <row r="923" spans="1:130" ht="17" x14ac:dyDescent="0.2">
      <c r="A923" s="54" t="s">
        <v>1471</v>
      </c>
      <c r="B923" s="144" t="s">
        <v>1594</v>
      </c>
      <c r="C923" s="144"/>
      <c r="D923" s="185" t="s">
        <v>299</v>
      </c>
      <c r="E923" s="185" t="s">
        <v>300</v>
      </c>
      <c r="F923" s="196">
        <v>40449</v>
      </c>
      <c r="G923" s="196">
        <v>97</v>
      </c>
      <c r="H923" s="196" t="s">
        <v>1472</v>
      </c>
      <c r="I923" s="196"/>
      <c r="J923" s="196" t="s">
        <v>176</v>
      </c>
      <c r="L923" s="196"/>
      <c r="M923" s="196"/>
      <c r="N923" s="196"/>
      <c r="O923" s="196"/>
      <c r="P923" s="196" t="s">
        <v>1322</v>
      </c>
      <c r="Q923" s="196"/>
      <c r="R923" s="196" t="s">
        <v>1264</v>
      </c>
      <c r="S923" s="196"/>
      <c r="T923" s="196"/>
      <c r="U923" s="196">
        <v>243</v>
      </c>
      <c r="V923" s="196"/>
      <c r="W923" s="196"/>
      <c r="X923" s="200">
        <v>38672.498203206203</v>
      </c>
      <c r="Y923" s="201">
        <v>0.17399999999999999</v>
      </c>
      <c r="Z923" s="196" t="s">
        <v>1322</v>
      </c>
      <c r="AA923" s="54" t="s">
        <v>1979</v>
      </c>
      <c r="BK923" s="91"/>
      <c r="BL923" s="91"/>
      <c r="BM923" s="91"/>
      <c r="BN923" s="91"/>
      <c r="BO923" s="91"/>
      <c r="BP923" s="91"/>
      <c r="BQ923" s="91"/>
      <c r="BR923" s="91"/>
      <c r="BS923" s="91"/>
      <c r="BT923" s="91"/>
      <c r="BU923" s="91"/>
      <c r="BV923" s="91"/>
      <c r="BW923" s="91"/>
      <c r="BX923" s="91"/>
      <c r="BY923" s="91"/>
      <c r="BZ923" s="91"/>
      <c r="CA923" s="91"/>
      <c r="CB923" s="91"/>
      <c r="CC923" s="91"/>
      <c r="CD923" s="91"/>
      <c r="CE923" s="91"/>
      <c r="CF923" s="91"/>
      <c r="CG923" s="91"/>
      <c r="CH923" s="91"/>
      <c r="CI923" s="91"/>
      <c r="CJ923" s="91"/>
      <c r="CK923" s="91"/>
      <c r="CL923" s="91"/>
      <c r="CM923" s="91"/>
      <c r="CN923" s="91"/>
      <c r="CO923" s="91"/>
      <c r="CP923" s="91"/>
      <c r="CQ923" s="91"/>
      <c r="CR923" s="91"/>
      <c r="CS923" s="91"/>
      <c r="CT923" s="91"/>
      <c r="CU923" s="91"/>
      <c r="CV923" s="91"/>
      <c r="CW923" s="91"/>
    </row>
    <row r="924" spans="1:130" ht="17" x14ac:dyDescent="0.2">
      <c r="A924" s="76" t="s">
        <v>1471</v>
      </c>
      <c r="B924" s="76" t="s">
        <v>1594</v>
      </c>
      <c r="C924" s="76"/>
      <c r="D924" s="113" t="s">
        <v>299</v>
      </c>
      <c r="E924" s="113" t="s">
        <v>300</v>
      </c>
      <c r="F924" s="76">
        <v>40449</v>
      </c>
      <c r="G924" s="76">
        <v>184</v>
      </c>
      <c r="H924" s="76" t="s">
        <v>1472</v>
      </c>
      <c r="I924" s="70" t="s">
        <v>246</v>
      </c>
      <c r="J924" s="76" t="s">
        <v>176</v>
      </c>
      <c r="L924" s="106"/>
      <c r="M924" s="114"/>
      <c r="N924" s="114"/>
      <c r="O924" s="76"/>
      <c r="P924" s="76" t="s">
        <v>1707</v>
      </c>
      <c r="Q924" s="76"/>
      <c r="R924" s="70" t="s">
        <v>13</v>
      </c>
      <c r="S924" s="70"/>
      <c r="T924" s="112"/>
      <c r="U924" s="68">
        <v>6.02</v>
      </c>
      <c r="V924" s="68">
        <v>5.17</v>
      </c>
      <c r="W924" s="70"/>
      <c r="X924" s="150"/>
      <c r="Y924" s="148"/>
      <c r="Z924" s="112"/>
      <c r="AA924" s="76"/>
    </row>
    <row r="925" spans="1:130" ht="17" x14ac:dyDescent="0.2">
      <c r="A925" s="76" t="s">
        <v>1471</v>
      </c>
      <c r="B925" s="76" t="s">
        <v>1594</v>
      </c>
      <c r="C925" s="76"/>
      <c r="D925" s="113" t="s">
        <v>299</v>
      </c>
      <c r="E925" s="113" t="s">
        <v>300</v>
      </c>
      <c r="F925" s="76">
        <v>40449</v>
      </c>
      <c r="G925" s="76">
        <v>346</v>
      </c>
      <c r="H925" s="76" t="s">
        <v>1472</v>
      </c>
      <c r="I925" s="70" t="s">
        <v>246</v>
      </c>
      <c r="J925" s="76" t="s">
        <v>176</v>
      </c>
      <c r="L925" s="106"/>
      <c r="M925" s="114"/>
      <c r="N925" s="114"/>
      <c r="O925" s="76"/>
      <c r="P925" s="76" t="s">
        <v>115</v>
      </c>
      <c r="Q925" s="76"/>
      <c r="R925" s="70" t="s">
        <v>13</v>
      </c>
      <c r="S925" s="70"/>
      <c r="T925" s="112"/>
      <c r="U925" s="68">
        <v>7.27</v>
      </c>
      <c r="V925" s="68">
        <v>7.26</v>
      </c>
      <c r="W925" s="70"/>
      <c r="X925" s="150"/>
      <c r="Y925" s="148"/>
      <c r="Z925" s="112"/>
      <c r="AA925" s="145" t="s">
        <v>1722</v>
      </c>
    </row>
    <row r="926" spans="1:130" ht="17" x14ac:dyDescent="0.2">
      <c r="A926" s="76" t="s">
        <v>1471</v>
      </c>
      <c r="B926" s="76" t="s">
        <v>1594</v>
      </c>
      <c r="C926" s="76"/>
      <c r="D926" s="113" t="s">
        <v>299</v>
      </c>
      <c r="E926" s="113" t="s">
        <v>300</v>
      </c>
      <c r="F926" s="76">
        <v>40449</v>
      </c>
      <c r="G926" s="76">
        <v>348</v>
      </c>
      <c r="H926" s="76" t="s">
        <v>1472</v>
      </c>
      <c r="I926" s="70" t="s">
        <v>246</v>
      </c>
      <c r="J926" s="76" t="s">
        <v>176</v>
      </c>
      <c r="L926" s="106"/>
      <c r="M926" s="114"/>
      <c r="N926" s="114"/>
      <c r="O926" s="76"/>
      <c r="P926" s="76" t="s">
        <v>383</v>
      </c>
      <c r="Q926" s="76" t="s">
        <v>172</v>
      </c>
      <c r="R926" s="70" t="s">
        <v>13</v>
      </c>
      <c r="S926" s="70"/>
      <c r="T926" s="112"/>
      <c r="U926" s="68">
        <v>11.96</v>
      </c>
      <c r="V926" s="68">
        <v>9.65</v>
      </c>
      <c r="W926" s="70"/>
      <c r="X926" s="150"/>
      <c r="Y926" s="148"/>
      <c r="Z926" s="112"/>
      <c r="AA926" s="145" t="s">
        <v>1721</v>
      </c>
    </row>
    <row r="927" spans="1:130" ht="17" x14ac:dyDescent="0.2">
      <c r="A927" s="76" t="s">
        <v>1471</v>
      </c>
      <c r="B927" s="76" t="s">
        <v>1594</v>
      </c>
      <c r="C927" s="76"/>
      <c r="D927" s="113" t="s">
        <v>299</v>
      </c>
      <c r="E927" s="113" t="s">
        <v>300</v>
      </c>
      <c r="F927" s="76">
        <v>40449</v>
      </c>
      <c r="G927" s="76">
        <v>349</v>
      </c>
      <c r="H927" s="76" t="s">
        <v>1472</v>
      </c>
      <c r="I927" s="70" t="s">
        <v>246</v>
      </c>
      <c r="J927" s="76" t="s">
        <v>176</v>
      </c>
      <c r="L927" s="106"/>
      <c r="M927" s="114"/>
      <c r="N927" s="114"/>
      <c r="O927" s="76"/>
      <c r="P927" s="76" t="s">
        <v>1707</v>
      </c>
      <c r="Q927" s="76"/>
      <c r="R927" s="70" t="s">
        <v>13</v>
      </c>
      <c r="S927" s="70"/>
      <c r="T927" s="112"/>
      <c r="U927" s="68">
        <v>5.41</v>
      </c>
      <c r="V927" s="68">
        <v>4.7</v>
      </c>
      <c r="W927" s="70"/>
      <c r="X927" s="150"/>
      <c r="Y927" s="148"/>
      <c r="Z927" s="112"/>
      <c r="AA927" s="76"/>
    </row>
    <row r="928" spans="1:130" ht="17" x14ac:dyDescent="0.2">
      <c r="A928" s="76" t="s">
        <v>1471</v>
      </c>
      <c r="B928" s="76" t="s">
        <v>1594</v>
      </c>
      <c r="C928" s="76"/>
      <c r="D928" s="113" t="s">
        <v>299</v>
      </c>
      <c r="E928" s="113" t="s">
        <v>300</v>
      </c>
      <c r="F928" s="76">
        <v>40449</v>
      </c>
      <c r="G928" s="76">
        <v>349</v>
      </c>
      <c r="H928" s="76" t="s">
        <v>1472</v>
      </c>
      <c r="I928" s="70" t="s">
        <v>246</v>
      </c>
      <c r="J928" s="76" t="s">
        <v>176</v>
      </c>
      <c r="L928" s="106"/>
      <c r="M928" s="114"/>
      <c r="N928" s="114"/>
      <c r="O928" s="76"/>
      <c r="P928" s="76" t="s">
        <v>1707</v>
      </c>
      <c r="Q928" s="76"/>
      <c r="R928" s="70" t="s">
        <v>13</v>
      </c>
      <c r="S928" s="70"/>
      <c r="T928" s="112"/>
      <c r="U928" s="68">
        <v>6.02</v>
      </c>
      <c r="V928" s="68">
        <v>4.51</v>
      </c>
      <c r="W928" s="70"/>
      <c r="X928" s="150"/>
      <c r="Y928" s="148"/>
      <c r="Z928" s="112"/>
      <c r="AA928" s="76"/>
      <c r="AC928" s="76" t="s">
        <v>1299</v>
      </c>
    </row>
    <row r="929" spans="1:130" ht="17" x14ac:dyDescent="0.2">
      <c r="A929" s="76" t="s">
        <v>1471</v>
      </c>
      <c r="B929" s="76" t="s">
        <v>1594</v>
      </c>
      <c r="C929" s="76"/>
      <c r="D929" s="113" t="s">
        <v>299</v>
      </c>
      <c r="E929" s="113" t="s">
        <v>300</v>
      </c>
      <c r="F929" s="76">
        <v>40449</v>
      </c>
      <c r="G929" s="76">
        <v>349</v>
      </c>
      <c r="H929" s="76" t="s">
        <v>1472</v>
      </c>
      <c r="I929" s="70" t="s">
        <v>246</v>
      </c>
      <c r="J929" s="76" t="s">
        <v>176</v>
      </c>
      <c r="L929" s="106"/>
      <c r="M929" s="114"/>
      <c r="N929" s="114"/>
      <c r="O929" s="76"/>
      <c r="P929" s="76" t="s">
        <v>1707</v>
      </c>
      <c r="Q929" s="76"/>
      <c r="R929" s="70" t="s">
        <v>13</v>
      </c>
      <c r="S929" s="70"/>
      <c r="T929" s="112"/>
      <c r="U929" s="68">
        <v>5.88</v>
      </c>
      <c r="V929" s="68">
        <v>4.6100000000000003</v>
      </c>
      <c r="W929" s="70"/>
      <c r="X929" s="150"/>
      <c r="Y929" s="148"/>
      <c r="Z929" s="112"/>
      <c r="AA929" s="76"/>
      <c r="AB929" s="76"/>
      <c r="BK929" s="83"/>
      <c r="BL929" s="83"/>
      <c r="BM929" s="83"/>
      <c r="BN929" s="83"/>
      <c r="BO929" s="83"/>
      <c r="BP929" s="83"/>
      <c r="BQ929" s="83"/>
      <c r="BR929" s="83"/>
      <c r="BS929" s="83"/>
      <c r="BT929" s="83"/>
      <c r="BU929" s="83"/>
      <c r="BV929" s="83"/>
      <c r="BW929" s="83"/>
      <c r="BX929" s="83"/>
      <c r="BY929" s="83"/>
      <c r="BZ929" s="83"/>
      <c r="CA929" s="83"/>
      <c r="CB929" s="83"/>
      <c r="CC929" s="83"/>
      <c r="CD929" s="83"/>
      <c r="CE929" s="83"/>
      <c r="CF929" s="83"/>
      <c r="CG929" s="83"/>
      <c r="CH929" s="83"/>
      <c r="CI929" s="83"/>
      <c r="CJ929" s="83"/>
      <c r="CK929" s="83"/>
      <c r="CL929" s="83"/>
      <c r="CM929" s="83"/>
      <c r="CN929" s="83"/>
      <c r="CO929" s="83"/>
      <c r="CP929" s="83"/>
      <c r="CQ929" s="83"/>
      <c r="CR929" s="83"/>
      <c r="CS929" s="83"/>
      <c r="CT929" s="83"/>
      <c r="CU929" s="83"/>
      <c r="CV929" s="83"/>
      <c r="CW929" s="83"/>
      <c r="CX929" s="83"/>
      <c r="CY929" s="83"/>
      <c r="CZ929" s="83"/>
      <c r="DA929" s="83"/>
      <c r="DB929" s="83"/>
      <c r="DC929" s="83"/>
      <c r="DD929" s="83"/>
      <c r="DE929" s="83"/>
      <c r="DF929" s="83"/>
      <c r="DG929" s="83"/>
      <c r="DH929" s="83"/>
      <c r="DI929" s="83"/>
      <c r="DJ929" s="83"/>
      <c r="DK929" s="83"/>
      <c r="DL929" s="83"/>
      <c r="DM929" s="83"/>
      <c r="DN929" s="83"/>
      <c r="DO929" s="83"/>
      <c r="DP929" s="83"/>
      <c r="DQ929" s="83"/>
      <c r="DR929" s="83"/>
      <c r="DS929" s="83"/>
      <c r="DT929" s="83"/>
      <c r="DU929" s="83"/>
      <c r="DV929" s="83"/>
      <c r="DW929" s="83"/>
      <c r="DX929" s="83"/>
      <c r="DY929" s="83"/>
      <c r="DZ929" s="83"/>
    </row>
    <row r="930" spans="1:130" ht="17" x14ac:dyDescent="0.2">
      <c r="A930" s="76" t="s">
        <v>1471</v>
      </c>
      <c r="B930" s="76" t="s">
        <v>1594</v>
      </c>
      <c r="C930" s="76"/>
      <c r="D930" s="113" t="s">
        <v>299</v>
      </c>
      <c r="E930" s="113" t="s">
        <v>300</v>
      </c>
      <c r="F930" s="76">
        <v>40449</v>
      </c>
      <c r="G930" s="76">
        <v>356</v>
      </c>
      <c r="H930" s="76" t="s">
        <v>1472</v>
      </c>
      <c r="I930" s="70" t="s">
        <v>246</v>
      </c>
      <c r="J930" s="76" t="s">
        <v>176</v>
      </c>
      <c r="L930" s="106"/>
      <c r="M930" s="114"/>
      <c r="N930" s="114"/>
      <c r="O930" s="76"/>
      <c r="P930" s="196" t="s">
        <v>1506</v>
      </c>
      <c r="Q930" s="76" t="s">
        <v>167</v>
      </c>
      <c r="R930" s="70" t="s">
        <v>13</v>
      </c>
      <c r="S930" s="70"/>
      <c r="T930" s="112"/>
      <c r="U930" s="68">
        <v>10.039999999999999</v>
      </c>
      <c r="V930" s="68">
        <v>10.029999999999999</v>
      </c>
      <c r="W930" s="70"/>
      <c r="X930" s="199">
        <f>10^((3.03*(LOG(U930)))+(-0.87))</f>
        <v>146.30297244939493</v>
      </c>
      <c r="Y930" s="148"/>
      <c r="Z930" s="196" t="s">
        <v>1376</v>
      </c>
      <c r="AA930" s="145" t="s">
        <v>1720</v>
      </c>
    </row>
    <row r="931" spans="1:130" ht="17" x14ac:dyDescent="0.2">
      <c r="A931" s="76" t="s">
        <v>1471</v>
      </c>
      <c r="B931" s="76" t="s">
        <v>1594</v>
      </c>
      <c r="C931" s="76"/>
      <c r="D931" s="113" t="s">
        <v>299</v>
      </c>
      <c r="E931" s="113" t="s">
        <v>300</v>
      </c>
      <c r="F931" s="76">
        <v>40449</v>
      </c>
      <c r="G931" s="76" t="s">
        <v>1723</v>
      </c>
      <c r="H931" s="76" t="s">
        <v>1472</v>
      </c>
      <c r="I931" s="70" t="s">
        <v>246</v>
      </c>
      <c r="J931" s="76" t="s">
        <v>176</v>
      </c>
      <c r="L931" s="106"/>
      <c r="M931" s="114"/>
      <c r="N931" s="114"/>
      <c r="O931" s="76"/>
      <c r="P931" s="76" t="s">
        <v>1707</v>
      </c>
      <c r="Q931" s="76"/>
      <c r="R931" s="70" t="s">
        <v>13</v>
      </c>
      <c r="S931" s="70"/>
      <c r="T931" s="112"/>
      <c r="U931" s="68">
        <v>6.19</v>
      </c>
      <c r="V931" s="68">
        <v>5.47</v>
      </c>
      <c r="W931" s="70"/>
      <c r="X931" s="150"/>
      <c r="Y931" s="148"/>
      <c r="Z931" s="112"/>
      <c r="AA931" s="76"/>
      <c r="BK931" s="91"/>
      <c r="BL931" s="91"/>
      <c r="BM931" s="91"/>
      <c r="BN931" s="91"/>
      <c r="BO931" s="91"/>
      <c r="BP931" s="91"/>
      <c r="BQ931" s="91"/>
      <c r="BR931" s="91"/>
      <c r="BS931" s="91"/>
      <c r="BT931" s="91"/>
      <c r="BU931" s="91"/>
      <c r="BV931" s="91"/>
      <c r="BW931" s="91"/>
      <c r="BX931" s="91"/>
      <c r="BY931" s="91"/>
      <c r="BZ931" s="91"/>
      <c r="CA931" s="91"/>
      <c r="CB931" s="91"/>
      <c r="CC931" s="91"/>
      <c r="CD931" s="91"/>
      <c r="CE931" s="91"/>
      <c r="CF931" s="91"/>
      <c r="CG931" s="91"/>
      <c r="CH931" s="91"/>
      <c r="CI931" s="91"/>
      <c r="CJ931" s="91"/>
      <c r="CK931" s="91"/>
      <c r="CL931" s="91"/>
      <c r="CM931" s="91"/>
      <c r="CN931" s="91"/>
      <c r="CO931" s="91"/>
      <c r="CP931" s="91"/>
      <c r="CQ931" s="91"/>
      <c r="CR931" s="91"/>
      <c r="CS931" s="91"/>
      <c r="CT931" s="91"/>
      <c r="CU931" s="91"/>
      <c r="CV931" s="91"/>
      <c r="CW931" s="91"/>
    </row>
    <row r="932" spans="1:130" ht="34" x14ac:dyDescent="0.2">
      <c r="A932" s="76" t="s">
        <v>1471</v>
      </c>
      <c r="B932" s="76" t="s">
        <v>1594</v>
      </c>
      <c r="C932" s="76"/>
      <c r="D932" s="113" t="s">
        <v>299</v>
      </c>
      <c r="E932" s="113" t="s">
        <v>300</v>
      </c>
      <c r="F932" s="76">
        <v>40449</v>
      </c>
      <c r="G932" s="76" t="s">
        <v>1713</v>
      </c>
      <c r="H932" s="76" t="s">
        <v>1472</v>
      </c>
      <c r="I932" s="70" t="s">
        <v>246</v>
      </c>
      <c r="J932" s="76" t="s">
        <v>176</v>
      </c>
      <c r="L932" s="106"/>
      <c r="M932" s="114"/>
      <c r="N932" s="114"/>
      <c r="O932" s="76"/>
      <c r="P932" s="76" t="s">
        <v>1707</v>
      </c>
      <c r="Q932" s="76"/>
      <c r="R932" s="70" t="s">
        <v>13</v>
      </c>
      <c r="S932" s="70"/>
      <c r="T932" s="112"/>
      <c r="U932" s="68">
        <v>6.47</v>
      </c>
      <c r="V932" s="68">
        <v>5.22</v>
      </c>
      <c r="W932" s="70"/>
      <c r="X932" s="150"/>
      <c r="Y932" s="148"/>
      <c r="Z932" s="112"/>
      <c r="AA932" s="76" t="s">
        <v>1719</v>
      </c>
      <c r="BK932" s="91"/>
      <c r="BL932" s="91"/>
      <c r="BM932" s="91"/>
      <c r="BN932" s="91"/>
      <c r="BO932" s="91"/>
      <c r="BP932" s="91"/>
      <c r="BQ932" s="91"/>
      <c r="BR932" s="91"/>
      <c r="BS932" s="91"/>
      <c r="BT932" s="91"/>
      <c r="BU932" s="91"/>
      <c r="BV932" s="91"/>
      <c r="BW932" s="91"/>
      <c r="BX932" s="91"/>
      <c r="BY932" s="91"/>
      <c r="BZ932" s="91"/>
      <c r="CA932" s="91"/>
      <c r="CB932" s="91"/>
      <c r="CC932" s="91"/>
      <c r="CD932" s="91"/>
      <c r="CE932" s="91"/>
      <c r="CF932" s="91"/>
      <c r="CG932" s="91"/>
      <c r="CH932" s="91"/>
      <c r="CI932" s="91"/>
      <c r="CJ932" s="91"/>
      <c r="CK932" s="91"/>
      <c r="CL932" s="91"/>
      <c r="CM932" s="91"/>
      <c r="CN932" s="91"/>
      <c r="CO932" s="91"/>
      <c r="CP932" s="91"/>
      <c r="CQ932" s="91"/>
      <c r="CR932" s="91"/>
      <c r="CS932" s="91"/>
      <c r="CT932" s="91"/>
      <c r="CU932" s="91"/>
      <c r="CV932" s="91"/>
      <c r="CW932" s="91"/>
    </row>
    <row r="933" spans="1:130" ht="34" x14ac:dyDescent="0.2">
      <c r="A933" s="76" t="s">
        <v>1471</v>
      </c>
      <c r="B933" s="76" t="s">
        <v>1594</v>
      </c>
      <c r="C933" s="76"/>
      <c r="D933" s="113" t="s">
        <v>299</v>
      </c>
      <c r="E933" s="113" t="s">
        <v>300</v>
      </c>
      <c r="F933" s="76">
        <v>40449</v>
      </c>
      <c r="G933" s="76" t="s">
        <v>1714</v>
      </c>
      <c r="H933" s="76" t="s">
        <v>1472</v>
      </c>
      <c r="I933" s="70" t="s">
        <v>246</v>
      </c>
      <c r="J933" s="76" t="s">
        <v>176</v>
      </c>
      <c r="L933" s="106"/>
      <c r="M933" s="114"/>
      <c r="N933" s="114"/>
      <c r="O933" s="76"/>
      <c r="P933" s="76" t="s">
        <v>1707</v>
      </c>
      <c r="Q933" s="76"/>
      <c r="R933" s="70" t="s">
        <v>13</v>
      </c>
      <c r="S933" s="70"/>
      <c r="T933" s="112"/>
      <c r="U933" s="68">
        <v>5.98</v>
      </c>
      <c r="V933" s="68">
        <v>4.9000000000000004</v>
      </c>
      <c r="W933" s="70"/>
      <c r="X933" s="150"/>
      <c r="Y933" s="148"/>
      <c r="Z933" s="112"/>
      <c r="AA933" s="76" t="s">
        <v>1719</v>
      </c>
    </row>
    <row r="934" spans="1:130" ht="34" x14ac:dyDescent="0.2">
      <c r="A934" s="76" t="s">
        <v>1471</v>
      </c>
      <c r="B934" s="76" t="s">
        <v>1594</v>
      </c>
      <c r="C934" s="76"/>
      <c r="D934" s="113" t="s">
        <v>299</v>
      </c>
      <c r="E934" s="113" t="s">
        <v>300</v>
      </c>
      <c r="F934" s="76">
        <v>40449</v>
      </c>
      <c r="G934" s="76" t="s">
        <v>1715</v>
      </c>
      <c r="H934" s="76" t="s">
        <v>1472</v>
      </c>
      <c r="I934" s="70" t="s">
        <v>246</v>
      </c>
      <c r="J934" s="76" t="s">
        <v>176</v>
      </c>
      <c r="L934" s="106"/>
      <c r="M934" s="114"/>
      <c r="N934" s="114"/>
      <c r="O934" s="76"/>
      <c r="P934" s="76" t="s">
        <v>1707</v>
      </c>
      <c r="Q934" s="76"/>
      <c r="R934" s="70" t="s">
        <v>13</v>
      </c>
      <c r="S934" s="70"/>
      <c r="T934" s="112"/>
      <c r="U934" s="68">
        <v>5.9</v>
      </c>
      <c r="V934" s="68">
        <v>4.84</v>
      </c>
      <c r="W934" s="70"/>
      <c r="X934" s="150"/>
      <c r="Y934" s="148"/>
      <c r="Z934" s="112"/>
      <c r="AA934" s="76" t="s">
        <v>1719</v>
      </c>
    </row>
    <row r="935" spans="1:130" ht="34" x14ac:dyDescent="0.2">
      <c r="A935" s="76" t="s">
        <v>1471</v>
      </c>
      <c r="B935" s="76" t="s">
        <v>1594</v>
      </c>
      <c r="C935" s="76"/>
      <c r="D935" s="113" t="s">
        <v>299</v>
      </c>
      <c r="E935" s="113" t="s">
        <v>300</v>
      </c>
      <c r="F935" s="76">
        <v>40449</v>
      </c>
      <c r="G935" s="76" t="s">
        <v>1716</v>
      </c>
      <c r="H935" s="76" t="s">
        <v>1472</v>
      </c>
      <c r="I935" s="70" t="s">
        <v>246</v>
      </c>
      <c r="J935" s="76" t="s">
        <v>176</v>
      </c>
      <c r="L935" s="106"/>
      <c r="M935" s="114"/>
      <c r="N935" s="114"/>
      <c r="O935" s="76"/>
      <c r="P935" s="76" t="s">
        <v>1707</v>
      </c>
      <c r="Q935" s="76"/>
      <c r="R935" s="70" t="s">
        <v>13</v>
      </c>
      <c r="S935" s="70"/>
      <c r="T935" s="112"/>
      <c r="U935" s="68">
        <v>6.28</v>
      </c>
      <c r="V935" s="68">
        <v>5.18</v>
      </c>
      <c r="W935" s="70"/>
      <c r="X935" s="150"/>
      <c r="Y935" s="148"/>
      <c r="Z935" s="112"/>
      <c r="AA935" s="76" t="s">
        <v>1719</v>
      </c>
    </row>
    <row r="936" spans="1:130" ht="34" x14ac:dyDescent="0.2">
      <c r="A936" s="76" t="s">
        <v>1471</v>
      </c>
      <c r="B936" s="76" t="s">
        <v>1594</v>
      </c>
      <c r="C936" s="76"/>
      <c r="D936" s="113" t="s">
        <v>299</v>
      </c>
      <c r="E936" s="113" t="s">
        <v>300</v>
      </c>
      <c r="F936" s="76">
        <v>40449</v>
      </c>
      <c r="G936" s="76" t="s">
        <v>1717</v>
      </c>
      <c r="H936" s="76" t="s">
        <v>1472</v>
      </c>
      <c r="I936" s="70" t="s">
        <v>246</v>
      </c>
      <c r="J936" s="76" t="s">
        <v>176</v>
      </c>
      <c r="L936" s="106"/>
      <c r="M936" s="114"/>
      <c r="N936" s="114"/>
      <c r="O936" s="76"/>
      <c r="P936" s="76" t="s">
        <v>1707</v>
      </c>
      <c r="Q936" s="76"/>
      <c r="R936" s="70" t="s">
        <v>13</v>
      </c>
      <c r="S936" s="70"/>
      <c r="T936" s="112"/>
      <c r="U936" s="68">
        <v>6.32</v>
      </c>
      <c r="V936" s="68">
        <v>5.0599999999999996</v>
      </c>
      <c r="W936" s="70"/>
      <c r="X936" s="150"/>
      <c r="Y936" s="148"/>
      <c r="Z936" s="112"/>
      <c r="AA936" s="76" t="s">
        <v>1719</v>
      </c>
      <c r="AB936" s="76"/>
      <c r="CX936" s="91"/>
      <c r="CY936" s="91"/>
      <c r="CZ936" s="91"/>
      <c r="DA936" s="91"/>
      <c r="DB936" s="91"/>
      <c r="DC936" s="91"/>
      <c r="DD936" s="91"/>
      <c r="DE936" s="91"/>
      <c r="DF936" s="91"/>
      <c r="DG936" s="91"/>
      <c r="DH936" s="91"/>
      <c r="DI936" s="91"/>
      <c r="DJ936" s="91"/>
      <c r="DK936" s="91"/>
      <c r="DL936" s="91"/>
      <c r="DM936" s="91"/>
      <c r="DN936" s="91"/>
      <c r="DO936" s="91"/>
      <c r="DP936" s="91"/>
      <c r="DQ936" s="91"/>
      <c r="DR936" s="91"/>
      <c r="DS936" s="91"/>
      <c r="DT936" s="91"/>
      <c r="DU936" s="91"/>
      <c r="DV936" s="91"/>
      <c r="DW936" s="91"/>
      <c r="DX936" s="91"/>
      <c r="DY936" s="91"/>
      <c r="DZ936" s="91"/>
    </row>
    <row r="937" spans="1:130" ht="34" x14ac:dyDescent="0.2">
      <c r="A937" s="76" t="s">
        <v>1471</v>
      </c>
      <c r="B937" s="76" t="s">
        <v>1594</v>
      </c>
      <c r="C937" s="76"/>
      <c r="D937" s="113" t="s">
        <v>299</v>
      </c>
      <c r="E937" s="113" t="s">
        <v>300</v>
      </c>
      <c r="F937" s="76">
        <v>40449</v>
      </c>
      <c r="G937" s="76" t="s">
        <v>1718</v>
      </c>
      <c r="H937" s="76" t="s">
        <v>1472</v>
      </c>
      <c r="I937" s="70" t="s">
        <v>246</v>
      </c>
      <c r="J937" s="76" t="s">
        <v>176</v>
      </c>
      <c r="L937" s="106"/>
      <c r="M937" s="114"/>
      <c r="N937" s="114"/>
      <c r="O937" s="76"/>
      <c r="P937" s="76" t="s">
        <v>1707</v>
      </c>
      <c r="Q937" s="76"/>
      <c r="R937" s="70" t="s">
        <v>13</v>
      </c>
      <c r="S937" s="70"/>
      <c r="T937" s="112"/>
      <c r="U937" s="68">
        <v>5.56</v>
      </c>
      <c r="V937" s="68">
        <v>4.26</v>
      </c>
      <c r="W937" s="70"/>
      <c r="X937" s="150"/>
      <c r="Y937" s="148"/>
      <c r="Z937" s="112"/>
      <c r="AA937" s="76" t="s">
        <v>1719</v>
      </c>
    </row>
    <row r="938" spans="1:130" ht="17" x14ac:dyDescent="0.2">
      <c r="B938" s="76" t="s">
        <v>1594</v>
      </c>
      <c r="C938" s="76"/>
      <c r="D938" s="2" t="s">
        <v>299</v>
      </c>
      <c r="E938" s="2" t="s">
        <v>300</v>
      </c>
      <c r="F938" s="14">
        <v>40450</v>
      </c>
      <c r="G938" s="13">
        <v>1603</v>
      </c>
      <c r="H938" s="14" t="s">
        <v>163</v>
      </c>
      <c r="I938" s="13" t="s">
        <v>164</v>
      </c>
      <c r="J938" s="76" t="s">
        <v>176</v>
      </c>
      <c r="M938" s="112"/>
      <c r="N938" s="112"/>
      <c r="O938" s="70"/>
      <c r="P938" s="76" t="s">
        <v>16</v>
      </c>
      <c r="Q938" s="70" t="s">
        <v>172</v>
      </c>
      <c r="R938" s="70" t="s">
        <v>13</v>
      </c>
      <c r="S938" s="70"/>
      <c r="T938" s="70"/>
      <c r="U938" s="128">
        <v>21.04</v>
      </c>
      <c r="V938" s="128">
        <v>8.07</v>
      </c>
      <c r="W938" s="76"/>
      <c r="X938" s="200">
        <f>10^((2.93*(LOG(U938)))+(0.27))</f>
        <v>14012.77036238449</v>
      </c>
      <c r="Y938" s="105"/>
      <c r="Z938" s="14"/>
      <c r="AA938" s="14" t="s">
        <v>1699</v>
      </c>
      <c r="AB938" s="76"/>
      <c r="BK938" s="83"/>
      <c r="BL938" s="83"/>
      <c r="BM938" s="83"/>
      <c r="BN938" s="83"/>
      <c r="BO938" s="83"/>
      <c r="BP938" s="83"/>
      <c r="BQ938" s="83"/>
      <c r="BR938" s="83"/>
      <c r="BS938" s="83"/>
      <c r="BT938" s="83"/>
      <c r="BU938" s="83"/>
      <c r="BV938" s="83"/>
      <c r="BW938" s="83"/>
      <c r="BX938" s="83"/>
      <c r="BY938" s="83"/>
      <c r="BZ938" s="83"/>
      <c r="CA938" s="83"/>
      <c r="CB938" s="83"/>
      <c r="CC938" s="83"/>
      <c r="CD938" s="83"/>
      <c r="CE938" s="83"/>
      <c r="CF938" s="83"/>
      <c r="CG938" s="83"/>
      <c r="CH938" s="83"/>
      <c r="CI938" s="83"/>
      <c r="CJ938" s="83"/>
      <c r="CK938" s="83"/>
      <c r="CL938" s="83"/>
      <c r="CM938" s="83"/>
      <c r="CN938" s="83"/>
      <c r="CO938" s="83"/>
      <c r="CP938" s="83"/>
      <c r="CQ938" s="83"/>
      <c r="CR938" s="83"/>
      <c r="CS938" s="83"/>
      <c r="CT938" s="83"/>
      <c r="CU938" s="83"/>
      <c r="CV938" s="83"/>
      <c r="CW938" s="83"/>
      <c r="CX938" s="83"/>
      <c r="CY938" s="83"/>
      <c r="CZ938" s="83"/>
      <c r="DA938" s="83"/>
      <c r="DB938" s="83"/>
      <c r="DC938" s="83"/>
      <c r="DD938" s="83"/>
      <c r="DE938" s="83"/>
      <c r="DF938" s="83"/>
      <c r="DG938" s="83"/>
      <c r="DH938" s="83"/>
      <c r="DI938" s="83"/>
      <c r="DJ938" s="83"/>
      <c r="DK938" s="83"/>
      <c r="DL938" s="83"/>
      <c r="DM938" s="83"/>
      <c r="DN938" s="83"/>
      <c r="DO938" s="83"/>
      <c r="DP938" s="83"/>
      <c r="DQ938" s="83"/>
      <c r="DR938" s="83"/>
      <c r="DS938" s="83"/>
      <c r="DT938" s="83"/>
      <c r="DU938" s="83"/>
      <c r="DV938" s="83"/>
      <c r="DW938" s="83"/>
      <c r="DX938" s="83"/>
      <c r="DY938" s="83"/>
      <c r="DZ938" s="83"/>
    </row>
    <row r="939" spans="1:130" ht="34" x14ac:dyDescent="0.2">
      <c r="B939" s="76" t="s">
        <v>1594</v>
      </c>
      <c r="C939" s="76"/>
      <c r="D939" s="2" t="s">
        <v>299</v>
      </c>
      <c r="E939" s="2" t="s">
        <v>300</v>
      </c>
      <c r="F939" s="14">
        <v>40450</v>
      </c>
      <c r="G939" s="13">
        <v>1608</v>
      </c>
      <c r="H939" s="14" t="s">
        <v>163</v>
      </c>
      <c r="I939" s="13" t="s">
        <v>164</v>
      </c>
      <c r="J939" s="76" t="s">
        <v>176</v>
      </c>
      <c r="M939" s="112"/>
      <c r="N939" s="112"/>
      <c r="O939" s="70"/>
      <c r="P939" s="76" t="s">
        <v>16</v>
      </c>
      <c r="Q939" s="70" t="s">
        <v>172</v>
      </c>
      <c r="R939" s="70" t="s">
        <v>13</v>
      </c>
      <c r="S939" s="70"/>
      <c r="T939" s="70"/>
      <c r="U939" s="128">
        <v>16.57</v>
      </c>
      <c r="V939" s="128"/>
      <c r="W939" s="76"/>
      <c r="X939" s="200"/>
      <c r="Y939" s="105"/>
      <c r="Z939" s="14"/>
      <c r="AA939" s="14" t="s">
        <v>301</v>
      </c>
      <c r="AB939" s="76"/>
      <c r="BK939" s="83"/>
      <c r="BL939" s="83"/>
      <c r="BM939" s="83"/>
      <c r="BN939" s="83"/>
      <c r="BO939" s="83"/>
      <c r="BP939" s="83"/>
      <c r="BQ939" s="83"/>
      <c r="BR939" s="83"/>
      <c r="BS939" s="83"/>
      <c r="BT939" s="83"/>
      <c r="BU939" s="83"/>
      <c r="BV939" s="83"/>
      <c r="BW939" s="83"/>
      <c r="BX939" s="83"/>
      <c r="BY939" s="83"/>
      <c r="BZ939" s="83"/>
      <c r="CA939" s="83"/>
      <c r="CB939" s="83"/>
      <c r="CC939" s="83"/>
      <c r="CD939" s="83"/>
      <c r="CE939" s="83"/>
      <c r="CF939" s="83"/>
      <c r="CG939" s="83"/>
      <c r="CH939" s="83"/>
      <c r="CI939" s="83"/>
      <c r="CJ939" s="83"/>
      <c r="CK939" s="83"/>
      <c r="CL939" s="83"/>
      <c r="CM939" s="83"/>
      <c r="CN939" s="83"/>
      <c r="CO939" s="83"/>
      <c r="CP939" s="83"/>
      <c r="CQ939" s="83"/>
      <c r="CR939" s="83"/>
      <c r="CS939" s="83"/>
      <c r="CT939" s="83"/>
      <c r="CU939" s="83"/>
      <c r="CV939" s="83"/>
      <c r="CW939" s="83"/>
      <c r="CX939" s="83"/>
      <c r="CY939" s="83"/>
      <c r="CZ939" s="83"/>
      <c r="DA939" s="83"/>
      <c r="DB939" s="83"/>
      <c r="DC939" s="83"/>
      <c r="DD939" s="83"/>
      <c r="DE939" s="83"/>
      <c r="DF939" s="83"/>
      <c r="DG939" s="83"/>
      <c r="DH939" s="83"/>
      <c r="DI939" s="83"/>
      <c r="DJ939" s="83"/>
      <c r="DK939" s="83"/>
      <c r="DL939" s="83"/>
      <c r="DM939" s="83"/>
      <c r="DN939" s="83"/>
      <c r="DO939" s="83"/>
      <c r="DP939" s="83"/>
      <c r="DQ939" s="83"/>
      <c r="DR939" s="83"/>
      <c r="DS939" s="83"/>
      <c r="DT939" s="83"/>
      <c r="DU939" s="83"/>
      <c r="DV939" s="83"/>
      <c r="DW939" s="83"/>
      <c r="DX939" s="83"/>
      <c r="DY939" s="83"/>
      <c r="DZ939" s="83"/>
    </row>
    <row r="940" spans="1:130" ht="17" x14ac:dyDescent="0.2">
      <c r="A940" s="54" t="s">
        <v>1517</v>
      </c>
      <c r="B940" s="144" t="s">
        <v>1594</v>
      </c>
      <c r="C940" s="144"/>
      <c r="D940" s="185" t="s">
        <v>299</v>
      </c>
      <c r="E940" s="185" t="s">
        <v>300</v>
      </c>
      <c r="F940" s="196">
        <v>40685</v>
      </c>
      <c r="G940" s="196">
        <v>379</v>
      </c>
      <c r="H940" s="196" t="s">
        <v>19</v>
      </c>
      <c r="I940" s="196"/>
      <c r="J940" s="196" t="s">
        <v>176</v>
      </c>
      <c r="L940" s="196"/>
      <c r="M940" s="196"/>
      <c r="N940" s="196"/>
      <c r="O940" s="196"/>
      <c r="P940" s="196" t="s">
        <v>1322</v>
      </c>
      <c r="Q940" s="196"/>
      <c r="R940" s="196" t="s">
        <v>1264</v>
      </c>
      <c r="S940" s="196"/>
      <c r="T940" s="196"/>
      <c r="U940" s="196">
        <v>268</v>
      </c>
      <c r="V940" s="196"/>
      <c r="W940" s="196"/>
      <c r="X940" s="200">
        <v>55459.620140020837</v>
      </c>
      <c r="Y940" s="201">
        <v>0.17399999999999999</v>
      </c>
      <c r="Z940" s="196" t="s">
        <v>1322</v>
      </c>
      <c r="AA940" s="54" t="s">
        <v>1979</v>
      </c>
      <c r="BK940" s="91"/>
      <c r="BL940" s="91"/>
      <c r="BM940" s="91"/>
      <c r="BN940" s="91"/>
      <c r="BO940" s="91"/>
      <c r="BP940" s="91"/>
      <c r="BQ940" s="91"/>
      <c r="BR940" s="91"/>
      <c r="BS940" s="91"/>
      <c r="BT940" s="91"/>
      <c r="BU940" s="91"/>
      <c r="BV940" s="91"/>
      <c r="BW940" s="91"/>
      <c r="BX940" s="91"/>
      <c r="BY940" s="91"/>
      <c r="BZ940" s="91"/>
      <c r="CA940" s="91"/>
      <c r="CB940" s="91"/>
      <c r="CC940" s="91"/>
      <c r="CD940" s="91"/>
      <c r="CE940" s="91"/>
      <c r="CF940" s="91"/>
      <c r="CG940" s="91"/>
      <c r="CH940" s="91"/>
      <c r="CI940" s="91"/>
      <c r="CJ940" s="91"/>
      <c r="CK940" s="91"/>
      <c r="CL940" s="91"/>
      <c r="CM940" s="91"/>
      <c r="CN940" s="91"/>
      <c r="CO940" s="91"/>
      <c r="CP940" s="91"/>
      <c r="CQ940" s="91"/>
      <c r="CR940" s="91"/>
      <c r="CS940" s="91"/>
      <c r="CT940" s="91"/>
      <c r="CU940" s="91"/>
      <c r="CV940" s="91"/>
      <c r="CW940" s="91"/>
    </row>
    <row r="941" spans="1:130" ht="17" x14ac:dyDescent="0.2">
      <c r="A941" s="54" t="s">
        <v>1517</v>
      </c>
      <c r="B941" s="144" t="s">
        <v>1594</v>
      </c>
      <c r="C941" s="144"/>
      <c r="D941" s="185" t="s">
        <v>299</v>
      </c>
      <c r="E941" s="185" t="s">
        <v>300</v>
      </c>
      <c r="F941" s="196">
        <v>40685</v>
      </c>
      <c r="G941" s="196">
        <v>381</v>
      </c>
      <c r="H941" s="196" t="s">
        <v>19</v>
      </c>
      <c r="I941" s="196"/>
      <c r="J941" s="196" t="s">
        <v>176</v>
      </c>
      <c r="L941" s="196"/>
      <c r="M941" s="196"/>
      <c r="N941" s="196"/>
      <c r="O941" s="196"/>
      <c r="P941" s="196" t="s">
        <v>1322</v>
      </c>
      <c r="Q941" s="196" t="s">
        <v>167</v>
      </c>
      <c r="R941" s="196" t="s">
        <v>1264</v>
      </c>
      <c r="S941" s="196"/>
      <c r="T941" s="196"/>
      <c r="U941" s="196">
        <v>268</v>
      </c>
      <c r="V941" s="196"/>
      <c r="W941" s="196"/>
      <c r="X941" s="200">
        <v>55459.620140020837</v>
      </c>
      <c r="Y941" s="201">
        <v>0.17399999999999999</v>
      </c>
      <c r="Z941" s="196" t="s">
        <v>1322</v>
      </c>
      <c r="AA941" s="54" t="s">
        <v>1979</v>
      </c>
      <c r="BK941" s="91"/>
      <c r="BL941" s="91"/>
      <c r="BM941" s="91"/>
      <c r="BN941" s="91"/>
      <c r="BO941" s="91"/>
      <c r="BP941" s="91"/>
      <c r="BQ941" s="91"/>
      <c r="BR941" s="91"/>
      <c r="BS941" s="91"/>
      <c r="BT941" s="91"/>
      <c r="BU941" s="91"/>
      <c r="BV941" s="91"/>
      <c r="BW941" s="91"/>
      <c r="BX941" s="91"/>
      <c r="BY941" s="91"/>
      <c r="BZ941" s="91"/>
      <c r="CA941" s="91"/>
      <c r="CB941" s="91"/>
      <c r="CC941" s="91"/>
      <c r="CD941" s="91"/>
      <c r="CE941" s="91"/>
      <c r="CF941" s="91"/>
      <c r="CG941" s="91"/>
      <c r="CH941" s="91"/>
      <c r="CI941" s="91"/>
      <c r="CJ941" s="91"/>
      <c r="CK941" s="91"/>
      <c r="CL941" s="91"/>
      <c r="CM941" s="91"/>
      <c r="CN941" s="91"/>
      <c r="CO941" s="91"/>
      <c r="CP941" s="91"/>
      <c r="CQ941" s="91"/>
      <c r="CR941" s="91"/>
      <c r="CS941" s="91"/>
      <c r="CT941" s="91"/>
      <c r="CU941" s="91"/>
      <c r="CV941" s="91"/>
      <c r="CW941" s="91"/>
    </row>
    <row r="942" spans="1:130" ht="17" x14ac:dyDescent="0.2">
      <c r="A942" s="54" t="s">
        <v>1517</v>
      </c>
      <c r="B942" s="144" t="s">
        <v>1594</v>
      </c>
      <c r="C942" s="144"/>
      <c r="D942" s="185" t="s">
        <v>299</v>
      </c>
      <c r="E942" s="185" t="s">
        <v>300</v>
      </c>
      <c r="F942" s="196">
        <v>40685</v>
      </c>
      <c r="G942" s="196">
        <v>382</v>
      </c>
      <c r="H942" s="196" t="s">
        <v>19</v>
      </c>
      <c r="I942" s="196"/>
      <c r="J942" s="196" t="s">
        <v>176</v>
      </c>
      <c r="L942" s="196"/>
      <c r="M942" s="196"/>
      <c r="N942" s="196"/>
      <c r="O942" s="196"/>
      <c r="P942" s="196" t="s">
        <v>1327</v>
      </c>
      <c r="Q942" s="196"/>
      <c r="R942" s="196" t="s">
        <v>1264</v>
      </c>
      <c r="S942" s="196">
        <v>20.72</v>
      </c>
      <c r="T942" s="196"/>
      <c r="U942" s="196"/>
      <c r="W942" s="196"/>
      <c r="X942" s="199">
        <f>10^((2.68*(LOG(S942)))+(1.23))</f>
        <v>57269.650516813694</v>
      </c>
      <c r="Y942" s="201">
        <v>0.17399999999999999</v>
      </c>
      <c r="Z942" s="196" t="s">
        <v>1327</v>
      </c>
      <c r="AA942" s="54" t="s">
        <v>1979</v>
      </c>
    </row>
    <row r="943" spans="1:130" ht="17" x14ac:dyDescent="0.2">
      <c r="A943" s="54" t="s">
        <v>1517</v>
      </c>
      <c r="B943" s="144" t="s">
        <v>1594</v>
      </c>
      <c r="C943" s="144"/>
      <c r="D943" s="185" t="s">
        <v>299</v>
      </c>
      <c r="E943" s="185" t="s">
        <v>300</v>
      </c>
      <c r="F943" s="196">
        <v>40685</v>
      </c>
      <c r="G943" s="196">
        <v>383</v>
      </c>
      <c r="H943" s="196" t="s">
        <v>19</v>
      </c>
      <c r="I943" s="196"/>
      <c r="J943" s="196" t="s">
        <v>176</v>
      </c>
      <c r="L943" s="196"/>
      <c r="M943" s="196"/>
      <c r="N943" s="196"/>
      <c r="O943" s="196"/>
      <c r="P943" s="196" t="s">
        <v>1327</v>
      </c>
      <c r="Q943" s="196"/>
      <c r="R943" s="196" t="s">
        <v>1264</v>
      </c>
      <c r="S943" s="196">
        <v>21.15</v>
      </c>
      <c r="T943" s="196"/>
      <c r="U943" s="196"/>
      <c r="V943" s="196"/>
      <c r="W943" s="196"/>
      <c r="X943" s="199">
        <f>10^((2.68*(LOG(S943)))+(1.23))</f>
        <v>60510.646945254426</v>
      </c>
      <c r="Y943" s="201">
        <v>0.17399999999999999</v>
      </c>
      <c r="Z943" s="196" t="s">
        <v>1327</v>
      </c>
      <c r="AA943" s="54" t="s">
        <v>1979</v>
      </c>
      <c r="AB943" s="76"/>
      <c r="CX943" s="91"/>
      <c r="CY943" s="91"/>
      <c r="CZ943" s="91"/>
      <c r="DA943" s="91"/>
      <c r="DB943" s="91"/>
      <c r="DC943" s="91"/>
      <c r="DD943" s="91"/>
      <c r="DE943" s="91"/>
      <c r="DF943" s="91"/>
      <c r="DG943" s="91"/>
      <c r="DH943" s="91"/>
      <c r="DI943" s="91"/>
      <c r="DJ943" s="91"/>
      <c r="DK943" s="91"/>
      <c r="DL943" s="91"/>
      <c r="DM943" s="91"/>
      <c r="DN943" s="91"/>
      <c r="DO943" s="91"/>
      <c r="DP943" s="91"/>
      <c r="DQ943" s="91"/>
      <c r="DR943" s="91"/>
      <c r="DS943" s="91"/>
      <c r="DT943" s="91"/>
      <c r="DU943" s="91"/>
      <c r="DV943" s="91"/>
      <c r="DW943" s="91"/>
      <c r="DX943" s="91"/>
      <c r="DY943" s="91"/>
      <c r="DZ943" s="91"/>
    </row>
    <row r="944" spans="1:130" ht="17" x14ac:dyDescent="0.2">
      <c r="A944" s="54" t="s">
        <v>1517</v>
      </c>
      <c r="B944" s="144" t="s">
        <v>1594</v>
      </c>
      <c r="C944" s="144"/>
      <c r="D944" s="185" t="s">
        <v>299</v>
      </c>
      <c r="E944" s="185" t="s">
        <v>300</v>
      </c>
      <c r="F944" s="196">
        <v>40685</v>
      </c>
      <c r="G944" s="196">
        <v>775</v>
      </c>
      <c r="H944" s="196" t="s">
        <v>19</v>
      </c>
      <c r="I944" s="196"/>
      <c r="J944" s="196" t="s">
        <v>176</v>
      </c>
      <c r="L944" s="196"/>
      <c r="M944" s="196"/>
      <c r="N944" s="196"/>
      <c r="O944" s="196"/>
      <c r="P944" s="196" t="s">
        <v>1329</v>
      </c>
      <c r="Q944" s="196"/>
      <c r="R944" s="196" t="s">
        <v>1264</v>
      </c>
      <c r="S944" s="196">
        <v>17.14</v>
      </c>
      <c r="T944" s="196"/>
      <c r="U944" s="196"/>
      <c r="V944" s="196"/>
      <c r="W944" s="196"/>
      <c r="X944" s="200">
        <v>32060.892840415912</v>
      </c>
      <c r="Y944" s="201">
        <v>0.188</v>
      </c>
      <c r="Z944" s="196" t="s">
        <v>1329</v>
      </c>
      <c r="AA944" s="54" t="s">
        <v>1979</v>
      </c>
      <c r="BK944" s="91"/>
      <c r="BL944" s="91"/>
      <c r="BM944" s="91"/>
      <c r="BN944" s="91"/>
      <c r="BO944" s="91"/>
      <c r="BP944" s="91"/>
      <c r="BQ944" s="91"/>
      <c r="BR944" s="91"/>
      <c r="BS944" s="91"/>
      <c r="BT944" s="91"/>
      <c r="BU944" s="91"/>
      <c r="BV944" s="91"/>
      <c r="BW944" s="91"/>
      <c r="BX944" s="91"/>
      <c r="BY944" s="91"/>
      <c r="BZ944" s="91"/>
      <c r="CA944" s="91"/>
      <c r="CB944" s="91"/>
      <c r="CC944" s="91"/>
      <c r="CD944" s="91"/>
      <c r="CE944" s="91"/>
      <c r="CF944" s="91"/>
      <c r="CG944" s="91"/>
      <c r="CH944" s="91"/>
      <c r="CI944" s="91"/>
      <c r="CJ944" s="91"/>
      <c r="CK944" s="91"/>
      <c r="CL944" s="91"/>
      <c r="CM944" s="91"/>
      <c r="CN944" s="91"/>
      <c r="CO944" s="91"/>
      <c r="CP944" s="91"/>
      <c r="CQ944" s="91"/>
      <c r="CR944" s="91"/>
      <c r="CS944" s="91"/>
      <c r="CT944" s="91"/>
      <c r="CU944" s="91"/>
      <c r="CV944" s="91"/>
      <c r="CW944" s="91"/>
    </row>
    <row r="945" spans="1:130" ht="17" x14ac:dyDescent="0.2">
      <c r="A945" s="54" t="s">
        <v>1517</v>
      </c>
      <c r="B945" s="144" t="s">
        <v>1594</v>
      </c>
      <c r="C945" s="144"/>
      <c r="D945" s="185" t="s">
        <v>299</v>
      </c>
      <c r="E945" s="185" t="s">
        <v>300</v>
      </c>
      <c r="F945" s="196">
        <v>40685</v>
      </c>
      <c r="G945" s="196">
        <v>848</v>
      </c>
      <c r="H945" s="196" t="s">
        <v>19</v>
      </c>
      <c r="I945" s="196"/>
      <c r="J945" s="196" t="s">
        <v>176</v>
      </c>
      <c r="L945" s="196"/>
      <c r="M945" s="196"/>
      <c r="N945" s="196"/>
      <c r="O945" s="196"/>
      <c r="P945" s="196" t="s">
        <v>1330</v>
      </c>
      <c r="Q945" s="196"/>
      <c r="R945" s="196" t="s">
        <v>1264</v>
      </c>
      <c r="S945" s="196"/>
      <c r="T945" s="196"/>
      <c r="U945" s="196">
        <v>222</v>
      </c>
      <c r="V945" s="196"/>
      <c r="W945" s="196"/>
      <c r="X945" s="200">
        <v>36482.799263385044</v>
      </c>
      <c r="Y945" s="201">
        <v>0.19700000000000001</v>
      </c>
      <c r="Z945" s="196" t="s">
        <v>1330</v>
      </c>
      <c r="AA945" s="54" t="s">
        <v>1979</v>
      </c>
    </row>
    <row r="946" spans="1:130" ht="17" x14ac:dyDescent="0.2">
      <c r="A946" s="54" t="s">
        <v>1463</v>
      </c>
      <c r="B946" s="144" t="s">
        <v>1594</v>
      </c>
      <c r="C946" s="144"/>
      <c r="D946" s="185" t="s">
        <v>299</v>
      </c>
      <c r="E946" s="185" t="s">
        <v>300</v>
      </c>
      <c r="F946" s="196">
        <v>41343</v>
      </c>
      <c r="G946" s="196">
        <v>178</v>
      </c>
      <c r="H946" s="196" t="s">
        <v>1049</v>
      </c>
      <c r="I946" s="196"/>
      <c r="J946" s="196" t="s">
        <v>176</v>
      </c>
      <c r="K946" s="191" t="s">
        <v>1465</v>
      </c>
      <c r="L946" s="196"/>
      <c r="M946" s="196"/>
      <c r="N946" s="196"/>
      <c r="O946" s="196"/>
      <c r="P946" s="196" t="s">
        <v>1330</v>
      </c>
      <c r="Q946" s="196" t="s">
        <v>167</v>
      </c>
      <c r="R946" s="196" t="s">
        <v>1264</v>
      </c>
      <c r="S946" s="196"/>
      <c r="T946" s="196"/>
      <c r="U946" s="196">
        <v>248</v>
      </c>
      <c r="V946" s="196"/>
      <c r="W946" s="196"/>
      <c r="X946" s="200">
        <v>51635.458871405615</v>
      </c>
      <c r="Y946" s="201">
        <v>0.19700000000000001</v>
      </c>
      <c r="Z946" s="196" t="s">
        <v>1330</v>
      </c>
      <c r="AA946" s="54" t="s">
        <v>1979</v>
      </c>
    </row>
    <row r="947" spans="1:130" ht="17" x14ac:dyDescent="0.2">
      <c r="A947" s="54" t="s">
        <v>1269</v>
      </c>
      <c r="B947" s="144" t="s">
        <v>1594</v>
      </c>
      <c r="C947" s="144"/>
      <c r="D947" s="185" t="s">
        <v>299</v>
      </c>
      <c r="E947" s="185" t="s">
        <v>300</v>
      </c>
      <c r="F947" s="196">
        <v>43133</v>
      </c>
      <c r="G947" s="196">
        <v>1411</v>
      </c>
      <c r="H947" s="196" t="s">
        <v>553</v>
      </c>
      <c r="I947" s="196"/>
      <c r="J947" s="196" t="s">
        <v>475</v>
      </c>
      <c r="L947" s="196"/>
      <c r="M947" s="196"/>
      <c r="N947" s="196"/>
      <c r="O947" s="196"/>
      <c r="P947" s="196" t="s">
        <v>1332</v>
      </c>
      <c r="Q947" s="196" t="s">
        <v>167</v>
      </c>
      <c r="R947" s="196" t="s">
        <v>1264</v>
      </c>
      <c r="S947" s="196">
        <v>21</v>
      </c>
      <c r="T947" s="196"/>
      <c r="U947" s="196"/>
      <c r="W947" s="196"/>
      <c r="X947" s="200">
        <v>34672.240156073713</v>
      </c>
      <c r="Y947" s="201">
        <v>0.20300000000000001</v>
      </c>
      <c r="Z947" s="196" t="s">
        <v>1332</v>
      </c>
      <c r="AA947" s="54" t="s">
        <v>1979</v>
      </c>
    </row>
    <row r="948" spans="1:130" ht="17" x14ac:dyDescent="0.2">
      <c r="A948" s="54" t="s">
        <v>1269</v>
      </c>
      <c r="B948" s="144" t="s">
        <v>1594</v>
      </c>
      <c r="C948" s="144"/>
      <c r="D948" s="185" t="s">
        <v>299</v>
      </c>
      <c r="E948" s="185" t="s">
        <v>300</v>
      </c>
      <c r="F948" s="196">
        <v>43133</v>
      </c>
      <c r="G948" s="196">
        <v>1413</v>
      </c>
      <c r="H948" s="196" t="s">
        <v>553</v>
      </c>
      <c r="I948" s="196"/>
      <c r="J948" s="196" t="s">
        <v>475</v>
      </c>
      <c r="L948" s="196"/>
      <c r="M948" s="196"/>
      <c r="N948" s="196"/>
      <c r="O948" s="196"/>
      <c r="P948" s="196" t="s">
        <v>1332</v>
      </c>
      <c r="Q948" s="196" t="s">
        <v>172</v>
      </c>
      <c r="R948" s="196" t="s">
        <v>1264</v>
      </c>
      <c r="S948" s="196">
        <v>28.47</v>
      </c>
      <c r="T948" s="196"/>
      <c r="U948" s="196"/>
      <c r="W948" s="196"/>
      <c r="X948" s="200">
        <v>73001.474956974474</v>
      </c>
      <c r="Y948" s="201">
        <v>0.20300000000000001</v>
      </c>
      <c r="Z948" s="196" t="s">
        <v>1332</v>
      </c>
      <c r="AA948" s="54" t="s">
        <v>1979</v>
      </c>
      <c r="AB948" s="76"/>
      <c r="BK948" s="83"/>
      <c r="BL948" s="83"/>
      <c r="BM948" s="83"/>
      <c r="BN948" s="83"/>
      <c r="BO948" s="83"/>
      <c r="BP948" s="83"/>
      <c r="BQ948" s="83"/>
      <c r="BR948" s="83"/>
      <c r="BS948" s="83"/>
      <c r="BT948" s="83"/>
      <c r="BU948" s="83"/>
      <c r="BV948" s="83"/>
      <c r="BW948" s="83"/>
      <c r="BX948" s="83"/>
      <c r="BY948" s="83"/>
      <c r="BZ948" s="83"/>
      <c r="CA948" s="83"/>
      <c r="CB948" s="83"/>
      <c r="CC948" s="83"/>
      <c r="CD948" s="83"/>
      <c r="CE948" s="83"/>
      <c r="CF948" s="83"/>
      <c r="CG948" s="83"/>
      <c r="CH948" s="83"/>
      <c r="CI948" s="83"/>
      <c r="CJ948" s="83"/>
      <c r="CK948" s="83"/>
      <c r="CL948" s="83"/>
      <c r="CM948" s="83"/>
      <c r="CN948" s="83"/>
      <c r="CO948" s="83"/>
      <c r="CP948" s="83"/>
      <c r="CQ948" s="83"/>
      <c r="CR948" s="83"/>
      <c r="CS948" s="83"/>
      <c r="CT948" s="83"/>
      <c r="CU948" s="83"/>
      <c r="CV948" s="83"/>
      <c r="CW948" s="83"/>
      <c r="CX948" s="83"/>
      <c r="CY948" s="83"/>
      <c r="CZ948" s="83"/>
      <c r="DA948" s="83"/>
      <c r="DB948" s="83"/>
      <c r="DC948" s="83"/>
      <c r="DD948" s="83"/>
      <c r="DE948" s="83"/>
      <c r="DF948" s="83"/>
      <c r="DG948" s="83"/>
      <c r="DH948" s="83"/>
      <c r="DI948" s="83"/>
      <c r="DJ948" s="83"/>
      <c r="DK948" s="83"/>
      <c r="DL948" s="83"/>
      <c r="DM948" s="83"/>
      <c r="DN948" s="83"/>
      <c r="DO948" s="83"/>
      <c r="DP948" s="83"/>
      <c r="DQ948" s="83"/>
      <c r="DR948" s="83"/>
      <c r="DS948" s="83"/>
      <c r="DT948" s="83"/>
      <c r="DU948" s="83"/>
      <c r="DV948" s="83"/>
      <c r="DW948" s="83"/>
      <c r="DX948" s="83"/>
      <c r="DY948" s="83"/>
      <c r="DZ948" s="83"/>
    </row>
    <row r="949" spans="1:130" ht="17" x14ac:dyDescent="0.2">
      <c r="A949" s="54" t="s">
        <v>1269</v>
      </c>
      <c r="B949" s="144" t="s">
        <v>1594</v>
      </c>
      <c r="C949" s="144"/>
      <c r="D949" s="185" t="s">
        <v>299</v>
      </c>
      <c r="E949" s="185" t="s">
        <v>300</v>
      </c>
      <c r="F949" s="196">
        <v>43133</v>
      </c>
      <c r="G949" s="196">
        <v>1422</v>
      </c>
      <c r="H949" s="196" t="s">
        <v>553</v>
      </c>
      <c r="I949" s="196"/>
      <c r="J949" s="196" t="s">
        <v>475</v>
      </c>
      <c r="L949" s="196"/>
      <c r="M949" s="196"/>
      <c r="N949" s="196"/>
      <c r="O949" s="196"/>
      <c r="P949" s="196" t="s">
        <v>1332</v>
      </c>
      <c r="Q949" s="196" t="s">
        <v>172</v>
      </c>
      <c r="R949" s="196" t="s">
        <v>1264</v>
      </c>
      <c r="S949" s="196">
        <v>29.01</v>
      </c>
      <c r="T949" s="196"/>
      <c r="U949" s="196"/>
      <c r="W949" s="196"/>
      <c r="X949" s="200">
        <v>76435.609587887739</v>
      </c>
      <c r="Y949" s="201">
        <v>0.20300000000000001</v>
      </c>
      <c r="Z949" s="196" t="s">
        <v>1332</v>
      </c>
      <c r="AA949" s="54" t="s">
        <v>1979</v>
      </c>
      <c r="AB949" s="76"/>
      <c r="BK949" s="83"/>
      <c r="BL949" s="83"/>
      <c r="BM949" s="83"/>
      <c r="BN949" s="83"/>
      <c r="BO949" s="83"/>
      <c r="BP949" s="83"/>
      <c r="BQ949" s="83"/>
      <c r="BR949" s="83"/>
      <c r="BS949" s="83"/>
      <c r="BT949" s="83"/>
      <c r="BU949" s="83"/>
      <c r="BV949" s="83"/>
      <c r="BW949" s="83"/>
      <c r="BX949" s="83"/>
      <c r="BY949" s="83"/>
      <c r="BZ949" s="83"/>
      <c r="CA949" s="83"/>
      <c r="CB949" s="83"/>
      <c r="CC949" s="83"/>
      <c r="CD949" s="83"/>
      <c r="CE949" s="83"/>
      <c r="CF949" s="83"/>
      <c r="CG949" s="83"/>
      <c r="CH949" s="83"/>
      <c r="CI949" s="83"/>
      <c r="CJ949" s="83"/>
      <c r="CK949" s="83"/>
      <c r="CL949" s="83"/>
      <c r="CM949" s="83"/>
      <c r="CN949" s="83"/>
      <c r="CO949" s="83"/>
      <c r="CP949" s="83"/>
      <c r="CQ949" s="83"/>
      <c r="CR949" s="83"/>
      <c r="CS949" s="83"/>
      <c r="CT949" s="83"/>
      <c r="CU949" s="83"/>
      <c r="CV949" s="83"/>
      <c r="CW949" s="83"/>
      <c r="CX949" s="83"/>
      <c r="CY949" s="83"/>
      <c r="CZ949" s="83"/>
      <c r="DA949" s="83"/>
      <c r="DB949" s="83"/>
      <c r="DC949" s="83"/>
      <c r="DD949" s="83"/>
      <c r="DE949" s="83"/>
      <c r="DF949" s="83"/>
      <c r="DG949" s="83"/>
      <c r="DH949" s="83"/>
      <c r="DI949" s="83"/>
      <c r="DJ949" s="83"/>
      <c r="DK949" s="83"/>
      <c r="DL949" s="83"/>
      <c r="DM949" s="83"/>
      <c r="DN949" s="83"/>
      <c r="DO949" s="83"/>
      <c r="DP949" s="83"/>
      <c r="DQ949" s="83"/>
      <c r="DR949" s="83"/>
      <c r="DS949" s="83"/>
      <c r="DT949" s="83"/>
      <c r="DU949" s="83"/>
      <c r="DV949" s="83"/>
      <c r="DW949" s="83"/>
      <c r="DX949" s="83"/>
      <c r="DY949" s="83"/>
      <c r="DZ949" s="83"/>
    </row>
    <row r="950" spans="1:130" s="91" customFormat="1" ht="17" x14ac:dyDescent="0.2">
      <c r="A950" s="54" t="s">
        <v>1269</v>
      </c>
      <c r="B950" s="144" t="s">
        <v>1594</v>
      </c>
      <c r="C950" s="144"/>
      <c r="D950" s="185" t="s">
        <v>299</v>
      </c>
      <c r="E950" s="185" t="s">
        <v>300</v>
      </c>
      <c r="F950" s="196">
        <v>43133</v>
      </c>
      <c r="G950" s="196">
        <v>1426</v>
      </c>
      <c r="H950" s="196" t="s">
        <v>553</v>
      </c>
      <c r="I950" s="196"/>
      <c r="J950" s="196" t="s">
        <v>475</v>
      </c>
      <c r="K950" s="191"/>
      <c r="L950" s="196"/>
      <c r="M950" s="196"/>
      <c r="N950" s="196"/>
      <c r="O950" s="196"/>
      <c r="P950" s="196" t="s">
        <v>1332</v>
      </c>
      <c r="Q950" s="196" t="s">
        <v>172</v>
      </c>
      <c r="R950" s="196" t="s">
        <v>1264</v>
      </c>
      <c r="S950" s="196">
        <v>29.29</v>
      </c>
      <c r="T950" s="196"/>
      <c r="U950" s="196"/>
      <c r="V950" s="117"/>
      <c r="W950" s="196"/>
      <c r="X950" s="200">
        <v>78253.12091767673</v>
      </c>
      <c r="Y950" s="201">
        <v>0.20300000000000001</v>
      </c>
      <c r="Z950" s="196" t="s">
        <v>1332</v>
      </c>
      <c r="AA950" s="54" t="s">
        <v>1979</v>
      </c>
      <c r="AB950" s="76"/>
      <c r="AC950" s="76"/>
      <c r="AD950" s="76"/>
      <c r="AE950" s="70"/>
      <c r="AF950" s="70"/>
      <c r="AG950" s="83"/>
      <c r="AH950" s="83"/>
      <c r="AI950" s="83"/>
      <c r="AJ950" s="83"/>
      <c r="AK950" s="83"/>
      <c r="AL950" s="83"/>
      <c r="AM950" s="83"/>
      <c r="AN950" s="83"/>
      <c r="AO950" s="83"/>
      <c r="AP950" s="83"/>
      <c r="AQ950" s="83"/>
      <c r="AR950" s="83"/>
      <c r="AS950" s="83"/>
      <c r="AT950" s="83"/>
      <c r="AU950" s="83"/>
      <c r="AV950" s="83"/>
      <c r="AW950" s="83"/>
      <c r="AX950" s="83"/>
      <c r="AY950" s="83"/>
      <c r="AZ950" s="83"/>
      <c r="BA950" s="83"/>
      <c r="BB950" s="83"/>
      <c r="BC950" s="83"/>
      <c r="BD950" s="83"/>
      <c r="BE950" s="83"/>
      <c r="BF950" s="83"/>
      <c r="BG950" s="83"/>
      <c r="BH950" s="83"/>
      <c r="BI950" s="83"/>
      <c r="BJ950" s="83"/>
      <c r="BK950" s="83"/>
      <c r="BL950" s="83"/>
      <c r="BM950" s="83"/>
      <c r="BN950" s="83"/>
      <c r="BO950" s="83"/>
      <c r="BP950" s="83"/>
      <c r="BQ950" s="83"/>
      <c r="BR950" s="83"/>
      <c r="BS950" s="83"/>
      <c r="BT950" s="83"/>
      <c r="BU950" s="83"/>
      <c r="BV950" s="83"/>
      <c r="BW950" s="83"/>
      <c r="BX950" s="83"/>
      <c r="BY950" s="83"/>
      <c r="BZ950" s="83"/>
      <c r="CA950" s="83"/>
      <c r="CB950" s="83"/>
      <c r="CC950" s="83"/>
      <c r="CD950" s="83"/>
      <c r="CE950" s="83"/>
      <c r="CF950" s="83"/>
      <c r="CG950" s="83"/>
      <c r="CH950" s="83"/>
      <c r="CI950" s="83"/>
      <c r="CJ950" s="83"/>
      <c r="CK950" s="83"/>
      <c r="CL950" s="83"/>
      <c r="CM950" s="83"/>
      <c r="CN950" s="83"/>
      <c r="CO950" s="83"/>
      <c r="CP950" s="83"/>
      <c r="CQ950" s="83"/>
      <c r="CR950" s="83"/>
      <c r="CS950" s="83"/>
      <c r="CT950" s="83"/>
      <c r="CU950" s="83"/>
      <c r="CV950" s="83"/>
      <c r="CW950" s="83"/>
      <c r="CX950" s="83"/>
      <c r="CY950" s="83"/>
      <c r="CZ950" s="83"/>
      <c r="DA950" s="83"/>
      <c r="DB950" s="83"/>
      <c r="DC950" s="83"/>
      <c r="DD950" s="83"/>
      <c r="DE950" s="83"/>
      <c r="DF950" s="83"/>
      <c r="DG950" s="83"/>
      <c r="DH950" s="83"/>
      <c r="DI950" s="83"/>
      <c r="DJ950" s="83"/>
      <c r="DK950" s="83"/>
      <c r="DL950" s="83"/>
      <c r="DM950" s="83"/>
      <c r="DN950" s="83"/>
      <c r="DO950" s="83"/>
      <c r="DP950" s="83"/>
      <c r="DQ950" s="83"/>
      <c r="DR950" s="83"/>
      <c r="DS950" s="83"/>
      <c r="DT950" s="83"/>
      <c r="DU950" s="83"/>
      <c r="DV950" s="83"/>
      <c r="DW950" s="83"/>
      <c r="DX950" s="83"/>
      <c r="DY950" s="83"/>
      <c r="DZ950" s="83"/>
    </row>
    <row r="951" spans="1:130" ht="17" x14ac:dyDescent="0.2">
      <c r="A951" s="54" t="s">
        <v>1313</v>
      </c>
      <c r="B951" s="144" t="s">
        <v>1594</v>
      </c>
      <c r="C951" s="144"/>
      <c r="D951" s="185" t="s">
        <v>299</v>
      </c>
      <c r="E951" s="185" t="s">
        <v>300</v>
      </c>
      <c r="F951" s="196">
        <v>43202</v>
      </c>
      <c r="G951" s="196">
        <v>43</v>
      </c>
      <c r="H951" s="196" t="s">
        <v>1483</v>
      </c>
      <c r="I951" s="196"/>
      <c r="J951" s="196" t="s">
        <v>475</v>
      </c>
      <c r="K951" s="191" t="s">
        <v>1491</v>
      </c>
      <c r="L951" s="196"/>
      <c r="M951" s="196"/>
      <c r="N951" s="196"/>
      <c r="O951" s="196"/>
      <c r="P951" s="196" t="s">
        <v>1339</v>
      </c>
      <c r="Q951" s="196" t="s">
        <v>172</v>
      </c>
      <c r="R951" s="196" t="s">
        <v>1264</v>
      </c>
      <c r="S951" s="196"/>
      <c r="T951" s="196"/>
      <c r="U951" s="196">
        <v>37.270000000000003</v>
      </c>
      <c r="V951" s="196"/>
      <c r="W951" s="196"/>
      <c r="X951" s="200">
        <v>59080.87272248244</v>
      </c>
      <c r="Y951" s="201">
        <v>0.22800000000000001</v>
      </c>
      <c r="Z951" s="196" t="s">
        <v>1339</v>
      </c>
      <c r="AA951" s="54" t="s">
        <v>1979</v>
      </c>
    </row>
    <row r="952" spans="1:130" ht="26" x14ac:dyDescent="0.2">
      <c r="A952" s="54" t="s">
        <v>1313</v>
      </c>
      <c r="B952" s="144" t="s">
        <v>1594</v>
      </c>
      <c r="C952" s="144"/>
      <c r="D952" s="185" t="s">
        <v>299</v>
      </c>
      <c r="E952" s="185" t="s">
        <v>300</v>
      </c>
      <c r="F952" s="196">
        <v>43202</v>
      </c>
      <c r="G952" s="196">
        <v>72</v>
      </c>
      <c r="H952" s="196" t="s">
        <v>1483</v>
      </c>
      <c r="I952" s="196"/>
      <c r="J952" s="196" t="s">
        <v>475</v>
      </c>
      <c r="K952" s="191" t="s">
        <v>1485</v>
      </c>
      <c r="L952" s="196"/>
      <c r="M952" s="196"/>
      <c r="N952" s="196"/>
      <c r="O952" s="196"/>
      <c r="P952" s="196" t="s">
        <v>1216</v>
      </c>
      <c r="Q952" s="196" t="s">
        <v>167</v>
      </c>
      <c r="R952" s="196" t="s">
        <v>1264</v>
      </c>
      <c r="S952" s="196"/>
      <c r="T952" s="196"/>
      <c r="U952" s="196">
        <v>19.86</v>
      </c>
      <c r="V952" s="196"/>
      <c r="W952" s="196"/>
      <c r="X952" s="200">
        <v>16832.514700890933</v>
      </c>
      <c r="Y952" s="201">
        <v>0.20799999999999999</v>
      </c>
      <c r="Z952" s="196" t="s">
        <v>139</v>
      </c>
      <c r="AA952" s="54" t="s">
        <v>1979</v>
      </c>
    </row>
    <row r="953" spans="1:130" ht="26" x14ac:dyDescent="0.2">
      <c r="A953" s="54" t="s">
        <v>1313</v>
      </c>
      <c r="B953" s="144" t="s">
        <v>1594</v>
      </c>
      <c r="C953" s="144"/>
      <c r="D953" s="185" t="s">
        <v>299</v>
      </c>
      <c r="E953" s="185" t="s">
        <v>300</v>
      </c>
      <c r="F953" s="196">
        <v>43202</v>
      </c>
      <c r="G953" s="196">
        <v>80</v>
      </c>
      <c r="H953" s="196" t="s">
        <v>1483</v>
      </c>
      <c r="I953" s="196"/>
      <c r="J953" s="196" t="s">
        <v>475</v>
      </c>
      <c r="K953" s="191" t="s">
        <v>1485</v>
      </c>
      <c r="L953" s="196"/>
      <c r="M953" s="196"/>
      <c r="N953" s="196"/>
      <c r="O953" s="196"/>
      <c r="P953" s="196" t="s">
        <v>1322</v>
      </c>
      <c r="Q953" s="196" t="s">
        <v>167</v>
      </c>
      <c r="R953" s="196" t="s">
        <v>1264</v>
      </c>
      <c r="S953" s="196"/>
      <c r="T953" s="196"/>
      <c r="U953" s="196">
        <v>184.68</v>
      </c>
      <c r="V953" s="196"/>
      <c r="W953" s="196"/>
      <c r="X953" s="200">
        <v>14079.942846020276</v>
      </c>
      <c r="Y953" s="201">
        <v>0.17399999999999999</v>
      </c>
      <c r="Z953" s="196" t="s">
        <v>1322</v>
      </c>
      <c r="AA953" s="54" t="s">
        <v>1979</v>
      </c>
    </row>
    <row r="954" spans="1:130" ht="17" x14ac:dyDescent="0.2">
      <c r="A954" s="54" t="s">
        <v>1513</v>
      </c>
      <c r="B954" s="144" t="s">
        <v>1594</v>
      </c>
      <c r="C954" s="144"/>
      <c r="D954" s="185" t="s">
        <v>299</v>
      </c>
      <c r="E954" s="185" t="s">
        <v>300</v>
      </c>
      <c r="F954" s="196">
        <v>43481</v>
      </c>
      <c r="G954" s="196">
        <v>4</v>
      </c>
      <c r="H954" s="196" t="s">
        <v>1514</v>
      </c>
      <c r="I954" s="196"/>
      <c r="J954" s="196" t="s">
        <v>475</v>
      </c>
      <c r="K954" s="191" t="s">
        <v>1516</v>
      </c>
      <c r="L954" s="196"/>
      <c r="M954" s="196"/>
      <c r="N954" s="196"/>
      <c r="O954" s="196"/>
      <c r="P954" s="196" t="s">
        <v>1345</v>
      </c>
      <c r="Q954" s="196" t="s">
        <v>172</v>
      </c>
      <c r="R954" s="196" t="s">
        <v>1264</v>
      </c>
      <c r="S954" s="196"/>
      <c r="T954" s="196"/>
      <c r="U954" s="196">
        <v>184.41</v>
      </c>
      <c r="V954" s="196"/>
      <c r="W954" s="196"/>
      <c r="X954" s="200">
        <v>12684.757930928025</v>
      </c>
      <c r="Y954" s="201">
        <v>0.11799999999999999</v>
      </c>
      <c r="Z954" s="196" t="s">
        <v>1345</v>
      </c>
      <c r="AA954" s="54" t="s">
        <v>1979</v>
      </c>
    </row>
    <row r="955" spans="1:130" ht="17" x14ac:dyDescent="0.2">
      <c r="A955" s="54" t="s">
        <v>1262</v>
      </c>
      <c r="B955" s="144" t="s">
        <v>1594</v>
      </c>
      <c r="C955" s="144"/>
      <c r="D955" s="185" t="s">
        <v>299</v>
      </c>
      <c r="E955" s="185" t="s">
        <v>300</v>
      </c>
      <c r="F955" s="196">
        <v>43483</v>
      </c>
      <c r="G955" s="196">
        <v>4</v>
      </c>
      <c r="H955" s="196" t="s">
        <v>1263</v>
      </c>
      <c r="I955" s="196"/>
      <c r="J955" s="196" t="s">
        <v>475</v>
      </c>
      <c r="K955" s="191" t="s">
        <v>1266</v>
      </c>
      <c r="L955" s="196"/>
      <c r="M955" s="196"/>
      <c r="N955" s="196"/>
      <c r="O955" s="196"/>
      <c r="P955" s="196" t="s">
        <v>1330</v>
      </c>
      <c r="Q955" s="196" t="s">
        <v>167</v>
      </c>
      <c r="R955" s="196" t="s">
        <v>1264</v>
      </c>
      <c r="S955" s="196"/>
      <c r="T955" s="196"/>
      <c r="U955" s="196">
        <v>157.38</v>
      </c>
      <c r="V955" s="196"/>
      <c r="W955" s="196"/>
      <c r="X955" s="200">
        <v>12401.938733147306</v>
      </c>
      <c r="Y955" s="201">
        <v>0.19700000000000001</v>
      </c>
      <c r="Z955" s="196" t="s">
        <v>1330</v>
      </c>
      <c r="AA955" s="54" t="s">
        <v>1979</v>
      </c>
    </row>
    <row r="956" spans="1:130" ht="130" x14ac:dyDescent="0.2">
      <c r="A956" s="54" t="s">
        <v>1941</v>
      </c>
      <c r="B956" s="144" t="s">
        <v>1594</v>
      </c>
      <c r="C956" s="144"/>
      <c r="D956" s="185" t="s">
        <v>299</v>
      </c>
      <c r="E956" s="185" t="s">
        <v>300</v>
      </c>
      <c r="F956" s="196" t="s">
        <v>1543</v>
      </c>
      <c r="G956" s="196">
        <v>7297</v>
      </c>
      <c r="H956" s="196" t="s">
        <v>581</v>
      </c>
      <c r="I956" s="196"/>
      <c r="J956" s="196" t="s">
        <v>475</v>
      </c>
      <c r="K956" s="191" t="s">
        <v>1983</v>
      </c>
      <c r="L956" s="196"/>
      <c r="M956" s="196"/>
      <c r="N956" s="196"/>
      <c r="O956" s="196"/>
      <c r="P956" s="196" t="s">
        <v>1306</v>
      </c>
      <c r="Q956" s="196"/>
      <c r="R956" s="196" t="s">
        <v>1264</v>
      </c>
      <c r="S956" s="196"/>
      <c r="T956" s="196"/>
      <c r="U956" s="196"/>
      <c r="V956" s="196">
        <v>36.950000000000003</v>
      </c>
      <c r="W956" s="196"/>
      <c r="X956" s="199">
        <f>10^((2.86*(LOG(V956)))+(-0.12))</f>
        <v>23087.521145404487</v>
      </c>
      <c r="Y956" s="201">
        <v>0.14299999999999999</v>
      </c>
      <c r="Z956" s="196" t="s">
        <v>1306</v>
      </c>
      <c r="AA956" s="54" t="s">
        <v>1979</v>
      </c>
    </row>
    <row r="957" spans="1:130" ht="52" x14ac:dyDescent="0.2">
      <c r="A957" s="54" t="s">
        <v>1941</v>
      </c>
      <c r="B957" s="144" t="s">
        <v>1594</v>
      </c>
      <c r="C957" s="144"/>
      <c r="D957" s="185" t="s">
        <v>299</v>
      </c>
      <c r="E957" s="185" t="s">
        <v>300</v>
      </c>
      <c r="F957" s="196" t="s">
        <v>1543</v>
      </c>
      <c r="G957" s="196">
        <v>7301</v>
      </c>
      <c r="H957" s="196" t="s">
        <v>581</v>
      </c>
      <c r="I957" s="196"/>
      <c r="J957" s="196" t="s">
        <v>475</v>
      </c>
      <c r="K957" s="191" t="s">
        <v>1986</v>
      </c>
      <c r="L957" s="196"/>
      <c r="M957" s="196"/>
      <c r="N957" s="196"/>
      <c r="O957" s="196"/>
      <c r="P957" s="196" t="s">
        <v>209</v>
      </c>
      <c r="Q957" s="196" t="s">
        <v>172</v>
      </c>
      <c r="R957" s="196" t="s">
        <v>1264</v>
      </c>
      <c r="S957" s="196"/>
      <c r="T957" s="196"/>
      <c r="U957" s="196">
        <v>11.06</v>
      </c>
      <c r="V957" s="196"/>
      <c r="W957" s="196"/>
      <c r="X957" s="200">
        <v>2147.3551878998028</v>
      </c>
      <c r="Y957" s="201">
        <v>0.22900000000000001</v>
      </c>
      <c r="Z957" s="196" t="s">
        <v>1279</v>
      </c>
      <c r="AA957" s="54" t="s">
        <v>1979</v>
      </c>
    </row>
    <row r="958" spans="1:130" ht="52" x14ac:dyDescent="0.2">
      <c r="A958" s="54" t="s">
        <v>1941</v>
      </c>
      <c r="B958" s="144" t="s">
        <v>1594</v>
      </c>
      <c r="C958" s="144"/>
      <c r="D958" s="185" t="s">
        <v>299</v>
      </c>
      <c r="E958" s="185" t="s">
        <v>300</v>
      </c>
      <c r="F958" s="196" t="s">
        <v>1543</v>
      </c>
      <c r="G958" s="196">
        <v>7303</v>
      </c>
      <c r="H958" s="196" t="s">
        <v>581</v>
      </c>
      <c r="I958" s="196"/>
      <c r="J958" s="196" t="s">
        <v>475</v>
      </c>
      <c r="K958" s="191" t="s">
        <v>1986</v>
      </c>
      <c r="L958" s="196"/>
      <c r="M958" s="196"/>
      <c r="N958" s="196"/>
      <c r="O958" s="196"/>
      <c r="P958" s="196" t="s">
        <v>209</v>
      </c>
      <c r="Q958" s="196" t="s">
        <v>172</v>
      </c>
      <c r="R958" s="196" t="s">
        <v>1264</v>
      </c>
      <c r="S958" s="196"/>
      <c r="T958" s="196"/>
      <c r="U958" s="196">
        <v>11.56</v>
      </c>
      <c r="V958" s="196"/>
      <c r="W958" s="196"/>
      <c r="X958" s="200">
        <v>2437.5284364999384</v>
      </c>
      <c r="Y958" s="201">
        <v>0.22900000000000001</v>
      </c>
      <c r="Z958" s="196" t="s">
        <v>1279</v>
      </c>
      <c r="AA958" s="54" t="s">
        <v>1979</v>
      </c>
    </row>
    <row r="959" spans="1:130" ht="52" x14ac:dyDescent="0.2">
      <c r="A959" s="54" t="s">
        <v>1941</v>
      </c>
      <c r="B959" s="144" t="s">
        <v>1594</v>
      </c>
      <c r="C959" s="144"/>
      <c r="D959" s="185" t="s">
        <v>299</v>
      </c>
      <c r="E959" s="185" t="s">
        <v>300</v>
      </c>
      <c r="F959" s="196" t="s">
        <v>1543</v>
      </c>
      <c r="G959" s="196">
        <v>7304</v>
      </c>
      <c r="H959" s="196" t="s">
        <v>581</v>
      </c>
      <c r="I959" s="196"/>
      <c r="J959" s="196" t="s">
        <v>475</v>
      </c>
      <c r="K959" s="191" t="s">
        <v>1986</v>
      </c>
      <c r="L959" s="196"/>
      <c r="M959" s="196"/>
      <c r="N959" s="196"/>
      <c r="O959" s="196"/>
      <c r="P959" s="196" t="s">
        <v>209</v>
      </c>
      <c r="Q959" s="196"/>
      <c r="R959" s="196" t="s">
        <v>1264</v>
      </c>
      <c r="S959" s="196"/>
      <c r="T959" s="196"/>
      <c r="U959" s="196">
        <v>11.62</v>
      </c>
      <c r="V959" s="196"/>
      <c r="W959" s="196"/>
      <c r="X959" s="200">
        <v>2473.9708113472202</v>
      </c>
      <c r="Y959" s="201">
        <v>0.22900000000000001</v>
      </c>
      <c r="Z959" s="196" t="s">
        <v>1279</v>
      </c>
      <c r="AA959" s="54" t="s">
        <v>1979</v>
      </c>
    </row>
    <row r="960" spans="1:130" ht="52" x14ac:dyDescent="0.2">
      <c r="A960" s="54" t="s">
        <v>1941</v>
      </c>
      <c r="B960" s="144" t="s">
        <v>1594</v>
      </c>
      <c r="C960" s="144"/>
      <c r="D960" s="185" t="s">
        <v>299</v>
      </c>
      <c r="E960" s="185" t="s">
        <v>300</v>
      </c>
      <c r="F960" s="196" t="s">
        <v>1543</v>
      </c>
      <c r="G960" s="196">
        <v>7305</v>
      </c>
      <c r="H960" s="196" t="s">
        <v>581</v>
      </c>
      <c r="I960" s="196"/>
      <c r="J960" s="196" t="s">
        <v>475</v>
      </c>
      <c r="K960" s="191" t="s">
        <v>1986</v>
      </c>
      <c r="L960" s="196"/>
      <c r="M960" s="196"/>
      <c r="N960" s="196"/>
      <c r="O960" s="196"/>
      <c r="P960" s="196" t="s">
        <v>209</v>
      </c>
      <c r="Q960" s="196"/>
      <c r="R960" s="196" t="s">
        <v>1264</v>
      </c>
      <c r="S960" s="196"/>
      <c r="T960" s="196"/>
      <c r="U960" s="196">
        <v>12.09</v>
      </c>
      <c r="V960" s="196"/>
      <c r="W960" s="196"/>
      <c r="X960" s="200">
        <v>2771.7707879728632</v>
      </c>
      <c r="Y960" s="201">
        <v>0.22900000000000001</v>
      </c>
      <c r="Z960" s="196" t="s">
        <v>1279</v>
      </c>
      <c r="AA960" s="54" t="s">
        <v>1979</v>
      </c>
    </row>
    <row r="961" spans="1:130" ht="34" x14ac:dyDescent="0.2">
      <c r="A961" s="54" t="s">
        <v>1941</v>
      </c>
      <c r="B961" s="144" t="s">
        <v>1594</v>
      </c>
      <c r="C961" s="144"/>
      <c r="D961" s="185" t="s">
        <v>299</v>
      </c>
      <c r="E961" s="185" t="s">
        <v>300</v>
      </c>
      <c r="F961" s="196" t="s">
        <v>1543</v>
      </c>
      <c r="G961" s="196" t="s">
        <v>1505</v>
      </c>
      <c r="H961" s="196" t="s">
        <v>1985</v>
      </c>
      <c r="I961" s="196"/>
      <c r="J961" s="196" t="s">
        <v>176</v>
      </c>
      <c r="K961" s="191" t="s">
        <v>1984</v>
      </c>
      <c r="L961" s="196"/>
      <c r="M961" s="196"/>
      <c r="N961" s="196"/>
      <c r="O961" s="196"/>
      <c r="P961" s="196" t="s">
        <v>1306</v>
      </c>
      <c r="Q961" s="196"/>
      <c r="R961" s="196" t="s">
        <v>1264</v>
      </c>
      <c r="S961" s="196"/>
      <c r="T961" s="196"/>
      <c r="U961" s="196"/>
      <c r="V961" s="196">
        <v>46.85</v>
      </c>
      <c r="W961" s="196"/>
      <c r="X961" s="199">
        <f>10^((2.86*(LOG(V961)))+(-0.12))</f>
        <v>45522.849863252181</v>
      </c>
      <c r="Y961" s="201">
        <v>0.14299999999999999</v>
      </c>
      <c r="Z961" s="196" t="s">
        <v>1306</v>
      </c>
      <c r="AA961" s="54" t="s">
        <v>1979</v>
      </c>
    </row>
    <row r="962" spans="1:130" ht="34" x14ac:dyDescent="0.2">
      <c r="A962" s="54" t="s">
        <v>1941</v>
      </c>
      <c r="B962" s="144" t="s">
        <v>1594</v>
      </c>
      <c r="C962" s="144"/>
      <c r="D962" s="185" t="s">
        <v>299</v>
      </c>
      <c r="E962" s="185" t="s">
        <v>300</v>
      </c>
      <c r="F962" s="196" t="s">
        <v>1543</v>
      </c>
      <c r="G962" s="196" t="s">
        <v>1505</v>
      </c>
      <c r="H962" s="196" t="s">
        <v>1985</v>
      </c>
      <c r="I962" s="196"/>
      <c r="J962" s="196" t="s">
        <v>176</v>
      </c>
      <c r="K962" s="191" t="s">
        <v>1984</v>
      </c>
      <c r="L962" s="196"/>
      <c r="M962" s="196"/>
      <c r="N962" s="196"/>
      <c r="O962" s="196"/>
      <c r="P962" s="196" t="s">
        <v>209</v>
      </c>
      <c r="Q962" s="196" t="s">
        <v>172</v>
      </c>
      <c r="R962" s="196" t="s">
        <v>1264</v>
      </c>
      <c r="S962" s="196"/>
      <c r="T962" s="196"/>
      <c r="U962" s="196">
        <v>13.07</v>
      </c>
      <c r="V962" s="196"/>
      <c r="W962" s="196"/>
      <c r="X962" s="200">
        <v>3465.6802282960534</v>
      </c>
      <c r="Y962" s="201">
        <v>0.22900000000000001</v>
      </c>
      <c r="Z962" s="196" t="s">
        <v>1279</v>
      </c>
      <c r="AA962" s="54" t="s">
        <v>1979</v>
      </c>
    </row>
    <row r="963" spans="1:130" ht="17" x14ac:dyDescent="0.2">
      <c r="A963" s="54"/>
      <c r="B963" s="144" t="s">
        <v>1594</v>
      </c>
      <c r="C963" s="144"/>
      <c r="D963" s="185" t="s">
        <v>299</v>
      </c>
      <c r="E963" s="185" t="s">
        <v>300</v>
      </c>
      <c r="F963" s="196"/>
      <c r="G963" s="196" t="s">
        <v>2033</v>
      </c>
      <c r="H963" s="196" t="s">
        <v>1481</v>
      </c>
      <c r="I963" s="196"/>
      <c r="J963" s="196" t="s">
        <v>1482</v>
      </c>
      <c r="L963" s="196"/>
      <c r="M963" s="196"/>
      <c r="N963" s="196"/>
      <c r="O963" s="196"/>
      <c r="P963" s="196" t="s">
        <v>1998</v>
      </c>
      <c r="Q963" s="196"/>
      <c r="R963" s="196" t="s">
        <v>1264</v>
      </c>
      <c r="S963" s="196"/>
      <c r="T963" s="196"/>
      <c r="U963" s="196">
        <v>21.64</v>
      </c>
      <c r="W963" s="196"/>
      <c r="X963" s="200">
        <v>7485.7544218914109</v>
      </c>
      <c r="Y963" s="201">
        <v>0.17</v>
      </c>
      <c r="Z963" s="196" t="s">
        <v>1431</v>
      </c>
      <c r="AA963" s="54" t="s">
        <v>1979</v>
      </c>
    </row>
    <row r="964" spans="1:130" ht="17" x14ac:dyDescent="0.2">
      <c r="A964" s="54"/>
      <c r="B964" s="144" t="s">
        <v>1594</v>
      </c>
      <c r="C964" s="144"/>
      <c r="D964" s="185" t="s">
        <v>299</v>
      </c>
      <c r="E964" s="185" t="s">
        <v>300</v>
      </c>
      <c r="F964" s="196"/>
      <c r="G964" s="196" t="s">
        <v>2033</v>
      </c>
      <c r="H964" s="196" t="s">
        <v>1481</v>
      </c>
      <c r="I964" s="196"/>
      <c r="J964" s="196" t="s">
        <v>1482</v>
      </c>
      <c r="L964" s="196"/>
      <c r="M964" s="196"/>
      <c r="N964" s="196"/>
      <c r="O964" s="196"/>
      <c r="P964" s="196" t="s">
        <v>1268</v>
      </c>
      <c r="Q964" s="196"/>
      <c r="R964" s="196" t="s">
        <v>1264</v>
      </c>
      <c r="S964" s="196"/>
      <c r="T964" s="196"/>
      <c r="U964" s="196"/>
      <c r="V964" s="196">
        <v>25.05</v>
      </c>
      <c r="W964" s="196"/>
      <c r="X964" s="200">
        <v>7245.5922698907634</v>
      </c>
      <c r="Y964" s="201">
        <v>0.154</v>
      </c>
      <c r="Z964" s="196" t="s">
        <v>1268</v>
      </c>
      <c r="AA964" s="54" t="s">
        <v>1979</v>
      </c>
    </row>
    <row r="965" spans="1:130" ht="17" x14ac:dyDescent="0.2">
      <c r="A965" s="54"/>
      <c r="B965" s="144" t="s">
        <v>1594</v>
      </c>
      <c r="C965" s="144"/>
      <c r="D965" s="185" t="s">
        <v>299</v>
      </c>
      <c r="E965" s="185" t="s">
        <v>300</v>
      </c>
      <c r="F965" s="196"/>
      <c r="G965" s="196" t="s">
        <v>2033</v>
      </c>
      <c r="H965" s="196" t="s">
        <v>1481</v>
      </c>
      <c r="I965" s="196"/>
      <c r="J965" s="196" t="s">
        <v>1482</v>
      </c>
      <c r="L965" s="196"/>
      <c r="M965" s="196"/>
      <c r="N965" s="196"/>
      <c r="O965" s="196"/>
      <c r="P965" s="196" t="s">
        <v>1268</v>
      </c>
      <c r="Q965" s="196"/>
      <c r="R965" s="196" t="s">
        <v>1264</v>
      </c>
      <c r="S965" s="196"/>
      <c r="T965" s="196"/>
      <c r="U965" s="196"/>
      <c r="V965" s="196">
        <v>25.06</v>
      </c>
      <c r="W965" s="196"/>
      <c r="X965" s="200">
        <v>7252.6528879946145</v>
      </c>
      <c r="Y965" s="201">
        <v>0.154</v>
      </c>
      <c r="Z965" s="196" t="s">
        <v>1268</v>
      </c>
      <c r="AA965" s="54" t="s">
        <v>1979</v>
      </c>
    </row>
    <row r="966" spans="1:130" ht="17" x14ac:dyDescent="0.2">
      <c r="A966" s="54"/>
      <c r="B966" s="144" t="s">
        <v>1594</v>
      </c>
      <c r="C966" s="144"/>
      <c r="D966" s="185" t="s">
        <v>299</v>
      </c>
      <c r="E966" s="185" t="s">
        <v>300</v>
      </c>
      <c r="F966" s="196"/>
      <c r="G966" s="196" t="s">
        <v>2033</v>
      </c>
      <c r="H966" s="196" t="s">
        <v>1481</v>
      </c>
      <c r="I966" s="196"/>
      <c r="J966" s="196" t="s">
        <v>1482</v>
      </c>
      <c r="L966" s="196"/>
      <c r="M966" s="196"/>
      <c r="N966" s="196"/>
      <c r="O966" s="196"/>
      <c r="P966" s="196" t="s">
        <v>1268</v>
      </c>
      <c r="Q966" s="196"/>
      <c r="R966" s="196" t="s">
        <v>1264</v>
      </c>
      <c r="S966" s="196"/>
      <c r="T966" s="196"/>
      <c r="U966" s="196"/>
      <c r="V966" s="196">
        <v>25.06</v>
      </c>
      <c r="W966" s="196"/>
      <c r="X966" s="200">
        <v>7252.6528879946145</v>
      </c>
      <c r="Y966" s="201">
        <v>0.154</v>
      </c>
      <c r="Z966" s="196" t="s">
        <v>1268</v>
      </c>
      <c r="AA966" s="54" t="s">
        <v>1979</v>
      </c>
    </row>
    <row r="967" spans="1:130" ht="17" x14ac:dyDescent="0.2">
      <c r="A967" s="239" t="s">
        <v>2205</v>
      </c>
      <c r="B967" s="230" t="s">
        <v>1594</v>
      </c>
      <c r="C967" s="230"/>
      <c r="D967" s="244" t="s">
        <v>299</v>
      </c>
      <c r="E967" s="244" t="s">
        <v>1232</v>
      </c>
      <c r="F967" s="239">
        <v>725</v>
      </c>
      <c r="G967" s="230">
        <v>182</v>
      </c>
      <c r="H967" s="239" t="s">
        <v>276</v>
      </c>
      <c r="I967" s="230" t="s">
        <v>277</v>
      </c>
      <c r="J967" s="228" t="s">
        <v>176</v>
      </c>
      <c r="K967" s="231"/>
      <c r="L967" s="232"/>
      <c r="M967" s="235"/>
      <c r="N967" s="235"/>
      <c r="O967" s="234"/>
      <c r="P967" s="228" t="s">
        <v>16</v>
      </c>
      <c r="Q967" s="234"/>
      <c r="R967" s="234" t="s">
        <v>13</v>
      </c>
      <c r="S967" s="234"/>
      <c r="T967" s="234"/>
      <c r="U967" s="247">
        <v>28.59</v>
      </c>
      <c r="V967" s="247">
        <v>11.8</v>
      </c>
      <c r="W967" s="228"/>
      <c r="X967" s="248"/>
      <c r="Y967" s="249"/>
      <c r="Z967" s="239"/>
      <c r="AA967" s="239" t="s">
        <v>2206</v>
      </c>
      <c r="AB967" s="228"/>
      <c r="AC967" s="228"/>
      <c r="AD967" s="228"/>
      <c r="AE967" s="234"/>
      <c r="AF967" s="234"/>
      <c r="AG967" s="240"/>
      <c r="AH967" s="240"/>
      <c r="AI967" s="240"/>
      <c r="AJ967" s="240"/>
      <c r="AK967" s="240"/>
      <c r="AL967" s="240"/>
      <c r="AM967" s="240"/>
      <c r="AN967" s="240"/>
      <c r="AO967" s="240"/>
      <c r="AP967" s="240"/>
      <c r="AQ967" s="240"/>
      <c r="AR967" s="240"/>
      <c r="AS967" s="240"/>
      <c r="AT967" s="240"/>
      <c r="AU967" s="240"/>
      <c r="AV967" s="240"/>
      <c r="AW967" s="240"/>
      <c r="AX967" s="240"/>
      <c r="AY967" s="240"/>
      <c r="AZ967" s="240"/>
      <c r="BA967" s="240"/>
      <c r="BB967" s="240"/>
      <c r="BC967" s="240"/>
      <c r="BD967" s="240"/>
      <c r="BE967" s="240"/>
      <c r="BF967" s="240"/>
      <c r="BG967" s="240"/>
      <c r="BH967" s="240"/>
      <c r="BI967" s="240"/>
      <c r="BJ967" s="240"/>
      <c r="BK967" s="241"/>
      <c r="BL967" s="241"/>
      <c r="BM967" s="241"/>
      <c r="BN967" s="241"/>
      <c r="BO967" s="241"/>
      <c r="BP967" s="241"/>
      <c r="BQ967" s="241"/>
      <c r="BR967" s="241"/>
      <c r="BS967" s="241"/>
      <c r="BT967" s="241"/>
      <c r="BU967" s="241"/>
      <c r="BV967" s="241"/>
      <c r="BW967" s="241"/>
      <c r="BX967" s="241"/>
      <c r="BY967" s="241"/>
      <c r="BZ967" s="241"/>
      <c r="CA967" s="241"/>
      <c r="CB967" s="241"/>
      <c r="CC967" s="241"/>
      <c r="CD967" s="241"/>
      <c r="CE967" s="241"/>
      <c r="CF967" s="241"/>
      <c r="CG967" s="241"/>
      <c r="CH967" s="241"/>
      <c r="CI967" s="241"/>
      <c r="CJ967" s="241"/>
      <c r="CK967" s="241"/>
      <c r="CL967" s="241"/>
      <c r="CM967" s="241"/>
      <c r="CN967" s="241"/>
      <c r="CO967" s="241"/>
      <c r="CP967" s="241"/>
      <c r="CQ967" s="241"/>
      <c r="CR967" s="241"/>
      <c r="CS967" s="241"/>
      <c r="CT967" s="241"/>
      <c r="CU967" s="241"/>
      <c r="CV967" s="241"/>
      <c r="CW967" s="241"/>
      <c r="CX967" s="241"/>
      <c r="CY967" s="241"/>
      <c r="CZ967" s="241"/>
      <c r="DA967" s="241"/>
      <c r="DB967" s="241"/>
      <c r="DC967" s="241"/>
      <c r="DD967" s="241"/>
      <c r="DE967" s="241"/>
      <c r="DF967" s="241"/>
      <c r="DG967" s="241"/>
      <c r="DH967" s="241"/>
      <c r="DI967" s="241"/>
      <c r="DJ967" s="241"/>
      <c r="DK967" s="241"/>
      <c r="DL967" s="241"/>
      <c r="DM967" s="241"/>
      <c r="DN967" s="241"/>
      <c r="DO967" s="241"/>
      <c r="DP967" s="241"/>
      <c r="DQ967" s="241"/>
      <c r="DR967" s="241"/>
      <c r="DS967" s="241"/>
      <c r="DT967" s="241"/>
      <c r="DU967" s="241"/>
      <c r="DV967" s="241"/>
      <c r="DW967" s="241"/>
      <c r="DX967" s="241"/>
      <c r="DY967" s="241"/>
      <c r="DZ967" s="241"/>
    </row>
    <row r="968" spans="1:130" ht="17" x14ac:dyDescent="0.2">
      <c r="B968" s="76" t="s">
        <v>1594</v>
      </c>
      <c r="C968" s="76"/>
      <c r="D968" s="2" t="s">
        <v>299</v>
      </c>
      <c r="E968" s="107" t="s">
        <v>1232</v>
      </c>
      <c r="F968" s="14">
        <v>738</v>
      </c>
      <c r="G968" s="13">
        <v>1</v>
      </c>
      <c r="H968" s="13" t="s">
        <v>1233</v>
      </c>
      <c r="I968" s="13"/>
      <c r="J968" s="70"/>
      <c r="K968" s="191" t="s">
        <v>205</v>
      </c>
      <c r="L968" s="106"/>
      <c r="M968" s="112"/>
      <c r="N968" s="112"/>
      <c r="O968" s="70"/>
      <c r="P968" s="76" t="s">
        <v>209</v>
      </c>
      <c r="Q968" s="70" t="s">
        <v>167</v>
      </c>
      <c r="R968" s="70" t="s">
        <v>13</v>
      </c>
      <c r="S968" s="70"/>
      <c r="T968" s="70"/>
      <c r="U968" s="128">
        <v>28.3</v>
      </c>
      <c r="V968" s="128">
        <v>11.91</v>
      </c>
      <c r="W968" s="76"/>
      <c r="X968" s="200">
        <f>10^((2.93*(LOG(U968)))+(0.27))</f>
        <v>33399.060930977088</v>
      </c>
      <c r="Y968" s="105"/>
      <c r="Z968" s="14"/>
      <c r="AA968" s="14" t="s">
        <v>1234</v>
      </c>
    </row>
    <row r="969" spans="1:130" s="83" customFormat="1" ht="17" x14ac:dyDescent="0.2">
      <c r="A969" s="76"/>
      <c r="B969" s="76" t="s">
        <v>1594</v>
      </c>
      <c r="C969" s="76"/>
      <c r="D969" s="113" t="s">
        <v>299</v>
      </c>
      <c r="E969" s="113" t="s">
        <v>1232</v>
      </c>
      <c r="F969" s="76">
        <v>892</v>
      </c>
      <c r="G969" s="70">
        <v>255</v>
      </c>
      <c r="H969" s="76" t="s">
        <v>273</v>
      </c>
      <c r="I969" s="7" t="s">
        <v>214</v>
      </c>
      <c r="J969" s="13"/>
      <c r="K969" s="191"/>
      <c r="L969" s="106"/>
      <c r="M969" s="112"/>
      <c r="N969" s="112"/>
      <c r="O969" s="70"/>
      <c r="P969" s="76" t="s">
        <v>209</v>
      </c>
      <c r="Q969" s="70" t="s">
        <v>172</v>
      </c>
      <c r="R969" s="70" t="s">
        <v>13</v>
      </c>
      <c r="S969" s="70"/>
      <c r="T969" s="70"/>
      <c r="U969" s="128">
        <v>27.22</v>
      </c>
      <c r="V969" s="128">
        <v>11.03</v>
      </c>
      <c r="W969" s="76"/>
      <c r="X969" s="200">
        <f>10^((2.93*(LOG(U969)))+(0.27))</f>
        <v>29800.406906258951</v>
      </c>
      <c r="Y969" s="105"/>
      <c r="Z969" s="76"/>
      <c r="AA969" s="76" t="s">
        <v>1628</v>
      </c>
      <c r="AB969" s="54"/>
      <c r="AC969" s="76"/>
      <c r="AD969" s="76"/>
      <c r="AE969" s="70"/>
      <c r="AF969" s="70"/>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c r="DY969" s="15"/>
      <c r="DZ969" s="15"/>
    </row>
    <row r="970" spans="1:130" s="83" customFormat="1" ht="26" x14ac:dyDescent="0.2">
      <c r="A970" s="54" t="s">
        <v>1517</v>
      </c>
      <c r="B970" s="144" t="s">
        <v>1594</v>
      </c>
      <c r="C970" s="144"/>
      <c r="D970" s="185" t="s">
        <v>299</v>
      </c>
      <c r="E970" s="185" t="s">
        <v>1232</v>
      </c>
      <c r="F970" s="196">
        <v>40685</v>
      </c>
      <c r="G970" s="196">
        <v>385</v>
      </c>
      <c r="H970" s="196" t="s">
        <v>19</v>
      </c>
      <c r="I970" s="196"/>
      <c r="J970" s="196" t="s">
        <v>176</v>
      </c>
      <c r="K970" s="191" t="s">
        <v>1525</v>
      </c>
      <c r="L970" s="196"/>
      <c r="M970" s="196"/>
      <c r="N970" s="196"/>
      <c r="O970" s="196"/>
      <c r="P970" s="196" t="s">
        <v>1268</v>
      </c>
      <c r="Q970" s="196" t="s">
        <v>167</v>
      </c>
      <c r="R970" s="196" t="s">
        <v>1264</v>
      </c>
      <c r="S970" s="196"/>
      <c r="T970" s="196"/>
      <c r="U970" s="196"/>
      <c r="V970" s="196">
        <v>26.06</v>
      </c>
      <c r="W970" s="196"/>
      <c r="X970" s="200">
        <v>7979.3325045487773</v>
      </c>
      <c r="Y970" s="201">
        <v>0.154</v>
      </c>
      <c r="Z970" s="196" t="s">
        <v>1268</v>
      </c>
      <c r="AA970" s="54" t="s">
        <v>1979</v>
      </c>
      <c r="AB970" s="54"/>
      <c r="AC970" s="76"/>
      <c r="AD970" s="76"/>
      <c r="AE970" s="70"/>
      <c r="AF970" s="70"/>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c r="DY970" s="15"/>
      <c r="DZ970" s="15"/>
    </row>
    <row r="971" spans="1:130" s="83" customFormat="1" ht="17" x14ac:dyDescent="0.2">
      <c r="A971" s="54" t="s">
        <v>1517</v>
      </c>
      <c r="B971" s="144" t="s">
        <v>1594</v>
      </c>
      <c r="C971" s="144"/>
      <c r="D971" s="185" t="s">
        <v>299</v>
      </c>
      <c r="E971" s="185" t="s">
        <v>1232</v>
      </c>
      <c r="F971" s="196">
        <v>40685</v>
      </c>
      <c r="G971" s="196">
        <v>386</v>
      </c>
      <c r="H971" s="196" t="s">
        <v>19</v>
      </c>
      <c r="I971" s="196"/>
      <c r="J971" s="196" t="s">
        <v>176</v>
      </c>
      <c r="K971" s="191"/>
      <c r="L971" s="196"/>
      <c r="M971" s="196"/>
      <c r="N971" s="196"/>
      <c r="O971" s="196"/>
      <c r="P971" s="196" t="s">
        <v>1268</v>
      </c>
      <c r="Q971" s="196" t="s">
        <v>167</v>
      </c>
      <c r="R971" s="196" t="s">
        <v>1264</v>
      </c>
      <c r="S971" s="196"/>
      <c r="T971" s="196"/>
      <c r="U971" s="196"/>
      <c r="V971" s="196">
        <v>26.09</v>
      </c>
      <c r="W971" s="196"/>
      <c r="X971" s="200">
        <v>8001.7674535452306</v>
      </c>
      <c r="Y971" s="201">
        <v>0.154</v>
      </c>
      <c r="Z971" s="196" t="s">
        <v>1268</v>
      </c>
      <c r="AA971" s="54" t="s">
        <v>1979</v>
      </c>
      <c r="AB971" s="54"/>
      <c r="AC971" s="76"/>
      <c r="AD971" s="76"/>
      <c r="AE971" s="70"/>
      <c r="AF971" s="70"/>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c r="DY971" s="15"/>
      <c r="DZ971" s="15"/>
    </row>
    <row r="972" spans="1:130" s="83" customFormat="1" ht="17" x14ac:dyDescent="0.2">
      <c r="A972" s="54" t="s">
        <v>1377</v>
      </c>
      <c r="B972" s="144" t="s">
        <v>1594</v>
      </c>
      <c r="C972" s="144"/>
      <c r="D972" s="185" t="s">
        <v>299</v>
      </c>
      <c r="E972" s="185" t="s">
        <v>1232</v>
      </c>
      <c r="F972" s="196">
        <v>41229</v>
      </c>
      <c r="G972" s="196">
        <v>12042</v>
      </c>
      <c r="H972" s="196" t="s">
        <v>1368</v>
      </c>
      <c r="I972" s="196"/>
      <c r="J972" s="196" t="s">
        <v>475</v>
      </c>
      <c r="K972" s="191"/>
      <c r="L972" s="196"/>
      <c r="M972" s="196"/>
      <c r="N972" s="196"/>
      <c r="O972" s="196"/>
      <c r="P972" s="196" t="s">
        <v>1306</v>
      </c>
      <c r="Q972" s="196" t="s">
        <v>167</v>
      </c>
      <c r="R972" s="196" t="s">
        <v>1264</v>
      </c>
      <c r="S972" s="196"/>
      <c r="T972" s="196"/>
      <c r="U972" s="196"/>
      <c r="V972" s="196">
        <v>25.76</v>
      </c>
      <c r="W972" s="196"/>
      <c r="X972" s="199">
        <f>10^((2.86*(LOG(V972)))+(-0.12))</f>
        <v>8228.205995522263</v>
      </c>
      <c r="Y972" s="201">
        <v>0.14299999999999999</v>
      </c>
      <c r="Z972" s="196" t="s">
        <v>1306</v>
      </c>
      <c r="AA972" s="54" t="s">
        <v>1979</v>
      </c>
      <c r="AB972" s="54"/>
      <c r="AC972" s="76"/>
      <c r="AD972" s="76"/>
      <c r="AE972" s="70"/>
      <c r="AF972" s="70"/>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c r="DY972" s="15"/>
      <c r="DZ972" s="15"/>
    </row>
    <row r="973" spans="1:130" s="83" customFormat="1" ht="17" x14ac:dyDescent="0.2">
      <c r="A973" s="54" t="s">
        <v>1269</v>
      </c>
      <c r="B973" s="144" t="s">
        <v>1594</v>
      </c>
      <c r="C973" s="144"/>
      <c r="D973" s="185" t="s">
        <v>299</v>
      </c>
      <c r="E973" s="185" t="s">
        <v>1232</v>
      </c>
      <c r="F973" s="196">
        <v>43133</v>
      </c>
      <c r="G973" s="196">
        <v>232</v>
      </c>
      <c r="H973" s="196" t="s">
        <v>553</v>
      </c>
      <c r="I973" s="196"/>
      <c r="J973" s="196" t="s">
        <v>475</v>
      </c>
      <c r="K973" s="191" t="s">
        <v>1288</v>
      </c>
      <c r="L973" s="196"/>
      <c r="M973" s="196"/>
      <c r="N973" s="196"/>
      <c r="O973" s="196"/>
      <c r="P973" s="196" t="s">
        <v>1306</v>
      </c>
      <c r="Q973" s="196"/>
      <c r="R973" s="196" t="s">
        <v>1264</v>
      </c>
      <c r="S973" s="196"/>
      <c r="T973" s="196"/>
      <c r="U973" s="196"/>
      <c r="V973" s="196">
        <v>25.76</v>
      </c>
      <c r="W973" s="196"/>
      <c r="X973" s="199">
        <f>10^((2.86*(LOG(V973)))+(-0.12))</f>
        <v>8228.205995522263</v>
      </c>
      <c r="Y973" s="201">
        <v>0.14299999999999999</v>
      </c>
      <c r="Z973" s="196" t="s">
        <v>1306</v>
      </c>
      <c r="AA973" s="54" t="s">
        <v>1979</v>
      </c>
      <c r="AB973" s="54"/>
      <c r="AC973" s="54"/>
      <c r="AD973" s="54"/>
      <c r="AE973" s="196"/>
      <c r="AF973" s="196"/>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c r="CJ973" s="80"/>
      <c r="CK973" s="80"/>
      <c r="CL973" s="80"/>
      <c r="CM973" s="80"/>
      <c r="CN973" s="80"/>
      <c r="CO973" s="80"/>
      <c r="CP973" s="80"/>
      <c r="CQ973" s="80"/>
      <c r="CR973" s="80"/>
      <c r="CS973" s="80"/>
      <c r="CT973" s="80"/>
      <c r="CU973" s="80"/>
      <c r="CV973" s="80"/>
      <c r="CW973" s="80"/>
      <c r="CX973" s="80"/>
      <c r="CY973" s="80"/>
      <c r="CZ973" s="80"/>
      <c r="DA973" s="80"/>
      <c r="DB973" s="80"/>
      <c r="DC973" s="80"/>
      <c r="DD973" s="80"/>
      <c r="DE973" s="80"/>
      <c r="DF973" s="80"/>
      <c r="DG973" s="80"/>
      <c r="DH973" s="80"/>
      <c r="DI973" s="80"/>
      <c r="DJ973" s="80"/>
      <c r="DK973" s="80"/>
      <c r="DL973" s="80"/>
      <c r="DM973" s="80"/>
      <c r="DN973" s="80"/>
      <c r="DO973" s="80"/>
      <c r="DP973" s="80"/>
      <c r="DQ973" s="80"/>
      <c r="DR973" s="80"/>
      <c r="DS973" s="80"/>
      <c r="DT973" s="80"/>
      <c r="DU973" s="80"/>
      <c r="DV973" s="80"/>
      <c r="DW973" s="80"/>
      <c r="DX973" s="80"/>
      <c r="DY973" s="80"/>
      <c r="DZ973" s="80"/>
    </row>
    <row r="974" spans="1:130" s="240" customFormat="1" ht="17" x14ac:dyDescent="0.2">
      <c r="A974" s="54" t="s">
        <v>1269</v>
      </c>
      <c r="B974" s="144" t="s">
        <v>1594</v>
      </c>
      <c r="C974" s="144"/>
      <c r="D974" s="185" t="s">
        <v>299</v>
      </c>
      <c r="E974" s="185" t="s">
        <v>1232</v>
      </c>
      <c r="F974" s="196">
        <v>43133</v>
      </c>
      <c r="G974" s="196">
        <v>233</v>
      </c>
      <c r="H974" s="196" t="s">
        <v>553</v>
      </c>
      <c r="I974" s="196"/>
      <c r="J974" s="196" t="s">
        <v>475</v>
      </c>
      <c r="K974" s="191" t="s">
        <v>1286</v>
      </c>
      <c r="L974" s="196"/>
      <c r="M974" s="196"/>
      <c r="N974" s="196"/>
      <c r="O974" s="196"/>
      <c r="P974" s="196" t="s">
        <v>1216</v>
      </c>
      <c r="Q974" s="196" t="s">
        <v>167</v>
      </c>
      <c r="R974" s="196" t="s">
        <v>1264</v>
      </c>
      <c r="S974" s="196"/>
      <c r="T974" s="196"/>
      <c r="U974" s="196">
        <v>15.78</v>
      </c>
      <c r="V974" s="196"/>
      <c r="W974" s="196"/>
      <c r="X974" s="200">
        <v>8578.2259503911719</v>
      </c>
      <c r="Y974" s="201">
        <v>0.20799999999999999</v>
      </c>
      <c r="Z974" s="196" t="s">
        <v>139</v>
      </c>
      <c r="AA974" s="54" t="s">
        <v>1979</v>
      </c>
      <c r="AB974" s="54"/>
      <c r="AC974" s="54" t="s">
        <v>176</v>
      </c>
      <c r="AD974" s="54"/>
      <c r="AE974" s="196"/>
      <c r="AF974" s="196"/>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c r="CJ974" s="80"/>
      <c r="CK974" s="80"/>
      <c r="CL974" s="80"/>
      <c r="CM974" s="80"/>
      <c r="CN974" s="80"/>
      <c r="CO974" s="80"/>
      <c r="CP974" s="80"/>
      <c r="CQ974" s="80"/>
      <c r="CR974" s="80"/>
      <c r="CS974" s="80"/>
      <c r="CT974" s="80"/>
      <c r="CU974" s="80"/>
      <c r="CV974" s="80"/>
      <c r="CW974" s="80"/>
      <c r="CX974" s="80"/>
      <c r="CY974" s="80"/>
      <c r="CZ974" s="80"/>
      <c r="DA974" s="80"/>
      <c r="DB974" s="80"/>
      <c r="DC974" s="80"/>
      <c r="DD974" s="80"/>
      <c r="DE974" s="80"/>
      <c r="DF974" s="80"/>
      <c r="DG974" s="80"/>
      <c r="DH974" s="80"/>
      <c r="DI974" s="80"/>
      <c r="DJ974" s="80"/>
      <c r="DK974" s="80"/>
      <c r="DL974" s="80"/>
      <c r="DM974" s="80"/>
      <c r="DN974" s="80"/>
      <c r="DO974" s="80"/>
      <c r="DP974" s="80"/>
      <c r="DQ974" s="80"/>
      <c r="DR974" s="80"/>
      <c r="DS974" s="80"/>
      <c r="DT974" s="80"/>
      <c r="DU974" s="80"/>
      <c r="DV974" s="80"/>
      <c r="DW974" s="80"/>
      <c r="DX974" s="80"/>
      <c r="DY974" s="80"/>
      <c r="DZ974" s="80"/>
    </row>
    <row r="975" spans="1:130" s="240" customFormat="1" ht="17" x14ac:dyDescent="0.2">
      <c r="A975" s="54" t="s">
        <v>1269</v>
      </c>
      <c r="B975" s="144" t="s">
        <v>1594</v>
      </c>
      <c r="C975" s="144"/>
      <c r="D975" s="185" t="s">
        <v>299</v>
      </c>
      <c r="E975" s="185" t="s">
        <v>1232</v>
      </c>
      <c r="F975" s="196">
        <v>43133</v>
      </c>
      <c r="G975" s="196">
        <v>234</v>
      </c>
      <c r="H975" s="196" t="s">
        <v>553</v>
      </c>
      <c r="I975" s="196"/>
      <c r="J975" s="196" t="s">
        <v>475</v>
      </c>
      <c r="K975" s="191" t="s">
        <v>1286</v>
      </c>
      <c r="L975" s="196"/>
      <c r="M975" s="196"/>
      <c r="N975" s="196"/>
      <c r="O975" s="196"/>
      <c r="P975" s="196" t="s">
        <v>1268</v>
      </c>
      <c r="Q975" s="196" t="s">
        <v>172</v>
      </c>
      <c r="R975" s="196" t="s">
        <v>1264</v>
      </c>
      <c r="S975" s="196"/>
      <c r="T975" s="196"/>
      <c r="U975" s="196"/>
      <c r="V975" s="196">
        <v>26.9</v>
      </c>
      <c r="W975" s="196"/>
      <c r="X975" s="200">
        <v>8621.6294480136839</v>
      </c>
      <c r="Y975" s="201">
        <v>0.154</v>
      </c>
      <c r="Z975" s="196" t="s">
        <v>1268</v>
      </c>
      <c r="AA975" s="54" t="s">
        <v>1979</v>
      </c>
      <c r="AB975" s="54"/>
      <c r="AC975" s="54" t="s">
        <v>1299</v>
      </c>
      <c r="AD975" s="54"/>
      <c r="AE975" s="196"/>
      <c r="AF975" s="196"/>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c r="CJ975" s="80"/>
      <c r="CK975" s="80"/>
      <c r="CL975" s="80"/>
      <c r="CM975" s="80"/>
      <c r="CN975" s="80"/>
      <c r="CO975" s="80"/>
      <c r="CP975" s="80"/>
      <c r="CQ975" s="80"/>
      <c r="CR975" s="80"/>
      <c r="CS975" s="80"/>
      <c r="CT975" s="80"/>
      <c r="CU975" s="80"/>
      <c r="CV975" s="80"/>
      <c r="CW975" s="80"/>
      <c r="CX975" s="80"/>
      <c r="CY975" s="80"/>
      <c r="CZ975" s="80"/>
      <c r="DA975" s="80"/>
      <c r="DB975" s="80"/>
      <c r="DC975" s="80"/>
      <c r="DD975" s="80"/>
      <c r="DE975" s="80"/>
      <c r="DF975" s="80"/>
      <c r="DG975" s="80"/>
      <c r="DH975" s="80"/>
      <c r="DI975" s="80"/>
      <c r="DJ975" s="80"/>
      <c r="DK975" s="80"/>
      <c r="DL975" s="80"/>
      <c r="DM975" s="80"/>
      <c r="DN975" s="80"/>
      <c r="DO975" s="80"/>
      <c r="DP975" s="80"/>
      <c r="DQ975" s="80"/>
      <c r="DR975" s="80"/>
      <c r="DS975" s="80"/>
      <c r="DT975" s="80"/>
      <c r="DU975" s="80"/>
      <c r="DV975" s="80"/>
      <c r="DW975" s="80"/>
      <c r="DX975" s="80"/>
      <c r="DY975" s="80"/>
      <c r="DZ975" s="80"/>
    </row>
    <row r="976" spans="1:130" s="240" customFormat="1" ht="17" x14ac:dyDescent="0.2">
      <c r="A976" s="54" t="s">
        <v>1269</v>
      </c>
      <c r="B976" s="144" t="s">
        <v>1594</v>
      </c>
      <c r="C976" s="144"/>
      <c r="D976" s="185" t="s">
        <v>299</v>
      </c>
      <c r="E976" s="185" t="s">
        <v>1232</v>
      </c>
      <c r="F976" s="196">
        <v>43133</v>
      </c>
      <c r="G976" s="196">
        <v>235</v>
      </c>
      <c r="H976" s="196" t="s">
        <v>553</v>
      </c>
      <c r="I976" s="196"/>
      <c r="J976" s="196" t="s">
        <v>475</v>
      </c>
      <c r="K976" s="191" t="s">
        <v>1286</v>
      </c>
      <c r="L976" s="196"/>
      <c r="M976" s="196"/>
      <c r="N976" s="196"/>
      <c r="O976" s="196"/>
      <c r="P976" s="196" t="s">
        <v>1268</v>
      </c>
      <c r="Q976" s="196" t="s">
        <v>172</v>
      </c>
      <c r="R976" s="196" t="s">
        <v>1264</v>
      </c>
      <c r="S976" s="196"/>
      <c r="T976" s="196"/>
      <c r="U976" s="196"/>
      <c r="V976" s="196">
        <v>26.9</v>
      </c>
      <c r="W976" s="196"/>
      <c r="X976" s="200">
        <v>8621.6294480136839</v>
      </c>
      <c r="Y976" s="201">
        <v>0.154</v>
      </c>
      <c r="Z976" s="196" t="s">
        <v>1268</v>
      </c>
      <c r="AA976" s="54" t="s">
        <v>1979</v>
      </c>
      <c r="AB976" s="54"/>
      <c r="AC976" s="54" t="s">
        <v>1299</v>
      </c>
      <c r="AD976" s="54"/>
      <c r="AE976" s="196"/>
      <c r="AF976" s="196"/>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c r="CJ976" s="80"/>
      <c r="CK976" s="80"/>
      <c r="CL976" s="80"/>
      <c r="CM976" s="80"/>
      <c r="CN976" s="80"/>
      <c r="CO976" s="80"/>
      <c r="CP976" s="80"/>
      <c r="CQ976" s="80"/>
      <c r="CR976" s="80"/>
      <c r="CS976" s="80"/>
      <c r="CT976" s="80"/>
      <c r="CU976" s="80"/>
      <c r="CV976" s="80"/>
      <c r="CW976" s="80"/>
      <c r="CX976" s="80"/>
      <c r="CY976" s="80"/>
      <c r="CZ976" s="80"/>
      <c r="DA976" s="80"/>
      <c r="DB976" s="80"/>
      <c r="DC976" s="80"/>
      <c r="DD976" s="80"/>
      <c r="DE976" s="80"/>
      <c r="DF976" s="80"/>
      <c r="DG976" s="80"/>
      <c r="DH976" s="80"/>
      <c r="DI976" s="80"/>
      <c r="DJ976" s="80"/>
      <c r="DK976" s="80"/>
      <c r="DL976" s="80"/>
      <c r="DM976" s="80"/>
      <c r="DN976" s="80"/>
      <c r="DO976" s="80"/>
      <c r="DP976" s="80"/>
      <c r="DQ976" s="80"/>
      <c r="DR976" s="80"/>
      <c r="DS976" s="80"/>
      <c r="DT976" s="80"/>
      <c r="DU976" s="80"/>
      <c r="DV976" s="80"/>
      <c r="DW976" s="80"/>
      <c r="DX976" s="80"/>
      <c r="DY976" s="80"/>
      <c r="DZ976" s="80"/>
    </row>
    <row r="977" spans="1:130" s="240" customFormat="1" ht="17" x14ac:dyDescent="0.2">
      <c r="A977" s="54" t="s">
        <v>1269</v>
      </c>
      <c r="B977" s="144" t="s">
        <v>1594</v>
      </c>
      <c r="C977" s="144"/>
      <c r="D977" s="185" t="s">
        <v>299</v>
      </c>
      <c r="E977" s="185" t="s">
        <v>1232</v>
      </c>
      <c r="F977" s="196">
        <v>43133</v>
      </c>
      <c r="G977" s="196">
        <v>236</v>
      </c>
      <c r="H977" s="196" t="s">
        <v>553</v>
      </c>
      <c r="I977" s="196"/>
      <c r="J977" s="196" t="s">
        <v>475</v>
      </c>
      <c r="K977" s="191" t="s">
        <v>1286</v>
      </c>
      <c r="L977" s="196"/>
      <c r="M977" s="196"/>
      <c r="N977" s="196"/>
      <c r="O977" s="196"/>
      <c r="P977" s="196" t="s">
        <v>1301</v>
      </c>
      <c r="Q977" s="196" t="s">
        <v>172</v>
      </c>
      <c r="R977" s="196" t="s">
        <v>1264</v>
      </c>
      <c r="S977" s="196">
        <v>15.02</v>
      </c>
      <c r="T977" s="196"/>
      <c r="U977" s="196"/>
      <c r="V977" s="117"/>
      <c r="W977" s="196"/>
      <c r="X977" s="199">
        <f>10^((2.7*(LOG(S977)))+(0.75))</f>
        <v>8452.9600843839235</v>
      </c>
      <c r="Y977" s="201">
        <v>0.16700000000000001</v>
      </c>
      <c r="Z977" s="196" t="s">
        <v>1301</v>
      </c>
      <c r="AA977" s="54" t="s">
        <v>1979</v>
      </c>
      <c r="AB977" s="54"/>
      <c r="AC977" s="54"/>
      <c r="AD977" s="54"/>
      <c r="AE977" s="196"/>
      <c r="AF977" s="196"/>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c r="CJ977" s="80"/>
      <c r="CK977" s="80"/>
      <c r="CL977" s="80"/>
      <c r="CM977" s="80"/>
      <c r="CN977" s="80"/>
      <c r="CO977" s="80"/>
      <c r="CP977" s="80"/>
      <c r="CQ977" s="80"/>
      <c r="CR977" s="80"/>
      <c r="CS977" s="80"/>
      <c r="CT977" s="80"/>
      <c r="CU977" s="80"/>
      <c r="CV977" s="80"/>
      <c r="CW977" s="80"/>
      <c r="CX977" s="80"/>
      <c r="CY977" s="80"/>
      <c r="CZ977" s="80"/>
      <c r="DA977" s="80"/>
      <c r="DB977" s="80"/>
      <c r="DC977" s="80"/>
      <c r="DD977" s="80"/>
      <c r="DE977" s="80"/>
      <c r="DF977" s="80"/>
      <c r="DG977" s="80"/>
      <c r="DH977" s="80"/>
      <c r="DI977" s="80"/>
      <c r="DJ977" s="80"/>
      <c r="DK977" s="80"/>
      <c r="DL977" s="80"/>
      <c r="DM977" s="80"/>
      <c r="DN977" s="80"/>
      <c r="DO977" s="80"/>
      <c r="DP977" s="80"/>
      <c r="DQ977" s="80"/>
      <c r="DR977" s="80"/>
      <c r="DS977" s="80"/>
      <c r="DT977" s="80"/>
      <c r="DU977" s="80"/>
      <c r="DV977" s="80"/>
      <c r="DW977" s="80"/>
      <c r="DX977" s="80"/>
      <c r="DY977" s="80"/>
      <c r="DZ977" s="80"/>
    </row>
    <row r="978" spans="1:130" s="240" customFormat="1" ht="17" x14ac:dyDescent="0.2">
      <c r="A978" s="54"/>
      <c r="B978" s="144" t="s">
        <v>1594</v>
      </c>
      <c r="C978" s="144"/>
      <c r="D978" s="185" t="s">
        <v>299</v>
      </c>
      <c r="E978" s="185" t="s">
        <v>1232</v>
      </c>
      <c r="F978" s="196"/>
      <c r="G978" s="196" t="s">
        <v>498</v>
      </c>
      <c r="H978" s="196" t="s">
        <v>1481</v>
      </c>
      <c r="I978" s="196"/>
      <c r="J978" s="196" t="s">
        <v>1482</v>
      </c>
      <c r="K978" s="191"/>
      <c r="L978" s="196"/>
      <c r="M978" s="196"/>
      <c r="N978" s="196"/>
      <c r="O978" s="196"/>
      <c r="P978" s="196" t="s">
        <v>1306</v>
      </c>
      <c r="Q978" s="196"/>
      <c r="R978" s="196" t="s">
        <v>1264</v>
      </c>
      <c r="S978" s="196"/>
      <c r="T978" s="196"/>
      <c r="U978" s="196"/>
      <c r="V978" s="196">
        <v>26.2</v>
      </c>
      <c r="W978" s="196"/>
      <c r="X978" s="199">
        <f>10^((2.86*(LOG(V978)))+(-0.12))</f>
        <v>8636.5778713631807</v>
      </c>
      <c r="Y978" s="201">
        <v>0.14299999999999999</v>
      </c>
      <c r="Z978" s="196" t="s">
        <v>1306</v>
      </c>
      <c r="AA978" s="54" t="s">
        <v>1979</v>
      </c>
      <c r="AB978" s="54"/>
      <c r="AC978" s="76"/>
      <c r="AD978" s="76"/>
      <c r="AE978" s="70"/>
      <c r="AF978" s="70"/>
      <c r="AG978" s="83"/>
      <c r="AH978" s="83"/>
      <c r="AI978" s="83"/>
      <c r="AJ978" s="83"/>
      <c r="AK978" s="83"/>
      <c r="AL978" s="83"/>
      <c r="AM978" s="83"/>
      <c r="AN978" s="83"/>
      <c r="AO978" s="83"/>
      <c r="AP978" s="83"/>
      <c r="AQ978" s="83"/>
      <c r="AR978" s="83"/>
      <c r="AS978" s="83"/>
      <c r="AT978" s="83"/>
      <c r="AU978" s="83"/>
      <c r="AV978" s="83"/>
      <c r="AW978" s="83"/>
      <c r="AX978" s="83"/>
      <c r="AY978" s="83"/>
      <c r="AZ978" s="83"/>
      <c r="BA978" s="83"/>
      <c r="BB978" s="83"/>
      <c r="BC978" s="83"/>
      <c r="BD978" s="83"/>
      <c r="BE978" s="83"/>
      <c r="BF978" s="83"/>
      <c r="BG978" s="83"/>
      <c r="BH978" s="83"/>
      <c r="BI978" s="83"/>
      <c r="BJ978" s="83"/>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c r="DY978" s="15"/>
      <c r="DZ978" s="15"/>
    </row>
    <row r="979" spans="1:130" s="240" customFormat="1" ht="17" x14ac:dyDescent="0.2">
      <c r="A979" s="54"/>
      <c r="B979" s="144" t="s">
        <v>1594</v>
      </c>
      <c r="C979" s="144"/>
      <c r="D979" s="185" t="s">
        <v>299</v>
      </c>
      <c r="E979" s="185" t="s">
        <v>1232</v>
      </c>
      <c r="F979" s="196"/>
      <c r="G979" s="196" t="s">
        <v>498</v>
      </c>
      <c r="H979" s="196" t="s">
        <v>1481</v>
      </c>
      <c r="I979" s="196"/>
      <c r="J979" s="196" t="s">
        <v>1482</v>
      </c>
      <c r="K979" s="191"/>
      <c r="L979" s="196"/>
      <c r="M979" s="196"/>
      <c r="N979" s="196"/>
      <c r="O979" s="196"/>
      <c r="P979" s="196" t="s">
        <v>1301</v>
      </c>
      <c r="Q979" s="196"/>
      <c r="R979" s="196" t="s">
        <v>1264</v>
      </c>
      <c r="S979" s="196">
        <v>15.02</v>
      </c>
      <c r="T979" s="196"/>
      <c r="U979" s="196"/>
      <c r="V979" s="117"/>
      <c r="W979" s="196"/>
      <c r="X979" s="199">
        <f>10^((2.7*(LOG(S979)))+(0.75))</f>
        <v>8452.9600843839235</v>
      </c>
      <c r="Y979" s="201">
        <v>0.16700000000000001</v>
      </c>
      <c r="Z979" s="196" t="s">
        <v>1301</v>
      </c>
      <c r="AA979" s="54" t="s">
        <v>1979</v>
      </c>
      <c r="AB979" s="54"/>
      <c r="AC979" s="76"/>
      <c r="AD979" s="76"/>
      <c r="AE979" s="70"/>
      <c r="AF979" s="70"/>
      <c r="AG979" s="83"/>
      <c r="AH979" s="83"/>
      <c r="AI979" s="83"/>
      <c r="AJ979" s="83"/>
      <c r="AK979" s="83"/>
      <c r="AL979" s="83"/>
      <c r="AM979" s="83"/>
      <c r="AN979" s="83"/>
      <c r="AO979" s="83"/>
      <c r="AP979" s="83"/>
      <c r="AQ979" s="83"/>
      <c r="AR979" s="83"/>
      <c r="AS979" s="83"/>
      <c r="AT979" s="83"/>
      <c r="AU979" s="83"/>
      <c r="AV979" s="83"/>
      <c r="AW979" s="83"/>
      <c r="AX979" s="83"/>
      <c r="AY979" s="83"/>
      <c r="AZ979" s="83"/>
      <c r="BA979" s="83"/>
      <c r="BB979" s="83"/>
      <c r="BC979" s="83"/>
      <c r="BD979" s="83"/>
      <c r="BE979" s="83"/>
      <c r="BF979" s="83"/>
      <c r="BG979" s="83"/>
      <c r="BH979" s="83"/>
      <c r="BI979" s="83"/>
      <c r="BJ979" s="83"/>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c r="DY979" s="15"/>
      <c r="DZ979" s="15"/>
    </row>
    <row r="980" spans="1:130" s="240" customFormat="1" ht="17" x14ac:dyDescent="0.2">
      <c r="A980" s="54" t="s">
        <v>1407</v>
      </c>
      <c r="B980" s="144" t="s">
        <v>1594</v>
      </c>
      <c r="C980" s="144"/>
      <c r="D980" s="185" t="s">
        <v>299</v>
      </c>
      <c r="E980" s="185" t="s">
        <v>15</v>
      </c>
      <c r="F980" s="196">
        <v>220</v>
      </c>
      <c r="G980" s="196">
        <v>22</v>
      </c>
      <c r="H980" s="196" t="s">
        <v>1003</v>
      </c>
      <c r="I980" s="196"/>
      <c r="J980" s="196" t="s">
        <v>475</v>
      </c>
      <c r="K980" s="191"/>
      <c r="L980" s="196"/>
      <c r="M980" s="196"/>
      <c r="N980" s="196"/>
      <c r="O980" s="196"/>
      <c r="P980" s="196" t="s">
        <v>209</v>
      </c>
      <c r="Q980" s="196" t="s">
        <v>167</v>
      </c>
      <c r="R980" s="196" t="s">
        <v>1264</v>
      </c>
      <c r="S980" s="196"/>
      <c r="T980" s="196"/>
      <c r="U980" s="196">
        <v>18.62</v>
      </c>
      <c r="V980" s="196"/>
      <c r="W980" s="196"/>
      <c r="X980" s="200">
        <v>9558.5326269324905</v>
      </c>
      <c r="Y980" s="201">
        <v>0.22900000000000001</v>
      </c>
      <c r="Z980" s="196" t="s">
        <v>1279</v>
      </c>
      <c r="AA980" s="54" t="s">
        <v>1979</v>
      </c>
      <c r="AB980" s="54"/>
      <c r="AC980" s="76"/>
      <c r="AD980" s="76"/>
      <c r="AE980" s="70"/>
      <c r="AF980" s="70"/>
      <c r="AG980" s="83"/>
      <c r="AH980" s="83"/>
      <c r="AI980" s="83"/>
      <c r="AJ980" s="83"/>
      <c r="AK980" s="83"/>
      <c r="AL980" s="83"/>
      <c r="AM980" s="83"/>
      <c r="AN980" s="83"/>
      <c r="AO980" s="83"/>
      <c r="AP980" s="83"/>
      <c r="AQ980" s="83"/>
      <c r="AR980" s="83"/>
      <c r="AS980" s="83"/>
      <c r="AT980" s="83"/>
      <c r="AU980" s="83"/>
      <c r="AV980" s="83"/>
      <c r="AW980" s="83"/>
      <c r="AX980" s="83"/>
      <c r="AY980" s="83"/>
      <c r="AZ980" s="83"/>
      <c r="BA980" s="83"/>
      <c r="BB980" s="83"/>
      <c r="BC980" s="83"/>
      <c r="BD980" s="83"/>
      <c r="BE980" s="83"/>
      <c r="BF980" s="83"/>
      <c r="BG980" s="83"/>
      <c r="BH980" s="83"/>
      <c r="BI980" s="83"/>
      <c r="BJ980" s="83"/>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c r="DY980" s="15"/>
      <c r="DZ980" s="15"/>
    </row>
    <row r="981" spans="1:130" s="240" customFormat="1" ht="17" x14ac:dyDescent="0.2">
      <c r="A981" s="54" t="s">
        <v>1407</v>
      </c>
      <c r="B981" s="144" t="s">
        <v>1594</v>
      </c>
      <c r="C981" s="144"/>
      <c r="D981" s="185" t="s">
        <v>299</v>
      </c>
      <c r="E981" s="185" t="s">
        <v>15</v>
      </c>
      <c r="F981" s="196">
        <v>220</v>
      </c>
      <c r="G981" s="196">
        <v>27</v>
      </c>
      <c r="H981" s="196" t="s">
        <v>1003</v>
      </c>
      <c r="I981" s="196"/>
      <c r="J981" s="196" t="s">
        <v>475</v>
      </c>
      <c r="K981" s="191"/>
      <c r="L981" s="196"/>
      <c r="M981" s="196"/>
      <c r="N981" s="196"/>
      <c r="O981" s="196"/>
      <c r="P981" s="196" t="s">
        <v>209</v>
      </c>
      <c r="Q981" s="196" t="s">
        <v>172</v>
      </c>
      <c r="R981" s="196" t="s">
        <v>1264</v>
      </c>
      <c r="S981" s="196"/>
      <c r="T981" s="196"/>
      <c r="U981" s="196">
        <v>18.62</v>
      </c>
      <c r="V981" s="196"/>
      <c r="W981" s="196"/>
      <c r="X981" s="200">
        <v>9558.5326269324905</v>
      </c>
      <c r="Y981" s="201">
        <v>0.22900000000000001</v>
      </c>
      <c r="Z981" s="196" t="s">
        <v>1279</v>
      </c>
      <c r="AA981" s="54" t="s">
        <v>1979</v>
      </c>
      <c r="AB981" s="54"/>
      <c r="AC981" s="76"/>
      <c r="AD981" s="76"/>
      <c r="AE981" s="70"/>
      <c r="AF981" s="70"/>
      <c r="AG981" s="83"/>
      <c r="AH981" s="83"/>
      <c r="AI981" s="83"/>
      <c r="AJ981" s="83"/>
      <c r="AK981" s="83"/>
      <c r="AL981" s="83"/>
      <c r="AM981" s="83"/>
      <c r="AN981" s="83"/>
      <c r="AO981" s="83"/>
      <c r="AP981" s="83"/>
      <c r="AQ981" s="83"/>
      <c r="AR981" s="83"/>
      <c r="AS981" s="83"/>
      <c r="AT981" s="83"/>
      <c r="AU981" s="83"/>
      <c r="AV981" s="83"/>
      <c r="AW981" s="83"/>
      <c r="AX981" s="83"/>
      <c r="AY981" s="83"/>
      <c r="AZ981" s="83"/>
      <c r="BA981" s="83"/>
      <c r="BB981" s="83"/>
      <c r="BC981" s="83"/>
      <c r="BD981" s="83"/>
      <c r="BE981" s="83"/>
      <c r="BF981" s="83"/>
      <c r="BG981" s="83"/>
      <c r="BH981" s="83"/>
      <c r="BI981" s="83"/>
      <c r="BJ981" s="83"/>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c r="DY981" s="15"/>
      <c r="DZ981" s="15"/>
    </row>
    <row r="982" spans="1:130" s="240" customFormat="1" ht="17" x14ac:dyDescent="0.2">
      <c r="A982" s="54" t="s">
        <v>1407</v>
      </c>
      <c r="B982" s="144" t="s">
        <v>1594</v>
      </c>
      <c r="C982" s="144"/>
      <c r="D982" s="185" t="s">
        <v>299</v>
      </c>
      <c r="E982" s="185" t="s">
        <v>15</v>
      </c>
      <c r="F982" s="196">
        <v>220</v>
      </c>
      <c r="G982" s="196">
        <v>49</v>
      </c>
      <c r="H982" s="196" t="s">
        <v>1003</v>
      </c>
      <c r="I982" s="196"/>
      <c r="J982" s="196" t="s">
        <v>475</v>
      </c>
      <c r="K982" s="191"/>
      <c r="L982" s="196"/>
      <c r="M982" s="196"/>
      <c r="N982" s="196"/>
      <c r="O982" s="196"/>
      <c r="P982" s="196" t="s">
        <v>209</v>
      </c>
      <c r="Q982" s="196" t="s">
        <v>172</v>
      </c>
      <c r="R982" s="196" t="s">
        <v>1264</v>
      </c>
      <c r="S982" s="196"/>
      <c r="T982" s="196"/>
      <c r="U982" s="196">
        <v>18.670000000000002</v>
      </c>
      <c r="V982" s="196"/>
      <c r="W982" s="196"/>
      <c r="X982" s="200">
        <v>9632.2943755149136</v>
      </c>
      <c r="Y982" s="201">
        <v>0.22900000000000001</v>
      </c>
      <c r="Z982" s="196" t="s">
        <v>1279</v>
      </c>
      <c r="AA982" s="54" t="s">
        <v>1979</v>
      </c>
      <c r="AB982" s="76"/>
      <c r="AC982" s="76"/>
      <c r="AD982" s="76"/>
      <c r="AE982" s="70"/>
      <c r="AF982" s="70"/>
      <c r="AG982" s="83"/>
      <c r="AH982" s="83"/>
      <c r="AI982" s="83"/>
      <c r="AJ982" s="83"/>
      <c r="AK982" s="83"/>
      <c r="AL982" s="83"/>
      <c r="AM982" s="83"/>
      <c r="AN982" s="83"/>
      <c r="AO982" s="83"/>
      <c r="AP982" s="83"/>
      <c r="AQ982" s="83"/>
      <c r="AR982" s="83"/>
      <c r="AS982" s="83"/>
      <c r="AT982" s="83"/>
      <c r="AU982" s="83"/>
      <c r="AV982" s="83"/>
      <c r="AW982" s="83"/>
      <c r="AX982" s="83"/>
      <c r="AY982" s="83"/>
      <c r="AZ982" s="83"/>
      <c r="BA982" s="83"/>
      <c r="BB982" s="83"/>
      <c r="BC982" s="83"/>
      <c r="BD982" s="83"/>
      <c r="BE982" s="83"/>
      <c r="BF982" s="83"/>
      <c r="BG982" s="83"/>
      <c r="BH982" s="83"/>
      <c r="BI982" s="83"/>
      <c r="BJ982" s="83"/>
      <c r="BK982" s="91"/>
      <c r="BL982" s="91"/>
      <c r="BM982" s="91"/>
      <c r="BN982" s="91"/>
      <c r="BO982" s="91"/>
      <c r="BP982" s="91"/>
      <c r="BQ982" s="91"/>
      <c r="BR982" s="91"/>
      <c r="BS982" s="91"/>
      <c r="BT982" s="91"/>
      <c r="BU982" s="91"/>
      <c r="BV982" s="91"/>
      <c r="BW982" s="91"/>
      <c r="BX982" s="91"/>
      <c r="BY982" s="91"/>
      <c r="BZ982" s="91"/>
      <c r="CA982" s="91"/>
      <c r="CB982" s="91"/>
      <c r="CC982" s="91"/>
      <c r="CD982" s="91"/>
      <c r="CE982" s="91"/>
      <c r="CF982" s="91"/>
      <c r="CG982" s="91"/>
      <c r="CH982" s="91"/>
      <c r="CI982" s="91"/>
      <c r="CJ982" s="91"/>
      <c r="CK982" s="91"/>
      <c r="CL982" s="91"/>
      <c r="CM982" s="91"/>
      <c r="CN982" s="91"/>
      <c r="CO982" s="91"/>
      <c r="CP982" s="91"/>
      <c r="CQ982" s="91"/>
      <c r="CR982" s="91"/>
      <c r="CS982" s="91"/>
      <c r="CT982" s="91"/>
      <c r="CU982" s="91"/>
      <c r="CV982" s="91"/>
      <c r="CW982" s="91"/>
      <c r="CX982" s="91"/>
      <c r="CY982" s="91"/>
      <c r="CZ982" s="91"/>
      <c r="DA982" s="91"/>
      <c r="DB982" s="91"/>
      <c r="DC982" s="91"/>
      <c r="DD982" s="91"/>
      <c r="DE982" s="91"/>
      <c r="DF982" s="91"/>
      <c r="DG982" s="91"/>
      <c r="DH982" s="91"/>
      <c r="DI982" s="91"/>
      <c r="DJ982" s="91"/>
      <c r="DK982" s="91"/>
      <c r="DL982" s="91"/>
      <c r="DM982" s="91"/>
      <c r="DN982" s="91"/>
      <c r="DO982" s="91"/>
      <c r="DP982" s="91"/>
      <c r="DQ982" s="91"/>
      <c r="DR982" s="91"/>
      <c r="DS982" s="91"/>
      <c r="DT982" s="91"/>
      <c r="DU982" s="91"/>
      <c r="DV982" s="91"/>
      <c r="DW982" s="91"/>
      <c r="DX982" s="91"/>
      <c r="DY982" s="91"/>
      <c r="DZ982" s="91"/>
    </row>
    <row r="983" spans="1:130" s="240" customFormat="1" ht="17" x14ac:dyDescent="0.2">
      <c r="A983" s="54" t="s">
        <v>1407</v>
      </c>
      <c r="B983" s="144" t="s">
        <v>1594</v>
      </c>
      <c r="C983" s="144"/>
      <c r="D983" s="185" t="s">
        <v>299</v>
      </c>
      <c r="E983" s="185" t="s">
        <v>15</v>
      </c>
      <c r="F983" s="196">
        <v>220</v>
      </c>
      <c r="G983" s="196">
        <v>53</v>
      </c>
      <c r="H983" s="196" t="s">
        <v>1003</v>
      </c>
      <c r="I983" s="196"/>
      <c r="J983" s="196" t="s">
        <v>475</v>
      </c>
      <c r="K983" s="191"/>
      <c r="L983" s="196"/>
      <c r="M983" s="196"/>
      <c r="N983" s="196"/>
      <c r="O983" s="196"/>
      <c r="P983" s="196" t="s">
        <v>1268</v>
      </c>
      <c r="Q983" s="196" t="s">
        <v>172</v>
      </c>
      <c r="R983" s="196" t="s">
        <v>1264</v>
      </c>
      <c r="S983" s="196"/>
      <c r="T983" s="196"/>
      <c r="U983" s="196"/>
      <c r="V983" s="196">
        <v>28.17</v>
      </c>
      <c r="W983" s="196"/>
      <c r="X983" s="200">
        <v>9648.9634934584647</v>
      </c>
      <c r="Y983" s="201">
        <v>0.154</v>
      </c>
      <c r="Z983" s="196" t="s">
        <v>1268</v>
      </c>
      <c r="AA983" s="54" t="s">
        <v>1979</v>
      </c>
      <c r="AB983" s="54"/>
      <c r="AC983" s="76"/>
      <c r="AD983" s="76"/>
      <c r="AE983" s="70"/>
      <c r="AF983" s="70"/>
      <c r="AG983" s="83"/>
      <c r="AH983" s="83"/>
      <c r="AI983" s="83"/>
      <c r="AJ983" s="83"/>
      <c r="AK983" s="83"/>
      <c r="AL983" s="83"/>
      <c r="AM983" s="83"/>
      <c r="AN983" s="83"/>
      <c r="AO983" s="83"/>
      <c r="AP983" s="83"/>
      <c r="AQ983" s="83"/>
      <c r="AR983" s="83"/>
      <c r="AS983" s="83"/>
      <c r="AT983" s="83"/>
      <c r="AU983" s="83"/>
      <c r="AV983" s="83"/>
      <c r="AW983" s="83"/>
      <c r="AX983" s="83"/>
      <c r="AY983" s="83"/>
      <c r="AZ983" s="83"/>
      <c r="BA983" s="83"/>
      <c r="BB983" s="83"/>
      <c r="BC983" s="83"/>
      <c r="BD983" s="83"/>
      <c r="BE983" s="83"/>
      <c r="BF983" s="83"/>
      <c r="BG983" s="83"/>
      <c r="BH983" s="83"/>
      <c r="BI983" s="83"/>
      <c r="BJ983" s="83"/>
      <c r="BK983" s="91"/>
      <c r="BL983" s="91"/>
      <c r="BM983" s="91"/>
      <c r="BN983" s="91"/>
      <c r="BO983" s="91"/>
      <c r="BP983" s="91"/>
      <c r="BQ983" s="91"/>
      <c r="BR983" s="91"/>
      <c r="BS983" s="91"/>
      <c r="BT983" s="91"/>
      <c r="BU983" s="91"/>
      <c r="BV983" s="91"/>
      <c r="BW983" s="91"/>
      <c r="BX983" s="91"/>
      <c r="BY983" s="91"/>
      <c r="BZ983" s="91"/>
      <c r="CA983" s="91"/>
      <c r="CB983" s="91"/>
      <c r="CC983" s="91"/>
      <c r="CD983" s="91"/>
      <c r="CE983" s="91"/>
      <c r="CF983" s="91"/>
      <c r="CG983" s="91"/>
      <c r="CH983" s="91"/>
      <c r="CI983" s="91"/>
      <c r="CJ983" s="91"/>
      <c r="CK983" s="91"/>
      <c r="CL983" s="91"/>
      <c r="CM983" s="91"/>
      <c r="CN983" s="91"/>
      <c r="CO983" s="91"/>
      <c r="CP983" s="91"/>
      <c r="CQ983" s="91"/>
      <c r="CR983" s="91"/>
      <c r="CS983" s="91"/>
      <c r="CT983" s="91"/>
      <c r="CU983" s="91"/>
      <c r="CV983" s="91"/>
      <c r="CW983" s="91"/>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c r="DY983" s="15"/>
      <c r="DZ983" s="15"/>
    </row>
    <row r="984" spans="1:130" s="240" customFormat="1" ht="17" x14ac:dyDescent="0.2">
      <c r="A984" s="54"/>
      <c r="B984" s="144" t="s">
        <v>1594</v>
      </c>
      <c r="C984" s="144"/>
      <c r="D984" s="185" t="s">
        <v>299</v>
      </c>
      <c r="E984" s="185" t="s">
        <v>15</v>
      </c>
      <c r="F984" s="196">
        <v>908</v>
      </c>
      <c r="G984" s="196">
        <v>3291</v>
      </c>
      <c r="H984" s="196" t="s">
        <v>101</v>
      </c>
      <c r="I984" s="196"/>
      <c r="J984" s="196" t="s">
        <v>176</v>
      </c>
      <c r="K984" s="191"/>
      <c r="L984" s="196"/>
      <c r="M984" s="196"/>
      <c r="N984" s="196"/>
      <c r="O984" s="196"/>
      <c r="P984" s="196" t="s">
        <v>1216</v>
      </c>
      <c r="Q984" s="196"/>
      <c r="R984" s="196" t="s">
        <v>1264</v>
      </c>
      <c r="S984" s="196"/>
      <c r="T984" s="196"/>
      <c r="U984" s="196">
        <v>16.89</v>
      </c>
      <c r="V984" s="196"/>
      <c r="W984" s="196"/>
      <c r="X984" s="200">
        <v>10469.743632243497</v>
      </c>
      <c r="Y984" s="201">
        <v>0.20799999999999999</v>
      </c>
      <c r="Z984" s="196" t="s">
        <v>139</v>
      </c>
      <c r="AA984" s="54" t="s">
        <v>1979</v>
      </c>
      <c r="AB984" s="76"/>
      <c r="AC984" s="76"/>
      <c r="AD984" s="76"/>
      <c r="AE984" s="70"/>
      <c r="AF984" s="70"/>
      <c r="AG984" s="83"/>
      <c r="AH984" s="83"/>
      <c r="AI984" s="83"/>
      <c r="AJ984" s="83"/>
      <c r="AK984" s="83"/>
      <c r="AL984" s="83"/>
      <c r="AM984" s="83"/>
      <c r="AN984" s="83"/>
      <c r="AO984" s="83"/>
      <c r="AP984" s="83"/>
      <c r="AQ984" s="83"/>
      <c r="AR984" s="83"/>
      <c r="AS984" s="83"/>
      <c r="AT984" s="83"/>
      <c r="AU984" s="83"/>
      <c r="AV984" s="83"/>
      <c r="AW984" s="83"/>
      <c r="AX984" s="83"/>
      <c r="AY984" s="83"/>
      <c r="AZ984" s="83"/>
      <c r="BA984" s="83"/>
      <c r="BB984" s="83"/>
      <c r="BC984" s="83"/>
      <c r="BD984" s="83"/>
      <c r="BE984" s="83"/>
      <c r="BF984" s="83"/>
      <c r="BG984" s="83"/>
      <c r="BH984" s="83"/>
      <c r="BI984" s="83"/>
      <c r="BJ984" s="83"/>
      <c r="BK984" s="83"/>
      <c r="BL984" s="83"/>
      <c r="BM984" s="83"/>
      <c r="BN984" s="83"/>
      <c r="BO984" s="83"/>
      <c r="BP984" s="83"/>
      <c r="BQ984" s="83"/>
      <c r="BR984" s="83"/>
      <c r="BS984" s="83"/>
      <c r="BT984" s="83"/>
      <c r="BU984" s="83"/>
      <c r="BV984" s="83"/>
      <c r="BW984" s="83"/>
      <c r="BX984" s="83"/>
      <c r="BY984" s="83"/>
      <c r="BZ984" s="83"/>
      <c r="CA984" s="83"/>
      <c r="CB984" s="83"/>
      <c r="CC984" s="83"/>
      <c r="CD984" s="83"/>
      <c r="CE984" s="83"/>
      <c r="CF984" s="83"/>
      <c r="CG984" s="83"/>
      <c r="CH984" s="83"/>
      <c r="CI984" s="83"/>
      <c r="CJ984" s="83"/>
      <c r="CK984" s="83"/>
      <c r="CL984" s="83"/>
      <c r="CM984" s="83"/>
      <c r="CN984" s="83"/>
      <c r="CO984" s="83"/>
      <c r="CP984" s="83"/>
      <c r="CQ984" s="83"/>
      <c r="CR984" s="83"/>
      <c r="CS984" s="83"/>
      <c r="CT984" s="83"/>
      <c r="CU984" s="83"/>
      <c r="CV984" s="83"/>
      <c r="CW984" s="83"/>
      <c r="CX984" s="83"/>
      <c r="CY984" s="83"/>
      <c r="CZ984" s="83"/>
      <c r="DA984" s="83"/>
      <c r="DB984" s="83"/>
      <c r="DC984" s="83"/>
      <c r="DD984" s="83"/>
      <c r="DE984" s="83"/>
      <c r="DF984" s="83"/>
      <c r="DG984" s="83"/>
      <c r="DH984" s="83"/>
      <c r="DI984" s="83"/>
      <c r="DJ984" s="83"/>
      <c r="DK984" s="83"/>
      <c r="DL984" s="83"/>
      <c r="DM984" s="83"/>
      <c r="DN984" s="83"/>
      <c r="DO984" s="83"/>
      <c r="DP984" s="83"/>
      <c r="DQ984" s="83"/>
      <c r="DR984" s="83"/>
      <c r="DS984" s="83"/>
      <c r="DT984" s="83"/>
      <c r="DU984" s="83"/>
      <c r="DV984" s="83"/>
      <c r="DW984" s="83"/>
      <c r="DX984" s="83"/>
      <c r="DY984" s="83"/>
      <c r="DZ984" s="83"/>
    </row>
    <row r="985" spans="1:130" s="240" customFormat="1" ht="17" x14ac:dyDescent="0.2">
      <c r="A985" s="54"/>
      <c r="B985" s="144" t="s">
        <v>1594</v>
      </c>
      <c r="C985" s="144"/>
      <c r="D985" s="185" t="s">
        <v>299</v>
      </c>
      <c r="E985" s="185" t="s">
        <v>15</v>
      </c>
      <c r="F985" s="196">
        <v>908</v>
      </c>
      <c r="G985" s="196">
        <v>4295</v>
      </c>
      <c r="H985" s="196" t="s">
        <v>101</v>
      </c>
      <c r="I985" s="196"/>
      <c r="J985" s="196" t="s">
        <v>176</v>
      </c>
      <c r="K985" s="191"/>
      <c r="L985" s="196"/>
      <c r="M985" s="196"/>
      <c r="N985" s="196"/>
      <c r="O985" s="196"/>
      <c r="P985" s="196" t="s">
        <v>209</v>
      </c>
      <c r="Q985" s="196"/>
      <c r="R985" s="196" t="s">
        <v>1264</v>
      </c>
      <c r="S985" s="196"/>
      <c r="T985" s="196"/>
      <c r="U985" s="196">
        <v>19.309999999999999</v>
      </c>
      <c r="V985" s="196"/>
      <c r="W985" s="196"/>
      <c r="X985" s="200">
        <v>10609.389559910194</v>
      </c>
      <c r="Y985" s="201">
        <v>0.22900000000000001</v>
      </c>
      <c r="Z985" s="196" t="s">
        <v>1279</v>
      </c>
      <c r="AA985" s="54" t="s">
        <v>1979</v>
      </c>
      <c r="AB985" s="76"/>
      <c r="AC985" s="76"/>
      <c r="AD985" s="76"/>
      <c r="AE985" s="70"/>
      <c r="AF985" s="70"/>
      <c r="AG985" s="83"/>
      <c r="AH985" s="83"/>
      <c r="AI985" s="83"/>
      <c r="AJ985" s="83"/>
      <c r="AK985" s="83"/>
      <c r="AL985" s="83"/>
      <c r="AM985" s="83"/>
      <c r="AN985" s="83"/>
      <c r="AO985" s="83"/>
      <c r="AP985" s="83"/>
      <c r="AQ985" s="83"/>
      <c r="AR985" s="83"/>
      <c r="AS985" s="83"/>
      <c r="AT985" s="83"/>
      <c r="AU985" s="83"/>
      <c r="AV985" s="83"/>
      <c r="AW985" s="83"/>
      <c r="AX985" s="83"/>
      <c r="AY985" s="83"/>
      <c r="AZ985" s="83"/>
      <c r="BA985" s="83"/>
      <c r="BB985" s="83"/>
      <c r="BC985" s="83"/>
      <c r="BD985" s="83"/>
      <c r="BE985" s="83"/>
      <c r="BF985" s="83"/>
      <c r="BG985" s="83"/>
      <c r="BH985" s="83"/>
      <c r="BI985" s="83"/>
      <c r="BJ985" s="83"/>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83"/>
      <c r="CY985" s="83"/>
      <c r="CZ985" s="83"/>
      <c r="DA985" s="83"/>
      <c r="DB985" s="83"/>
      <c r="DC985" s="83"/>
      <c r="DD985" s="83"/>
      <c r="DE985" s="83"/>
      <c r="DF985" s="83"/>
      <c r="DG985" s="83"/>
      <c r="DH985" s="83"/>
      <c r="DI985" s="83"/>
      <c r="DJ985" s="83"/>
      <c r="DK985" s="83"/>
      <c r="DL985" s="83"/>
      <c r="DM985" s="83"/>
      <c r="DN985" s="83"/>
      <c r="DO985" s="83"/>
      <c r="DP985" s="83"/>
      <c r="DQ985" s="83"/>
      <c r="DR985" s="83"/>
      <c r="DS985" s="83"/>
      <c r="DT985" s="83"/>
      <c r="DU985" s="83"/>
      <c r="DV985" s="83"/>
      <c r="DW985" s="83"/>
      <c r="DX985" s="83"/>
      <c r="DY985" s="83"/>
      <c r="DZ985" s="83"/>
    </row>
    <row r="986" spans="1:130" s="240" customFormat="1" ht="17" x14ac:dyDescent="0.2">
      <c r="A986" s="54" t="s">
        <v>1296</v>
      </c>
      <c r="B986" s="144" t="s">
        <v>1594</v>
      </c>
      <c r="C986" s="144"/>
      <c r="D986" s="185" t="s">
        <v>299</v>
      </c>
      <c r="E986" s="185" t="s">
        <v>15</v>
      </c>
      <c r="F986" s="196">
        <v>1295</v>
      </c>
      <c r="G986" s="196">
        <v>100</v>
      </c>
      <c r="H986" s="196" t="s">
        <v>631</v>
      </c>
      <c r="I986" s="196"/>
      <c r="J986" s="196" t="s">
        <v>176</v>
      </c>
      <c r="K986" s="191"/>
      <c r="L986" s="196"/>
      <c r="M986" s="196"/>
      <c r="N986" s="196"/>
      <c r="O986" s="196"/>
      <c r="P986" s="196" t="s">
        <v>209</v>
      </c>
      <c r="Q986" s="196" t="s">
        <v>167</v>
      </c>
      <c r="R986" s="196" t="s">
        <v>1264</v>
      </c>
      <c r="S986" s="196"/>
      <c r="T986" s="196"/>
      <c r="U986" s="196">
        <v>18.399999999999999</v>
      </c>
      <c r="V986" s="196"/>
      <c r="W986" s="196"/>
      <c r="X986" s="200">
        <v>9238.3505750078348</v>
      </c>
      <c r="Y986" s="201">
        <v>0.22900000000000001</v>
      </c>
      <c r="Z986" s="196" t="s">
        <v>1279</v>
      </c>
      <c r="AA986" s="54" t="s">
        <v>1979</v>
      </c>
      <c r="AB986" s="54"/>
      <c r="AC986" s="76"/>
      <c r="AD986" s="76"/>
      <c r="AE986" s="70"/>
      <c r="AF986" s="70"/>
      <c r="AG986" s="83"/>
      <c r="AH986" s="83"/>
      <c r="AI986" s="83"/>
      <c r="AJ986" s="83"/>
      <c r="AK986" s="83"/>
      <c r="AL986" s="83"/>
      <c r="AM986" s="83"/>
      <c r="AN986" s="83"/>
      <c r="AO986" s="83"/>
      <c r="AP986" s="83"/>
      <c r="AQ986" s="83"/>
      <c r="AR986" s="83"/>
      <c r="AS986" s="83"/>
      <c r="AT986" s="83"/>
      <c r="AU986" s="83"/>
      <c r="AV986" s="83"/>
      <c r="AW986" s="83"/>
      <c r="AX986" s="83"/>
      <c r="AY986" s="83"/>
      <c r="AZ986" s="83"/>
      <c r="BA986" s="83"/>
      <c r="BB986" s="83"/>
      <c r="BC986" s="83"/>
      <c r="BD986" s="83"/>
      <c r="BE986" s="83"/>
      <c r="BF986" s="83"/>
      <c r="BG986" s="83"/>
      <c r="BH986" s="83"/>
      <c r="BI986" s="83"/>
      <c r="BJ986" s="83"/>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c r="DY986" s="15"/>
      <c r="DZ986" s="15"/>
    </row>
    <row r="987" spans="1:130" s="240" customFormat="1" ht="17" x14ac:dyDescent="0.2">
      <c r="A987" s="54" t="s">
        <v>1296</v>
      </c>
      <c r="B987" s="144" t="s">
        <v>1594</v>
      </c>
      <c r="C987" s="144"/>
      <c r="D987" s="185" t="s">
        <v>299</v>
      </c>
      <c r="E987" s="185" t="s">
        <v>15</v>
      </c>
      <c r="F987" s="196">
        <v>1295</v>
      </c>
      <c r="G987" s="196">
        <v>101</v>
      </c>
      <c r="H987" s="196" t="s">
        <v>631</v>
      </c>
      <c r="I987" s="196"/>
      <c r="J987" s="196" t="s">
        <v>176</v>
      </c>
      <c r="K987" s="191"/>
      <c r="L987" s="196"/>
      <c r="M987" s="196"/>
      <c r="N987" s="196"/>
      <c r="O987" s="196"/>
      <c r="P987" s="196" t="s">
        <v>1268</v>
      </c>
      <c r="Q987" s="196" t="s">
        <v>167</v>
      </c>
      <c r="R987" s="196" t="s">
        <v>1264</v>
      </c>
      <c r="S987" s="196"/>
      <c r="T987" s="196"/>
      <c r="U987" s="196"/>
      <c r="V987" s="196">
        <v>27.79</v>
      </c>
      <c r="W987" s="196"/>
      <c r="X987" s="200">
        <v>9334.4075722038051</v>
      </c>
      <c r="Y987" s="201">
        <v>0.154</v>
      </c>
      <c r="Z987" s="196" t="s">
        <v>1268</v>
      </c>
      <c r="AA987" s="54" t="s">
        <v>1979</v>
      </c>
      <c r="AB987" s="54"/>
      <c r="AC987" s="54"/>
      <c r="AD987" s="54"/>
      <c r="AE987" s="196"/>
      <c r="AF987" s="196"/>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c r="CJ987" s="80"/>
      <c r="CK987" s="80"/>
      <c r="CL987" s="80"/>
      <c r="CM987" s="80"/>
      <c r="CN987" s="80"/>
      <c r="CO987" s="80"/>
      <c r="CP987" s="80"/>
      <c r="CQ987" s="80"/>
      <c r="CR987" s="80"/>
      <c r="CS987" s="80"/>
      <c r="CT987" s="80"/>
      <c r="CU987" s="80"/>
      <c r="CV987" s="80"/>
      <c r="CW987" s="80"/>
      <c r="CX987" s="80"/>
      <c r="CY987" s="80"/>
      <c r="CZ987" s="80"/>
      <c r="DA987" s="80"/>
      <c r="DB987" s="80"/>
      <c r="DC987" s="80"/>
      <c r="DD987" s="80"/>
      <c r="DE987" s="80"/>
      <c r="DF987" s="80"/>
      <c r="DG987" s="80"/>
      <c r="DH987" s="80"/>
      <c r="DI987" s="80"/>
      <c r="DJ987" s="80"/>
      <c r="DK987" s="80"/>
      <c r="DL987" s="80"/>
      <c r="DM987" s="80"/>
      <c r="DN987" s="80"/>
      <c r="DO987" s="80"/>
      <c r="DP987" s="80"/>
      <c r="DQ987" s="80"/>
      <c r="DR987" s="80"/>
      <c r="DS987" s="80"/>
      <c r="DT987" s="80"/>
      <c r="DU987" s="80"/>
      <c r="DV987" s="80"/>
      <c r="DW987" s="80"/>
      <c r="DX987" s="80"/>
      <c r="DY987" s="80"/>
      <c r="DZ987" s="80"/>
    </row>
    <row r="988" spans="1:130" s="240" customFormat="1" ht="17" x14ac:dyDescent="0.2">
      <c r="A988" s="54" t="s">
        <v>1471</v>
      </c>
      <c r="B988" s="144" t="s">
        <v>1594</v>
      </c>
      <c r="C988" s="144"/>
      <c r="D988" s="185" t="s">
        <v>299</v>
      </c>
      <c r="E988" s="185" t="s">
        <v>15</v>
      </c>
      <c r="F988" s="196">
        <v>40449</v>
      </c>
      <c r="G988" s="196">
        <v>98</v>
      </c>
      <c r="H988" s="196" t="s">
        <v>1472</v>
      </c>
      <c r="I988" s="196"/>
      <c r="J988" s="196" t="s">
        <v>176</v>
      </c>
      <c r="K988" s="191"/>
      <c r="L988" s="196"/>
      <c r="M988" s="196"/>
      <c r="N988" s="196"/>
      <c r="O988" s="196"/>
      <c r="P988" s="196" t="s">
        <v>1268</v>
      </c>
      <c r="Q988" s="196" t="s">
        <v>172</v>
      </c>
      <c r="R988" s="196" t="s">
        <v>1264</v>
      </c>
      <c r="S988" s="196"/>
      <c r="T988" s="196"/>
      <c r="U988" s="196"/>
      <c r="V988" s="196">
        <v>28.55</v>
      </c>
      <c r="W988" s="196"/>
      <c r="X988" s="200">
        <v>9969.6909271110235</v>
      </c>
      <c r="Y988" s="201">
        <v>0.154</v>
      </c>
      <c r="Z988" s="196" t="s">
        <v>1268</v>
      </c>
      <c r="AA988" s="54" t="s">
        <v>1979</v>
      </c>
      <c r="AB988" s="54"/>
      <c r="AC988" s="76"/>
      <c r="AD988" s="76"/>
      <c r="AE988" s="70"/>
      <c r="AF988" s="70"/>
      <c r="AG988" s="83"/>
      <c r="AH988" s="83"/>
      <c r="AI988" s="83"/>
      <c r="AJ988" s="83"/>
      <c r="AK988" s="83"/>
      <c r="AL988" s="83"/>
      <c r="AM988" s="83"/>
      <c r="AN988" s="83"/>
      <c r="AO988" s="83"/>
      <c r="AP988" s="83"/>
      <c r="AQ988" s="83"/>
      <c r="AR988" s="83"/>
      <c r="AS988" s="83"/>
      <c r="AT988" s="83"/>
      <c r="AU988" s="83"/>
      <c r="AV988" s="83"/>
      <c r="AW988" s="83"/>
      <c r="AX988" s="83"/>
      <c r="AY988" s="83"/>
      <c r="AZ988" s="83"/>
      <c r="BA988" s="83"/>
      <c r="BB988" s="83"/>
      <c r="BC988" s="83"/>
      <c r="BD988" s="83"/>
      <c r="BE988" s="83"/>
      <c r="BF988" s="83"/>
      <c r="BG988" s="83"/>
      <c r="BH988" s="83"/>
      <c r="BI988" s="83"/>
      <c r="BJ988" s="83"/>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c r="DY988" s="15"/>
      <c r="DZ988" s="15"/>
    </row>
    <row r="989" spans="1:130" s="240" customFormat="1" ht="17" x14ac:dyDescent="0.2">
      <c r="A989" s="54" t="s">
        <v>1471</v>
      </c>
      <c r="B989" s="144" t="s">
        <v>1594</v>
      </c>
      <c r="C989" s="144"/>
      <c r="D989" s="185" t="s">
        <v>299</v>
      </c>
      <c r="E989" s="185" t="s">
        <v>15</v>
      </c>
      <c r="F989" s="196">
        <v>40449</v>
      </c>
      <c r="G989" s="196">
        <v>102</v>
      </c>
      <c r="H989" s="196" t="s">
        <v>1472</v>
      </c>
      <c r="I989" s="196"/>
      <c r="J989" s="196" t="s">
        <v>176</v>
      </c>
      <c r="K989" s="191"/>
      <c r="L989" s="196"/>
      <c r="M989" s="196"/>
      <c r="N989" s="196"/>
      <c r="O989" s="196"/>
      <c r="P989" s="196" t="s">
        <v>1268</v>
      </c>
      <c r="Q989" s="196" t="s">
        <v>172</v>
      </c>
      <c r="R989" s="196" t="s">
        <v>1264</v>
      </c>
      <c r="S989" s="196"/>
      <c r="T989" s="196"/>
      <c r="U989" s="196"/>
      <c r="V989" s="196">
        <v>28.55</v>
      </c>
      <c r="W989" s="196"/>
      <c r="X989" s="200">
        <v>9969.6909271110235</v>
      </c>
      <c r="Y989" s="201">
        <v>0.154</v>
      </c>
      <c r="Z989" s="196" t="s">
        <v>1268</v>
      </c>
      <c r="AA989" s="54" t="s">
        <v>1979</v>
      </c>
      <c r="AB989" s="54"/>
      <c r="AC989" s="76"/>
      <c r="AD989" s="76"/>
      <c r="AE989" s="70"/>
      <c r="AF989" s="70"/>
      <c r="AG989" s="83"/>
      <c r="AH989" s="83"/>
      <c r="AI989" s="83"/>
      <c r="AJ989" s="83"/>
      <c r="AK989" s="83"/>
      <c r="AL989" s="83"/>
      <c r="AM989" s="83"/>
      <c r="AN989" s="83"/>
      <c r="AO989" s="83"/>
      <c r="AP989" s="83"/>
      <c r="AQ989" s="83"/>
      <c r="AR989" s="83"/>
      <c r="AS989" s="83"/>
      <c r="AT989" s="83"/>
      <c r="AU989" s="83"/>
      <c r="AV989" s="83"/>
      <c r="AW989" s="83"/>
      <c r="AX989" s="83"/>
      <c r="AY989" s="83"/>
      <c r="AZ989" s="83"/>
      <c r="BA989" s="83"/>
      <c r="BB989" s="83"/>
      <c r="BC989" s="83"/>
      <c r="BD989" s="83"/>
      <c r="BE989" s="83"/>
      <c r="BF989" s="83"/>
      <c r="BG989" s="83"/>
      <c r="BH989" s="83"/>
      <c r="BI989" s="83"/>
      <c r="BJ989" s="83"/>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c r="DY989" s="15"/>
      <c r="DZ989" s="15"/>
    </row>
    <row r="990" spans="1:130" s="240" customFormat="1" ht="17" x14ac:dyDescent="0.2">
      <c r="A990" s="76" t="s">
        <v>1746</v>
      </c>
      <c r="B990" s="70" t="s">
        <v>1594</v>
      </c>
      <c r="C990" s="70"/>
      <c r="D990" s="113" t="s">
        <v>299</v>
      </c>
      <c r="E990" s="113" t="s">
        <v>15</v>
      </c>
      <c r="F990" s="76">
        <v>40540</v>
      </c>
      <c r="G990" s="70">
        <v>65</v>
      </c>
      <c r="H990" s="76" t="s">
        <v>606</v>
      </c>
      <c r="I990" s="70" t="s">
        <v>607</v>
      </c>
      <c r="J990" s="76" t="s">
        <v>1645</v>
      </c>
      <c r="K990" s="191"/>
      <c r="L990" s="143"/>
      <c r="M990" s="68">
        <v>30.59</v>
      </c>
      <c r="N990" s="68">
        <v>-98.64</v>
      </c>
      <c r="O990" s="70">
        <v>100.5</v>
      </c>
      <c r="P990" s="76" t="s">
        <v>213</v>
      </c>
      <c r="Q990" s="70" t="s">
        <v>172</v>
      </c>
      <c r="R990" s="70" t="s">
        <v>13</v>
      </c>
      <c r="S990" s="70"/>
      <c r="T990" s="70"/>
      <c r="U990" s="128">
        <v>12.42</v>
      </c>
      <c r="V990" s="128">
        <v>7.86</v>
      </c>
      <c r="W990" s="76"/>
      <c r="X990" s="195"/>
      <c r="Y990" s="105"/>
      <c r="Z990" s="76"/>
      <c r="AA990" s="76" t="s">
        <v>1752</v>
      </c>
      <c r="AB990" s="54"/>
      <c r="AC990" s="76"/>
      <c r="AD990" s="76"/>
      <c r="AE990" s="70"/>
      <c r="AF990" s="70"/>
      <c r="AG990" s="83"/>
      <c r="AH990" s="83"/>
      <c r="AI990" s="83"/>
      <c r="AJ990" s="83"/>
      <c r="AK990" s="83"/>
      <c r="AL990" s="83"/>
      <c r="AM990" s="83"/>
      <c r="AN990" s="83"/>
      <c r="AO990" s="83"/>
      <c r="AP990" s="83"/>
      <c r="AQ990" s="83"/>
      <c r="AR990" s="83"/>
      <c r="AS990" s="83"/>
      <c r="AT990" s="83"/>
      <c r="AU990" s="83"/>
      <c r="AV990" s="83"/>
      <c r="AW990" s="83"/>
      <c r="AX990" s="83"/>
      <c r="AY990" s="83"/>
      <c r="AZ990" s="83"/>
      <c r="BA990" s="83"/>
      <c r="BB990" s="83"/>
      <c r="BC990" s="83"/>
      <c r="BD990" s="83"/>
      <c r="BE990" s="83"/>
      <c r="BF990" s="83"/>
      <c r="BG990" s="83"/>
      <c r="BH990" s="83"/>
      <c r="BI990" s="83"/>
      <c r="BJ990" s="83"/>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c r="DR990" s="15"/>
      <c r="DS990" s="15"/>
      <c r="DT990" s="15"/>
      <c r="DU990" s="15"/>
      <c r="DV990" s="15"/>
      <c r="DW990" s="15"/>
      <c r="DX990" s="15"/>
      <c r="DY990" s="15"/>
      <c r="DZ990" s="15"/>
    </row>
    <row r="991" spans="1:130" s="240" customFormat="1" ht="17" x14ac:dyDescent="0.2">
      <c r="A991" s="76" t="s">
        <v>1614</v>
      </c>
      <c r="B991" s="76" t="s">
        <v>1594</v>
      </c>
      <c r="C991" s="76"/>
      <c r="D991" s="113" t="s">
        <v>299</v>
      </c>
      <c r="E991" s="113" t="s">
        <v>15</v>
      </c>
      <c r="F991" s="76">
        <v>40541</v>
      </c>
      <c r="G991" s="76">
        <v>212</v>
      </c>
      <c r="H991" s="76" t="s">
        <v>1239</v>
      </c>
      <c r="I991" s="70" t="s">
        <v>1240</v>
      </c>
      <c r="J991" s="76" t="s">
        <v>475</v>
      </c>
      <c r="K991" s="191"/>
      <c r="L991" s="106"/>
      <c r="M991" s="114"/>
      <c r="N991" s="114"/>
      <c r="O991" s="76"/>
      <c r="P991" s="76" t="s">
        <v>1620</v>
      </c>
      <c r="Q991" s="76" t="s">
        <v>172</v>
      </c>
      <c r="R991" s="70" t="s">
        <v>13</v>
      </c>
      <c r="S991" s="70"/>
      <c r="T991" s="112"/>
      <c r="U991" s="68">
        <v>34.94</v>
      </c>
      <c r="V991" s="68">
        <v>36.79</v>
      </c>
      <c r="W991" s="70"/>
      <c r="X991" s="200">
        <f>10^((3.76*(LOG(201.3)))+(-4.37))</f>
        <v>19608.871186245226</v>
      </c>
      <c r="Y991" s="148"/>
      <c r="Z991" s="70" t="s">
        <v>1322</v>
      </c>
      <c r="AA991" s="76" t="s">
        <v>1621</v>
      </c>
      <c r="AB991" s="54"/>
      <c r="AC991" s="76" t="s">
        <v>1267</v>
      </c>
      <c r="AD991" s="76"/>
      <c r="AE991" s="70"/>
      <c r="AF991" s="70"/>
      <c r="AG991" s="83"/>
      <c r="AH991" s="83"/>
      <c r="AI991" s="83"/>
      <c r="AJ991" s="83"/>
      <c r="AK991" s="83"/>
      <c r="AL991" s="83"/>
      <c r="AM991" s="83"/>
      <c r="AN991" s="83"/>
      <c r="AO991" s="83"/>
      <c r="AP991" s="83"/>
      <c r="AQ991" s="83"/>
      <c r="AR991" s="83"/>
      <c r="AS991" s="83"/>
      <c r="AT991" s="83"/>
      <c r="AU991" s="83"/>
      <c r="AV991" s="83"/>
      <c r="AW991" s="83"/>
      <c r="AX991" s="83"/>
      <c r="AY991" s="83"/>
      <c r="AZ991" s="83"/>
      <c r="BA991" s="83"/>
      <c r="BB991" s="83"/>
      <c r="BC991" s="83"/>
      <c r="BD991" s="83"/>
      <c r="BE991" s="83"/>
      <c r="BF991" s="83"/>
      <c r="BG991" s="83"/>
      <c r="BH991" s="83"/>
      <c r="BI991" s="83"/>
      <c r="BJ991" s="83"/>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c r="DR991" s="15"/>
      <c r="DS991" s="15"/>
      <c r="DT991" s="15"/>
      <c r="DU991" s="15"/>
      <c r="DV991" s="15"/>
      <c r="DW991" s="15"/>
      <c r="DX991" s="15"/>
      <c r="DY991" s="15"/>
      <c r="DZ991" s="15"/>
    </row>
    <row r="992" spans="1:130" s="240" customFormat="1" ht="34" x14ac:dyDescent="0.2">
      <c r="A992" s="76" t="s">
        <v>1614</v>
      </c>
      <c r="B992" s="76" t="s">
        <v>1594</v>
      </c>
      <c r="C992" s="76"/>
      <c r="D992" s="113" t="s">
        <v>299</v>
      </c>
      <c r="E992" s="113" t="s">
        <v>15</v>
      </c>
      <c r="F992" s="76">
        <v>40541</v>
      </c>
      <c r="G992" s="76">
        <v>232</v>
      </c>
      <c r="H992" s="76" t="s">
        <v>1239</v>
      </c>
      <c r="I992" s="70" t="s">
        <v>1240</v>
      </c>
      <c r="J992" s="76" t="s">
        <v>475</v>
      </c>
      <c r="K992" s="191"/>
      <c r="L992" s="106"/>
      <c r="M992" s="114"/>
      <c r="N992" s="114"/>
      <c r="O992" s="76"/>
      <c r="P992" s="76" t="s">
        <v>1617</v>
      </c>
      <c r="Q992" s="76" t="s">
        <v>167</v>
      </c>
      <c r="R992" s="70" t="s">
        <v>13</v>
      </c>
      <c r="S992" s="70"/>
      <c r="T992" s="112"/>
      <c r="U992" s="68">
        <v>6.53</v>
      </c>
      <c r="V992" s="68">
        <v>7.75</v>
      </c>
      <c r="W992" s="70"/>
      <c r="X992" s="150"/>
      <c r="Y992" s="148"/>
      <c r="Z992" s="112"/>
      <c r="AA992" s="76" t="s">
        <v>1619</v>
      </c>
      <c r="AB992" s="54"/>
      <c r="AC992" s="76"/>
      <c r="AD992" s="76"/>
      <c r="AE992" s="70"/>
      <c r="AF992" s="70"/>
      <c r="AG992" s="83"/>
      <c r="AH992" s="83"/>
      <c r="AI992" s="83"/>
      <c r="AJ992" s="83"/>
      <c r="AK992" s="83"/>
      <c r="AL992" s="83"/>
      <c r="AM992" s="83"/>
      <c r="AN992" s="83"/>
      <c r="AO992" s="83"/>
      <c r="AP992" s="83"/>
      <c r="AQ992" s="83"/>
      <c r="AR992" s="83"/>
      <c r="AS992" s="83"/>
      <c r="AT992" s="83"/>
      <c r="AU992" s="83"/>
      <c r="AV992" s="83"/>
      <c r="AW992" s="83"/>
      <c r="AX992" s="83"/>
      <c r="AY992" s="83"/>
      <c r="AZ992" s="83"/>
      <c r="BA992" s="83"/>
      <c r="BB992" s="83"/>
      <c r="BC992" s="83"/>
      <c r="BD992" s="83"/>
      <c r="BE992" s="83"/>
      <c r="BF992" s="83"/>
      <c r="BG992" s="83"/>
      <c r="BH992" s="83"/>
      <c r="BI992" s="83"/>
      <c r="BJ992" s="83"/>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c r="DR992" s="15"/>
      <c r="DS992" s="15"/>
      <c r="DT992" s="15"/>
      <c r="DU992" s="15"/>
      <c r="DV992" s="15"/>
      <c r="DW992" s="15"/>
      <c r="DX992" s="15"/>
      <c r="DY992" s="15"/>
      <c r="DZ992" s="15"/>
    </row>
    <row r="993" spans="1:130" s="240" customFormat="1" ht="34" x14ac:dyDescent="0.2">
      <c r="A993" s="76" t="s">
        <v>1614</v>
      </c>
      <c r="B993" s="76" t="s">
        <v>1594</v>
      </c>
      <c r="C993" s="76"/>
      <c r="D993" s="113" t="s">
        <v>299</v>
      </c>
      <c r="E993" s="113" t="s">
        <v>15</v>
      </c>
      <c r="F993" s="76">
        <v>40541</v>
      </c>
      <c r="G993" s="76">
        <v>233</v>
      </c>
      <c r="H993" s="76" t="s">
        <v>1239</v>
      </c>
      <c r="I993" s="70" t="s">
        <v>1240</v>
      </c>
      <c r="J993" s="76" t="s">
        <v>475</v>
      </c>
      <c r="K993" s="191"/>
      <c r="L993" s="106"/>
      <c r="M993" s="114"/>
      <c r="N993" s="114"/>
      <c r="O993" s="76"/>
      <c r="P993" s="76" t="s">
        <v>1617</v>
      </c>
      <c r="Q993" s="76" t="s">
        <v>172</v>
      </c>
      <c r="R993" s="70" t="s">
        <v>13</v>
      </c>
      <c r="S993" s="70"/>
      <c r="T993" s="112"/>
      <c r="U993" s="68">
        <v>9.42</v>
      </c>
      <c r="V993" s="68">
        <v>10.87</v>
      </c>
      <c r="W993" s="70"/>
      <c r="X993" s="150"/>
      <c r="Y993" s="148"/>
      <c r="Z993" s="112"/>
      <c r="AA993" s="76" t="s">
        <v>1618</v>
      </c>
      <c r="AB993" s="76"/>
      <c r="AC993" s="76"/>
      <c r="AD993" s="76"/>
      <c r="AE993" s="70"/>
      <c r="AF993" s="70"/>
      <c r="AG993" s="83"/>
      <c r="AH993" s="83"/>
      <c r="AI993" s="83"/>
      <c r="AJ993" s="83"/>
      <c r="AK993" s="83"/>
      <c r="AL993" s="83"/>
      <c r="AM993" s="83"/>
      <c r="AN993" s="83"/>
      <c r="AO993" s="83"/>
      <c r="AP993" s="83"/>
      <c r="AQ993" s="83"/>
      <c r="AR993" s="83"/>
      <c r="AS993" s="83"/>
      <c r="AT993" s="83"/>
      <c r="AU993" s="83"/>
      <c r="AV993" s="83"/>
      <c r="AW993" s="83"/>
      <c r="AX993" s="83"/>
      <c r="AY993" s="83"/>
      <c r="AZ993" s="83"/>
      <c r="BA993" s="83"/>
      <c r="BB993" s="83"/>
      <c r="BC993" s="83"/>
      <c r="BD993" s="83"/>
      <c r="BE993" s="83"/>
      <c r="BF993" s="83"/>
      <c r="BG993" s="83"/>
      <c r="BH993" s="83"/>
      <c r="BI993" s="83"/>
      <c r="BJ993" s="83"/>
      <c r="BK993" s="83"/>
      <c r="BL993" s="83"/>
      <c r="BM993" s="83"/>
      <c r="BN993" s="83"/>
      <c r="BO993" s="83"/>
      <c r="BP993" s="83"/>
      <c r="BQ993" s="83"/>
      <c r="BR993" s="83"/>
      <c r="BS993" s="83"/>
      <c r="BT993" s="83"/>
      <c r="BU993" s="83"/>
      <c r="BV993" s="83"/>
      <c r="BW993" s="83"/>
      <c r="BX993" s="83"/>
      <c r="BY993" s="83"/>
      <c r="BZ993" s="83"/>
      <c r="CA993" s="83"/>
      <c r="CB993" s="83"/>
      <c r="CC993" s="83"/>
      <c r="CD993" s="83"/>
      <c r="CE993" s="83"/>
      <c r="CF993" s="83"/>
      <c r="CG993" s="83"/>
      <c r="CH993" s="83"/>
      <c r="CI993" s="83"/>
      <c r="CJ993" s="83"/>
      <c r="CK993" s="83"/>
      <c r="CL993" s="83"/>
      <c r="CM993" s="83"/>
      <c r="CN993" s="83"/>
      <c r="CO993" s="83"/>
      <c r="CP993" s="83"/>
      <c r="CQ993" s="83"/>
      <c r="CR993" s="83"/>
      <c r="CS993" s="83"/>
      <c r="CT993" s="83"/>
      <c r="CU993" s="83"/>
      <c r="CV993" s="83"/>
      <c r="CW993" s="83"/>
      <c r="CX993" s="83"/>
      <c r="CY993" s="83"/>
      <c r="CZ993" s="83"/>
      <c r="DA993" s="83"/>
      <c r="DB993" s="83"/>
      <c r="DC993" s="83"/>
      <c r="DD993" s="83"/>
      <c r="DE993" s="83"/>
      <c r="DF993" s="83"/>
      <c r="DG993" s="83"/>
      <c r="DH993" s="83"/>
      <c r="DI993" s="83"/>
      <c r="DJ993" s="83"/>
      <c r="DK993" s="83"/>
      <c r="DL993" s="83"/>
      <c r="DM993" s="83"/>
      <c r="DN993" s="83"/>
      <c r="DO993" s="83"/>
      <c r="DP993" s="83"/>
      <c r="DQ993" s="83"/>
      <c r="DR993" s="83"/>
      <c r="DS993" s="83"/>
      <c r="DT993" s="83"/>
      <c r="DU993" s="83"/>
      <c r="DV993" s="83"/>
      <c r="DW993" s="83"/>
      <c r="DX993" s="83"/>
      <c r="DY993" s="83"/>
      <c r="DZ993" s="83"/>
    </row>
    <row r="994" spans="1:130" s="240" customFormat="1" ht="34" x14ac:dyDescent="0.2">
      <c r="A994" s="76" t="s">
        <v>1614</v>
      </c>
      <c r="B994" s="13" t="s">
        <v>1594</v>
      </c>
      <c r="C994" s="13"/>
      <c r="D994" s="113" t="s">
        <v>299</v>
      </c>
      <c r="E994" s="113" t="s">
        <v>15</v>
      </c>
      <c r="F994" s="76">
        <v>40541</v>
      </c>
      <c r="G994" s="76">
        <v>234</v>
      </c>
      <c r="H994" s="76" t="s">
        <v>1239</v>
      </c>
      <c r="I994" s="70" t="s">
        <v>1240</v>
      </c>
      <c r="J994" s="76" t="s">
        <v>475</v>
      </c>
      <c r="K994" s="191"/>
      <c r="L994" s="106"/>
      <c r="M994" s="114"/>
      <c r="N994" s="114"/>
      <c r="O994" s="76"/>
      <c r="P994" s="76" t="s">
        <v>1622</v>
      </c>
      <c r="Q994" s="76" t="s">
        <v>167</v>
      </c>
      <c r="R994" s="70" t="s">
        <v>13</v>
      </c>
      <c r="S994" s="70"/>
      <c r="T994" s="112"/>
      <c r="U994" s="68">
        <v>11.36</v>
      </c>
      <c r="V994" s="68">
        <v>6.42</v>
      </c>
      <c r="W994" s="70"/>
      <c r="X994" s="150"/>
      <c r="Y994" s="148"/>
      <c r="Z994" s="112"/>
      <c r="AA994" s="76" t="s">
        <v>1623</v>
      </c>
      <c r="AB994" s="54"/>
      <c r="AC994" s="76"/>
      <c r="AD994" s="76"/>
      <c r="AE994" s="70"/>
      <c r="AF994" s="70"/>
      <c r="AG994" s="83"/>
      <c r="AH994" s="83"/>
      <c r="AI994" s="83"/>
      <c r="AJ994" s="83"/>
      <c r="AK994" s="83"/>
      <c r="AL994" s="83"/>
      <c r="AM994" s="83"/>
      <c r="AN994" s="83"/>
      <c r="AO994" s="83"/>
      <c r="AP994" s="83"/>
      <c r="AQ994" s="83"/>
      <c r="AR994" s="83"/>
      <c r="AS994" s="83"/>
      <c r="AT994" s="83"/>
      <c r="AU994" s="83"/>
      <c r="AV994" s="83"/>
      <c r="AW994" s="83"/>
      <c r="AX994" s="83"/>
      <c r="AY994" s="83"/>
      <c r="AZ994" s="83"/>
      <c r="BA994" s="83"/>
      <c r="BB994" s="83"/>
      <c r="BC994" s="83"/>
      <c r="BD994" s="83"/>
      <c r="BE994" s="83"/>
      <c r="BF994" s="83"/>
      <c r="BG994" s="83"/>
      <c r="BH994" s="83"/>
      <c r="BI994" s="83"/>
      <c r="BJ994" s="83"/>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c r="DY994" s="15"/>
      <c r="DZ994" s="15"/>
    </row>
    <row r="995" spans="1:130" s="240" customFormat="1" ht="17" x14ac:dyDescent="0.2">
      <c r="A995" s="76" t="s">
        <v>1614</v>
      </c>
      <c r="B995" s="13" t="s">
        <v>1594</v>
      </c>
      <c r="C995" s="13"/>
      <c r="D995" s="113" t="s">
        <v>299</v>
      </c>
      <c r="E995" s="113" t="s">
        <v>15</v>
      </c>
      <c r="F995" s="76">
        <v>40541</v>
      </c>
      <c r="G995" s="76">
        <v>245</v>
      </c>
      <c r="H995" s="76" t="s">
        <v>1239</v>
      </c>
      <c r="I995" s="70" t="s">
        <v>1240</v>
      </c>
      <c r="J995" s="76" t="s">
        <v>475</v>
      </c>
      <c r="K995" s="191"/>
      <c r="L995" s="106"/>
      <c r="M995" s="114"/>
      <c r="N995" s="114"/>
      <c r="O995" s="76"/>
      <c r="P995" s="76" t="s">
        <v>1216</v>
      </c>
      <c r="Q995" s="76" t="s">
        <v>167</v>
      </c>
      <c r="R995" s="70" t="s">
        <v>13</v>
      </c>
      <c r="S995" s="70"/>
      <c r="T995" s="112"/>
      <c r="U995" s="68">
        <v>12.81</v>
      </c>
      <c r="V995" s="68">
        <v>4.49</v>
      </c>
      <c r="W995" s="70"/>
      <c r="X995" s="150"/>
      <c r="Y995" s="148"/>
      <c r="Z995" s="112"/>
      <c r="AA995" s="76" t="s">
        <v>1619</v>
      </c>
      <c r="AB995" s="54"/>
      <c r="AC995" s="76"/>
      <c r="AD995" s="76"/>
      <c r="AE995" s="70"/>
      <c r="AF995" s="70"/>
      <c r="AG995" s="83"/>
      <c r="AH995" s="83"/>
      <c r="AI995" s="83"/>
      <c r="AJ995" s="83"/>
      <c r="AK995" s="83"/>
      <c r="AL995" s="83"/>
      <c r="AM995" s="83"/>
      <c r="AN995" s="83"/>
      <c r="AO995" s="83"/>
      <c r="AP995" s="83"/>
      <c r="AQ995" s="83"/>
      <c r="AR995" s="83"/>
      <c r="AS995" s="83"/>
      <c r="AT995" s="83"/>
      <c r="AU995" s="83"/>
      <c r="AV995" s="83"/>
      <c r="AW995" s="83"/>
      <c r="AX995" s="83"/>
      <c r="AY995" s="83"/>
      <c r="AZ995" s="83"/>
      <c r="BA995" s="83"/>
      <c r="BB995" s="83"/>
      <c r="BC995" s="83"/>
      <c r="BD995" s="83"/>
      <c r="BE995" s="83"/>
      <c r="BF995" s="83"/>
      <c r="BG995" s="83"/>
      <c r="BH995" s="83"/>
      <c r="BI995" s="83"/>
      <c r="BJ995" s="83"/>
      <c r="BK995" s="83"/>
      <c r="BL995" s="83"/>
      <c r="BM995" s="83"/>
      <c r="BN995" s="83"/>
      <c r="BO995" s="83"/>
      <c r="BP995" s="83"/>
      <c r="BQ995" s="83"/>
      <c r="BR995" s="83"/>
      <c r="BS995" s="83"/>
      <c r="BT995" s="83"/>
      <c r="BU995" s="83"/>
      <c r="BV995" s="83"/>
      <c r="BW995" s="83"/>
      <c r="BX995" s="83"/>
      <c r="BY995" s="83"/>
      <c r="BZ995" s="83"/>
      <c r="CA995" s="83"/>
      <c r="CB995" s="83"/>
      <c r="CC995" s="83"/>
      <c r="CD995" s="83"/>
      <c r="CE995" s="83"/>
      <c r="CF995" s="83"/>
      <c r="CG995" s="83"/>
      <c r="CH995" s="83"/>
      <c r="CI995" s="83"/>
      <c r="CJ995" s="83"/>
      <c r="CK995" s="83"/>
      <c r="CL995" s="83"/>
      <c r="CM995" s="83"/>
      <c r="CN995" s="83"/>
      <c r="CO995" s="83"/>
      <c r="CP995" s="83"/>
      <c r="CQ995" s="83"/>
      <c r="CR995" s="83"/>
      <c r="CS995" s="83"/>
      <c r="CT995" s="83"/>
      <c r="CU995" s="83"/>
      <c r="CV995" s="83"/>
      <c r="CW995" s="83"/>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c r="DY995" s="15"/>
      <c r="DZ995" s="15"/>
    </row>
    <row r="996" spans="1:130" s="240" customFormat="1" ht="26" x14ac:dyDescent="0.2">
      <c r="A996" s="54" t="s">
        <v>1507</v>
      </c>
      <c r="B996" s="144" t="s">
        <v>1594</v>
      </c>
      <c r="C996" s="144"/>
      <c r="D996" s="185" t="s">
        <v>299</v>
      </c>
      <c r="E996" s="185" t="s">
        <v>15</v>
      </c>
      <c r="F996" s="196">
        <v>40618</v>
      </c>
      <c r="G996" s="196">
        <v>225</v>
      </c>
      <c r="H996" s="196" t="s">
        <v>1026</v>
      </c>
      <c r="I996" s="196"/>
      <c r="J996" s="196" t="s">
        <v>475</v>
      </c>
      <c r="K996" s="191" t="s">
        <v>1508</v>
      </c>
      <c r="L996" s="196"/>
      <c r="M996" s="196"/>
      <c r="N996" s="196"/>
      <c r="O996" s="196"/>
      <c r="P996" s="196" t="s">
        <v>209</v>
      </c>
      <c r="Q996" s="196" t="s">
        <v>172</v>
      </c>
      <c r="R996" s="196" t="s">
        <v>1264</v>
      </c>
      <c r="S996" s="196"/>
      <c r="T996" s="196"/>
      <c r="U996" s="196">
        <v>18.989999999999998</v>
      </c>
      <c r="V996" s="196"/>
      <c r="W996" s="196"/>
      <c r="X996" s="200">
        <v>10113.159326619239</v>
      </c>
      <c r="Y996" s="201">
        <v>0.22900000000000001</v>
      </c>
      <c r="Z996" s="196" t="s">
        <v>1279</v>
      </c>
      <c r="AA996" s="54" t="s">
        <v>1979</v>
      </c>
      <c r="AB996" s="54"/>
      <c r="AC996" s="76"/>
      <c r="AD996" s="76"/>
      <c r="AE996" s="70"/>
      <c r="AF996" s="70"/>
      <c r="AG996" s="83"/>
      <c r="AH996" s="83"/>
      <c r="AI996" s="83"/>
      <c r="AJ996" s="83"/>
      <c r="AK996" s="83"/>
      <c r="AL996" s="83"/>
      <c r="AM996" s="83"/>
      <c r="AN996" s="83"/>
      <c r="AO996" s="83"/>
      <c r="AP996" s="83"/>
      <c r="AQ996" s="83"/>
      <c r="AR996" s="83"/>
      <c r="AS996" s="83"/>
      <c r="AT996" s="83"/>
      <c r="AU996" s="83"/>
      <c r="AV996" s="83"/>
      <c r="AW996" s="83"/>
      <c r="AX996" s="83"/>
      <c r="AY996" s="83"/>
      <c r="AZ996" s="83"/>
      <c r="BA996" s="83"/>
      <c r="BB996" s="83"/>
      <c r="BC996" s="83"/>
      <c r="BD996" s="83"/>
      <c r="BE996" s="83"/>
      <c r="BF996" s="83"/>
      <c r="BG996" s="83"/>
      <c r="BH996" s="83"/>
      <c r="BI996" s="83"/>
      <c r="BJ996" s="83"/>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c r="DY996" s="15"/>
      <c r="DZ996" s="15"/>
    </row>
    <row r="997" spans="1:130" s="240" customFormat="1" ht="26" x14ac:dyDescent="0.2">
      <c r="A997" s="54" t="s">
        <v>1507</v>
      </c>
      <c r="B997" s="144" t="s">
        <v>1594</v>
      </c>
      <c r="C997" s="144"/>
      <c r="D997" s="185" t="s">
        <v>299</v>
      </c>
      <c r="E997" s="185" t="s">
        <v>15</v>
      </c>
      <c r="F997" s="196">
        <v>40618</v>
      </c>
      <c r="G997" s="196">
        <v>227</v>
      </c>
      <c r="H997" s="196" t="s">
        <v>1026</v>
      </c>
      <c r="I997" s="196"/>
      <c r="J997" s="196" t="s">
        <v>475</v>
      </c>
      <c r="K997" s="191" t="s">
        <v>1511</v>
      </c>
      <c r="L997" s="196"/>
      <c r="M997" s="196"/>
      <c r="N997" s="196"/>
      <c r="O997" s="196"/>
      <c r="P997" s="196" t="s">
        <v>209</v>
      </c>
      <c r="Q997" s="196" t="s">
        <v>172</v>
      </c>
      <c r="R997" s="196" t="s">
        <v>1264</v>
      </c>
      <c r="S997" s="196"/>
      <c r="T997" s="196"/>
      <c r="U997" s="196">
        <v>18.989999999999998</v>
      </c>
      <c r="V997" s="196"/>
      <c r="W997" s="196"/>
      <c r="X997" s="200">
        <v>10113.159326619239</v>
      </c>
      <c r="Y997" s="201">
        <v>0.22900000000000001</v>
      </c>
      <c r="Z997" s="196" t="s">
        <v>1279</v>
      </c>
      <c r="AA997" s="54" t="s">
        <v>1979</v>
      </c>
      <c r="AB997" s="54"/>
      <c r="AC997" s="76"/>
      <c r="AD997" s="76"/>
      <c r="AE997" s="70"/>
      <c r="AF997" s="70"/>
      <c r="AG997" s="83"/>
      <c r="AH997" s="83"/>
      <c r="AI997" s="83"/>
      <c r="AJ997" s="83"/>
      <c r="AK997" s="83"/>
      <c r="AL997" s="83"/>
      <c r="AM997" s="83"/>
      <c r="AN997" s="83"/>
      <c r="AO997" s="83"/>
      <c r="AP997" s="83"/>
      <c r="AQ997" s="83"/>
      <c r="AR997" s="83"/>
      <c r="AS997" s="83"/>
      <c r="AT997" s="83"/>
      <c r="AU997" s="83"/>
      <c r="AV997" s="83"/>
      <c r="AW997" s="83"/>
      <c r="AX997" s="83"/>
      <c r="AY997" s="83"/>
      <c r="AZ997" s="83"/>
      <c r="BA997" s="83"/>
      <c r="BB997" s="83"/>
      <c r="BC997" s="83"/>
      <c r="BD997" s="83"/>
      <c r="BE997" s="83"/>
      <c r="BF997" s="83"/>
      <c r="BG997" s="83"/>
      <c r="BH997" s="83"/>
      <c r="BI997" s="83"/>
      <c r="BJ997" s="83"/>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c r="DR997" s="15"/>
      <c r="DS997" s="15"/>
      <c r="DT997" s="15"/>
      <c r="DU997" s="15"/>
      <c r="DV997" s="15"/>
      <c r="DW997" s="15"/>
      <c r="DX997" s="15"/>
      <c r="DY997" s="15"/>
      <c r="DZ997" s="15"/>
    </row>
    <row r="998" spans="1:130" s="240" customFormat="1" ht="26" x14ac:dyDescent="0.2">
      <c r="A998" s="54" t="s">
        <v>1507</v>
      </c>
      <c r="B998" s="144" t="s">
        <v>1594</v>
      </c>
      <c r="C998" s="144"/>
      <c r="D998" s="185" t="s">
        <v>299</v>
      </c>
      <c r="E998" s="185" t="s">
        <v>15</v>
      </c>
      <c r="F998" s="196">
        <v>40618</v>
      </c>
      <c r="G998" s="196">
        <v>244</v>
      </c>
      <c r="H998" s="196" t="s">
        <v>1026</v>
      </c>
      <c r="I998" s="196"/>
      <c r="J998" s="196" t="s">
        <v>475</v>
      </c>
      <c r="K998" s="191" t="s">
        <v>1509</v>
      </c>
      <c r="L998" s="196"/>
      <c r="M998" s="196"/>
      <c r="N998" s="196"/>
      <c r="O998" s="196"/>
      <c r="P998" s="196" t="s">
        <v>1306</v>
      </c>
      <c r="Q998" s="196" t="s">
        <v>167</v>
      </c>
      <c r="R998" s="196" t="s">
        <v>1264</v>
      </c>
      <c r="S998" s="196"/>
      <c r="T998" s="196"/>
      <c r="U998" s="196"/>
      <c r="V998" s="196">
        <v>27.68</v>
      </c>
      <c r="W998" s="196"/>
      <c r="X998" s="199">
        <f>10^((2.86*(LOG(V998)))+(-0.12))</f>
        <v>10106.365610691531</v>
      </c>
      <c r="Y998" s="201">
        <v>0.14299999999999999</v>
      </c>
      <c r="Z998" s="196" t="s">
        <v>1306</v>
      </c>
      <c r="AA998" s="54" t="s">
        <v>1979</v>
      </c>
      <c r="AB998" s="76"/>
      <c r="AC998" s="76"/>
      <c r="AD998" s="76"/>
      <c r="AE998" s="70"/>
      <c r="AF998" s="70"/>
      <c r="AG998" s="83"/>
      <c r="AH998" s="83"/>
      <c r="AI998" s="83"/>
      <c r="AJ998" s="83"/>
      <c r="AK998" s="83"/>
      <c r="AL998" s="83"/>
      <c r="AM998" s="83"/>
      <c r="AN998" s="83"/>
      <c r="AO998" s="83"/>
      <c r="AP998" s="83"/>
      <c r="AQ998" s="83"/>
      <c r="AR998" s="83"/>
      <c r="AS998" s="83"/>
      <c r="AT998" s="83"/>
      <c r="AU998" s="83"/>
      <c r="AV998" s="83"/>
      <c r="AW998" s="83"/>
      <c r="AX998" s="83"/>
      <c r="AY998" s="83"/>
      <c r="AZ998" s="83"/>
      <c r="BA998" s="83"/>
      <c r="BB998" s="83"/>
      <c r="BC998" s="83"/>
      <c r="BD998" s="83"/>
      <c r="BE998" s="83"/>
      <c r="BF998" s="83"/>
      <c r="BG998" s="83"/>
      <c r="BH998" s="83"/>
      <c r="BI998" s="83"/>
      <c r="BJ998" s="83"/>
      <c r="BK998" s="83"/>
      <c r="BL998" s="83"/>
      <c r="BM998" s="83"/>
      <c r="BN998" s="83"/>
      <c r="BO998" s="83"/>
      <c r="BP998" s="83"/>
      <c r="BQ998" s="83"/>
      <c r="BR998" s="83"/>
      <c r="BS998" s="83"/>
      <c r="BT998" s="83"/>
      <c r="BU998" s="83"/>
      <c r="BV998" s="83"/>
      <c r="BW998" s="83"/>
      <c r="BX998" s="83"/>
      <c r="BY998" s="83"/>
      <c r="BZ998" s="83"/>
      <c r="CA998" s="83"/>
      <c r="CB998" s="83"/>
      <c r="CC998" s="83"/>
      <c r="CD998" s="83"/>
      <c r="CE998" s="83"/>
      <c r="CF998" s="83"/>
      <c r="CG998" s="83"/>
      <c r="CH998" s="83"/>
      <c r="CI998" s="83"/>
      <c r="CJ998" s="83"/>
      <c r="CK998" s="83"/>
      <c r="CL998" s="83"/>
      <c r="CM998" s="83"/>
      <c r="CN998" s="83"/>
      <c r="CO998" s="83"/>
      <c r="CP998" s="83"/>
      <c r="CQ998" s="83"/>
      <c r="CR998" s="83"/>
      <c r="CS998" s="83"/>
      <c r="CT998" s="83"/>
      <c r="CU998" s="83"/>
      <c r="CV998" s="83"/>
      <c r="CW998" s="83"/>
      <c r="CX998" s="83"/>
      <c r="CY998" s="83"/>
      <c r="CZ998" s="83"/>
      <c r="DA998" s="83"/>
      <c r="DB998" s="83"/>
      <c r="DC998" s="83"/>
      <c r="DD998" s="83"/>
      <c r="DE998" s="83"/>
      <c r="DF998" s="83"/>
      <c r="DG998" s="83"/>
      <c r="DH998" s="83"/>
      <c r="DI998" s="83"/>
      <c r="DJ998" s="83"/>
      <c r="DK998" s="83"/>
      <c r="DL998" s="83"/>
      <c r="DM998" s="83"/>
      <c r="DN998" s="83"/>
      <c r="DO998" s="83"/>
      <c r="DP998" s="83"/>
      <c r="DQ998" s="83"/>
      <c r="DR998" s="83"/>
      <c r="DS998" s="83"/>
      <c r="DT998" s="83"/>
      <c r="DU998" s="83"/>
      <c r="DV998" s="83"/>
      <c r="DW998" s="83"/>
      <c r="DX998" s="83"/>
      <c r="DY998" s="83"/>
      <c r="DZ998" s="83"/>
    </row>
    <row r="999" spans="1:130" s="240" customFormat="1" ht="17" x14ac:dyDescent="0.2">
      <c r="A999" s="54" t="s">
        <v>1380</v>
      </c>
      <c r="B999" s="144" t="s">
        <v>1594</v>
      </c>
      <c r="C999" s="144"/>
      <c r="D999" s="185" t="s">
        <v>299</v>
      </c>
      <c r="E999" s="185" t="s">
        <v>15</v>
      </c>
      <c r="F999" s="196">
        <v>41229</v>
      </c>
      <c r="G999" s="196">
        <v>721</v>
      </c>
      <c r="H999" s="196" t="s">
        <v>1368</v>
      </c>
      <c r="I999" s="196"/>
      <c r="J999" s="196" t="s">
        <v>475</v>
      </c>
      <c r="K999" s="191" t="s">
        <v>1382</v>
      </c>
      <c r="L999" s="196"/>
      <c r="M999" s="196"/>
      <c r="N999" s="196"/>
      <c r="O999" s="196"/>
      <c r="P999" s="196" t="s">
        <v>1306</v>
      </c>
      <c r="Q999" s="196" t="s">
        <v>167</v>
      </c>
      <c r="R999" s="196" t="s">
        <v>1264</v>
      </c>
      <c r="S999" s="196"/>
      <c r="T999" s="196"/>
      <c r="U999" s="196"/>
      <c r="V999" s="196">
        <v>27.68</v>
      </c>
      <c r="W999" s="196"/>
      <c r="X999" s="199">
        <f>10^((2.86*(LOG(V999)))+(-0.12))</f>
        <v>10106.365610691531</v>
      </c>
      <c r="Y999" s="201">
        <v>0.14299999999999999</v>
      </c>
      <c r="Z999" s="196" t="s">
        <v>1306</v>
      </c>
      <c r="AA999" s="54" t="s">
        <v>1979</v>
      </c>
      <c r="AB999" s="76"/>
      <c r="AC999" s="76"/>
      <c r="AD999" s="76"/>
      <c r="AE999" s="70"/>
      <c r="AF999" s="70"/>
      <c r="AG999" s="83"/>
      <c r="AH999" s="83"/>
      <c r="AI999" s="83"/>
      <c r="AJ999" s="83"/>
      <c r="AK999" s="83"/>
      <c r="AL999" s="83"/>
      <c r="AM999" s="83"/>
      <c r="AN999" s="83"/>
      <c r="AO999" s="83"/>
      <c r="AP999" s="83"/>
      <c r="AQ999" s="83"/>
      <c r="AR999" s="83"/>
      <c r="AS999" s="83"/>
      <c r="AT999" s="83"/>
      <c r="AU999" s="83"/>
      <c r="AV999" s="83"/>
      <c r="AW999" s="83"/>
      <c r="AX999" s="83"/>
      <c r="AY999" s="83"/>
      <c r="AZ999" s="83"/>
      <c r="BA999" s="83"/>
      <c r="BB999" s="83"/>
      <c r="BC999" s="83"/>
      <c r="BD999" s="83"/>
      <c r="BE999" s="83"/>
      <c r="BF999" s="83"/>
      <c r="BG999" s="83"/>
      <c r="BH999" s="83"/>
      <c r="BI999" s="83"/>
      <c r="BJ999" s="83"/>
      <c r="BK999" s="83"/>
      <c r="BL999" s="83"/>
      <c r="BM999" s="83"/>
      <c r="BN999" s="83"/>
      <c r="BO999" s="83"/>
      <c r="BP999" s="83"/>
      <c r="BQ999" s="83"/>
      <c r="BR999" s="83"/>
      <c r="BS999" s="83"/>
      <c r="BT999" s="83"/>
      <c r="BU999" s="83"/>
      <c r="BV999" s="83"/>
      <c r="BW999" s="83"/>
      <c r="BX999" s="83"/>
      <c r="BY999" s="83"/>
      <c r="BZ999" s="83"/>
      <c r="CA999" s="83"/>
      <c r="CB999" s="83"/>
      <c r="CC999" s="83"/>
      <c r="CD999" s="83"/>
      <c r="CE999" s="83"/>
      <c r="CF999" s="83"/>
      <c r="CG999" s="83"/>
      <c r="CH999" s="83"/>
      <c r="CI999" s="83"/>
      <c r="CJ999" s="83"/>
      <c r="CK999" s="83"/>
      <c r="CL999" s="83"/>
      <c r="CM999" s="83"/>
      <c r="CN999" s="83"/>
      <c r="CO999" s="83"/>
      <c r="CP999" s="83"/>
      <c r="CQ999" s="83"/>
      <c r="CR999" s="83"/>
      <c r="CS999" s="83"/>
      <c r="CT999" s="83"/>
      <c r="CU999" s="83"/>
      <c r="CV999" s="83"/>
      <c r="CW999" s="83"/>
      <c r="CX999" s="83"/>
      <c r="CY999" s="83"/>
      <c r="CZ999" s="83"/>
      <c r="DA999" s="83"/>
      <c r="DB999" s="83"/>
      <c r="DC999" s="83"/>
      <c r="DD999" s="83"/>
      <c r="DE999" s="83"/>
      <c r="DF999" s="83"/>
      <c r="DG999" s="83"/>
      <c r="DH999" s="83"/>
      <c r="DI999" s="83"/>
      <c r="DJ999" s="83"/>
      <c r="DK999" s="83"/>
      <c r="DL999" s="83"/>
      <c r="DM999" s="83"/>
      <c r="DN999" s="83"/>
      <c r="DO999" s="83"/>
      <c r="DP999" s="83"/>
      <c r="DQ999" s="83"/>
      <c r="DR999" s="83"/>
      <c r="DS999" s="83"/>
      <c r="DT999" s="83"/>
      <c r="DU999" s="83"/>
      <c r="DV999" s="83"/>
      <c r="DW999" s="83"/>
      <c r="DX999" s="83"/>
      <c r="DY999" s="83"/>
      <c r="DZ999" s="83"/>
    </row>
    <row r="1000" spans="1:130" s="240" customFormat="1" ht="34" x14ac:dyDescent="0.2">
      <c r="A1000" s="54" t="s">
        <v>1941</v>
      </c>
      <c r="B1000" s="144" t="s">
        <v>1594</v>
      </c>
      <c r="C1000" s="144"/>
      <c r="D1000" s="185" t="s">
        <v>299</v>
      </c>
      <c r="E1000" s="185" t="s">
        <v>15</v>
      </c>
      <c r="F1000" s="196" t="s">
        <v>1543</v>
      </c>
      <c r="G1000" s="196">
        <v>7211</v>
      </c>
      <c r="H1000" s="196" t="s">
        <v>581</v>
      </c>
      <c r="I1000" s="196"/>
      <c r="J1000" s="196" t="s">
        <v>475</v>
      </c>
      <c r="K1000" s="191"/>
      <c r="L1000" s="196"/>
      <c r="M1000" s="196"/>
      <c r="N1000" s="196"/>
      <c r="O1000" s="196"/>
      <c r="P1000" s="196" t="s">
        <v>1306</v>
      </c>
      <c r="Q1000" s="196"/>
      <c r="R1000" s="196" t="s">
        <v>1264</v>
      </c>
      <c r="S1000" s="196"/>
      <c r="T1000" s="196"/>
      <c r="U1000" s="196"/>
      <c r="V1000" s="196">
        <v>26.37</v>
      </c>
      <c r="W1000" s="196"/>
      <c r="X1000" s="199">
        <f>10^((2.86*(LOG(V1000)))+(-0.12))</f>
        <v>8797.817953460788</v>
      </c>
      <c r="Y1000" s="201">
        <v>0.14299999999999999</v>
      </c>
      <c r="Z1000" s="196" t="s">
        <v>1306</v>
      </c>
      <c r="AA1000" s="54" t="s">
        <v>1979</v>
      </c>
      <c r="AB1000" s="54"/>
      <c r="AC1000" s="76"/>
      <c r="AD1000" s="76"/>
      <c r="AE1000" s="70"/>
      <c r="AF1000" s="70"/>
      <c r="AG1000" s="83"/>
      <c r="AH1000" s="83"/>
      <c r="AI1000" s="83"/>
      <c r="AJ1000" s="83"/>
      <c r="AK1000" s="83"/>
      <c r="AL1000" s="83"/>
      <c r="AM1000" s="83"/>
      <c r="AN1000" s="83"/>
      <c r="AO1000" s="83"/>
      <c r="AP1000" s="83"/>
      <c r="AQ1000" s="83"/>
      <c r="AR1000" s="83"/>
      <c r="AS1000" s="83"/>
      <c r="AT1000" s="83"/>
      <c r="AU1000" s="83"/>
      <c r="AV1000" s="83"/>
      <c r="AW1000" s="83"/>
      <c r="AX1000" s="83"/>
      <c r="AY1000" s="83"/>
      <c r="AZ1000" s="83"/>
      <c r="BA1000" s="83"/>
      <c r="BB1000" s="83"/>
      <c r="BC1000" s="83"/>
      <c r="BD1000" s="83"/>
      <c r="BE1000" s="83"/>
      <c r="BF1000" s="83"/>
      <c r="BG1000" s="83"/>
      <c r="BH1000" s="83"/>
      <c r="BI1000" s="83"/>
      <c r="BJ1000" s="83"/>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c r="DY1000" s="15"/>
      <c r="DZ1000" s="15"/>
    </row>
    <row r="1001" spans="1:130" s="240" customFormat="1" ht="34" x14ac:dyDescent="0.2">
      <c r="A1001" s="54" t="s">
        <v>1941</v>
      </c>
      <c r="B1001" s="144" t="s">
        <v>1594</v>
      </c>
      <c r="C1001" s="144"/>
      <c r="D1001" s="185" t="s">
        <v>299</v>
      </c>
      <c r="E1001" s="185" t="s">
        <v>15</v>
      </c>
      <c r="F1001" s="196" t="s">
        <v>1543</v>
      </c>
      <c r="G1001" s="196">
        <v>7212</v>
      </c>
      <c r="H1001" s="196" t="s">
        <v>581</v>
      </c>
      <c r="I1001" s="196"/>
      <c r="J1001" s="196" t="s">
        <v>475</v>
      </c>
      <c r="K1001" s="191"/>
      <c r="L1001" s="196"/>
      <c r="M1001" s="196"/>
      <c r="N1001" s="196"/>
      <c r="O1001" s="196"/>
      <c r="P1001" s="196" t="s">
        <v>1339</v>
      </c>
      <c r="Q1001" s="196"/>
      <c r="R1001" s="196" t="s">
        <v>1264</v>
      </c>
      <c r="S1001" s="196"/>
      <c r="T1001" s="196"/>
      <c r="U1001" s="196">
        <v>17.91</v>
      </c>
      <c r="V1001" s="196"/>
      <c r="W1001" s="196"/>
      <c r="X1001" s="200">
        <v>9052.3551588009359</v>
      </c>
      <c r="Y1001" s="201">
        <v>0.22800000000000001</v>
      </c>
      <c r="Z1001" s="196" t="s">
        <v>1339</v>
      </c>
      <c r="AA1001" s="54" t="s">
        <v>1979</v>
      </c>
      <c r="AB1001" s="54"/>
      <c r="AC1001" s="76"/>
      <c r="AD1001" s="76"/>
      <c r="AE1001" s="70"/>
      <c r="AF1001" s="70"/>
      <c r="AG1001" s="83"/>
      <c r="AH1001" s="83"/>
      <c r="AI1001" s="83"/>
      <c r="AJ1001" s="83"/>
      <c r="AK1001" s="83"/>
      <c r="AL1001" s="83"/>
      <c r="AM1001" s="83"/>
      <c r="AN1001" s="83"/>
      <c r="AO1001" s="83"/>
      <c r="AP1001" s="83"/>
      <c r="AQ1001" s="83"/>
      <c r="AR1001" s="83"/>
      <c r="AS1001" s="83"/>
      <c r="AT1001" s="83"/>
      <c r="AU1001" s="83"/>
      <c r="AV1001" s="83"/>
      <c r="AW1001" s="83"/>
      <c r="AX1001" s="83"/>
      <c r="AY1001" s="83"/>
      <c r="AZ1001" s="83"/>
      <c r="BA1001" s="83"/>
      <c r="BB1001" s="83"/>
      <c r="BC1001" s="83"/>
      <c r="BD1001" s="83"/>
      <c r="BE1001" s="83"/>
      <c r="BF1001" s="83"/>
      <c r="BG1001" s="83"/>
      <c r="BH1001" s="83"/>
      <c r="BI1001" s="83"/>
      <c r="BJ1001" s="83"/>
      <c r="BK1001" s="15"/>
      <c r="BL1001" s="15"/>
      <c r="BM1001" s="15"/>
      <c r="BN1001" s="15"/>
      <c r="BO1001" s="15"/>
      <c r="BP1001" s="15"/>
      <c r="BQ1001" s="15"/>
      <c r="BR1001" s="15"/>
      <c r="BS1001" s="15"/>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c r="DR1001" s="15"/>
      <c r="DS1001" s="15"/>
      <c r="DT1001" s="15"/>
      <c r="DU1001" s="15"/>
      <c r="DV1001" s="15"/>
      <c r="DW1001" s="15"/>
      <c r="DX1001" s="15"/>
      <c r="DY1001" s="15"/>
      <c r="DZ1001" s="15"/>
    </row>
    <row r="1002" spans="1:130" s="240" customFormat="1" ht="17" x14ac:dyDescent="0.2">
      <c r="A1002" s="54"/>
      <c r="B1002" s="144" t="s">
        <v>1594</v>
      </c>
      <c r="C1002" s="144"/>
      <c r="D1002" s="185" t="s">
        <v>299</v>
      </c>
      <c r="E1002" s="185" t="s">
        <v>15</v>
      </c>
      <c r="F1002" s="196"/>
      <c r="G1002" s="196"/>
      <c r="H1002" s="196" t="s">
        <v>1512</v>
      </c>
      <c r="I1002" s="196"/>
      <c r="J1002" s="196" t="s">
        <v>1482</v>
      </c>
      <c r="K1002" s="191"/>
      <c r="L1002" s="196"/>
      <c r="M1002" s="196"/>
      <c r="N1002" s="196"/>
      <c r="O1002" s="196"/>
      <c r="P1002" s="196" t="s">
        <v>1998</v>
      </c>
      <c r="Q1002" s="196"/>
      <c r="R1002" s="196" t="s">
        <v>1264</v>
      </c>
      <c r="S1002" s="196"/>
      <c r="T1002" s="196"/>
      <c r="U1002" s="196">
        <v>22</v>
      </c>
      <c r="V1002" s="117"/>
      <c r="W1002" s="196"/>
      <c r="X1002" s="200">
        <v>7879.5270277519548</v>
      </c>
      <c r="Y1002" s="201">
        <v>0.17</v>
      </c>
      <c r="Z1002" s="196" t="s">
        <v>1431</v>
      </c>
      <c r="AA1002" s="54" t="s">
        <v>1979</v>
      </c>
      <c r="AB1002" s="54"/>
      <c r="AC1002" s="76"/>
      <c r="AD1002" s="76"/>
      <c r="AE1002" s="70"/>
      <c r="AF1002" s="70"/>
      <c r="AG1002" s="83"/>
      <c r="AH1002" s="83"/>
      <c r="AI1002" s="83"/>
      <c r="AJ1002" s="83"/>
      <c r="AK1002" s="83"/>
      <c r="AL1002" s="83"/>
      <c r="AM1002" s="83"/>
      <c r="AN1002" s="83"/>
      <c r="AO1002" s="83"/>
      <c r="AP1002" s="83"/>
      <c r="AQ1002" s="83"/>
      <c r="AR1002" s="83"/>
      <c r="AS1002" s="83"/>
      <c r="AT1002" s="83"/>
      <c r="AU1002" s="83"/>
      <c r="AV1002" s="83"/>
      <c r="AW1002" s="83"/>
      <c r="AX1002" s="83"/>
      <c r="AY1002" s="83"/>
      <c r="AZ1002" s="83"/>
      <c r="BA1002" s="83"/>
      <c r="BB1002" s="83"/>
      <c r="BC1002" s="83"/>
      <c r="BD1002" s="83"/>
      <c r="BE1002" s="83"/>
      <c r="BF1002" s="83"/>
      <c r="BG1002" s="83"/>
      <c r="BH1002" s="83"/>
      <c r="BI1002" s="83"/>
      <c r="BJ1002" s="83"/>
      <c r="BK1002" s="15"/>
      <c r="BL1002" s="15"/>
      <c r="BM1002" s="15"/>
      <c r="BN1002" s="15"/>
      <c r="BO1002" s="15"/>
      <c r="BP1002" s="15"/>
      <c r="BQ1002" s="15"/>
      <c r="BR1002" s="15"/>
      <c r="BS1002" s="15"/>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c r="DR1002" s="15"/>
      <c r="DS1002" s="15"/>
      <c r="DT1002" s="15"/>
      <c r="DU1002" s="15"/>
      <c r="DV1002" s="15"/>
      <c r="DW1002" s="15"/>
      <c r="DX1002" s="15"/>
      <c r="DY1002" s="15"/>
      <c r="DZ1002" s="15"/>
    </row>
    <row r="1003" spans="1:130" s="83" customFormat="1" ht="17" x14ac:dyDescent="0.2">
      <c r="A1003" s="54"/>
      <c r="B1003" s="144" t="s">
        <v>1594</v>
      </c>
      <c r="C1003" s="144"/>
      <c r="D1003" s="185" t="s">
        <v>299</v>
      </c>
      <c r="E1003" s="185" t="s">
        <v>15</v>
      </c>
      <c r="F1003" s="196"/>
      <c r="G1003" s="196"/>
      <c r="H1003" s="196" t="s">
        <v>1512</v>
      </c>
      <c r="I1003" s="196"/>
      <c r="J1003" s="196" t="s">
        <v>1482</v>
      </c>
      <c r="K1003" s="191"/>
      <c r="L1003" s="196"/>
      <c r="M1003" s="196"/>
      <c r="N1003" s="196"/>
      <c r="O1003" s="196"/>
      <c r="P1003" s="196" t="s">
        <v>1998</v>
      </c>
      <c r="Q1003" s="196"/>
      <c r="R1003" s="196" t="s">
        <v>1264</v>
      </c>
      <c r="S1003" s="196"/>
      <c r="T1003" s="196"/>
      <c r="U1003" s="196">
        <v>22</v>
      </c>
      <c r="V1003" s="117"/>
      <c r="W1003" s="196"/>
      <c r="X1003" s="200">
        <v>7879.5270277519548</v>
      </c>
      <c r="Y1003" s="201">
        <v>0.17</v>
      </c>
      <c r="Z1003" s="196" t="s">
        <v>1431</v>
      </c>
      <c r="AA1003" s="54" t="s">
        <v>1979</v>
      </c>
      <c r="AB1003" s="76"/>
      <c r="AC1003" s="76"/>
      <c r="AD1003" s="76"/>
      <c r="AE1003" s="70"/>
      <c r="AF1003" s="70"/>
      <c r="BK1003" s="15"/>
      <c r="BL1003" s="15"/>
      <c r="BM1003" s="15"/>
      <c r="BN1003" s="15"/>
      <c r="BO1003" s="15"/>
      <c r="BP1003" s="15"/>
      <c r="BQ1003" s="15"/>
      <c r="BR1003" s="15"/>
      <c r="BS1003" s="15"/>
      <c r="BT1003" s="15"/>
      <c r="BU1003" s="15"/>
      <c r="BV1003" s="15"/>
      <c r="BW1003" s="15"/>
      <c r="BX1003" s="15"/>
      <c r="BY1003" s="15"/>
      <c r="BZ1003" s="15"/>
      <c r="CA1003" s="15"/>
      <c r="CB1003" s="15"/>
      <c r="CC1003" s="15"/>
      <c r="CD1003" s="15"/>
      <c r="CE1003" s="15"/>
      <c r="CF1003" s="15"/>
      <c r="CG1003" s="15"/>
      <c r="CH1003" s="15"/>
      <c r="CI1003" s="15"/>
      <c r="CJ1003" s="15"/>
      <c r="CK1003" s="15"/>
      <c r="CL1003" s="15"/>
      <c r="CM1003" s="15"/>
      <c r="CN1003" s="15"/>
      <c r="CO1003" s="15"/>
      <c r="CP1003" s="15"/>
      <c r="CQ1003" s="15"/>
      <c r="CR1003" s="15"/>
      <c r="CS1003" s="15"/>
      <c r="CT1003" s="15"/>
      <c r="CU1003" s="15"/>
      <c r="CV1003" s="15"/>
      <c r="CW1003" s="15"/>
    </row>
    <row r="1004" spans="1:130" s="83" customFormat="1" ht="17" x14ac:dyDescent="0.2">
      <c r="A1004" s="54"/>
      <c r="B1004" s="144" t="s">
        <v>1594</v>
      </c>
      <c r="C1004" s="144"/>
      <c r="D1004" s="185" t="s">
        <v>299</v>
      </c>
      <c r="E1004" s="185" t="s">
        <v>15</v>
      </c>
      <c r="F1004" s="196"/>
      <c r="G1004" s="196"/>
      <c r="H1004" s="196" t="s">
        <v>1512</v>
      </c>
      <c r="I1004" s="196"/>
      <c r="J1004" s="196" t="s">
        <v>1482</v>
      </c>
      <c r="K1004" s="191"/>
      <c r="L1004" s="196"/>
      <c r="M1004" s="196"/>
      <c r="N1004" s="196"/>
      <c r="O1004" s="196"/>
      <c r="P1004" s="196" t="s">
        <v>1506</v>
      </c>
      <c r="Q1004" s="196"/>
      <c r="R1004" s="196" t="s">
        <v>1264</v>
      </c>
      <c r="S1004" s="196"/>
      <c r="T1004" s="196"/>
      <c r="U1004" s="196">
        <v>36.67</v>
      </c>
      <c r="V1004" s="196"/>
      <c r="W1004" s="196"/>
      <c r="X1004" s="199">
        <f>10^((3.03*(LOG(U1004)))+(-0.87))</f>
        <v>7410.7481996637298</v>
      </c>
      <c r="Y1004" s="201">
        <v>0.16800000000000001</v>
      </c>
      <c r="Z1004" s="196" t="s">
        <v>1376</v>
      </c>
      <c r="AA1004" s="54" t="s">
        <v>1979</v>
      </c>
      <c r="AB1004" s="54"/>
      <c r="AC1004" s="76" t="s">
        <v>1267</v>
      </c>
      <c r="AD1004" s="76"/>
      <c r="AE1004" s="70"/>
      <c r="AF1004" s="70"/>
      <c r="BK1004" s="15"/>
      <c r="BL1004" s="15"/>
      <c r="BM1004" s="15"/>
      <c r="BN1004" s="15"/>
      <c r="BO1004" s="15"/>
      <c r="BP1004" s="15"/>
      <c r="BQ1004" s="15"/>
      <c r="BR1004" s="15"/>
      <c r="BS1004" s="15"/>
      <c r="BT1004" s="15"/>
      <c r="BU1004" s="15"/>
      <c r="BV1004" s="15"/>
      <c r="BW1004" s="15"/>
      <c r="BX1004" s="15"/>
      <c r="BY1004" s="15"/>
      <c r="BZ1004" s="15"/>
      <c r="CA1004" s="15"/>
      <c r="CB1004" s="15"/>
      <c r="CC1004" s="15"/>
      <c r="CD1004" s="15"/>
      <c r="CE1004" s="15"/>
      <c r="CF1004" s="15"/>
      <c r="CG1004" s="15"/>
      <c r="CH1004" s="15"/>
      <c r="CI1004" s="15"/>
      <c r="CJ1004" s="15"/>
      <c r="CK1004" s="15"/>
      <c r="CL1004" s="15"/>
      <c r="CM1004" s="15"/>
      <c r="CN1004" s="15"/>
      <c r="CO1004" s="15"/>
      <c r="CP1004" s="15"/>
      <c r="CQ1004" s="15"/>
      <c r="CR1004" s="15"/>
      <c r="CS1004" s="15"/>
      <c r="CT1004" s="15"/>
      <c r="CU1004" s="15"/>
      <c r="CV1004" s="15"/>
      <c r="CW1004" s="15"/>
      <c r="CX1004" s="15"/>
      <c r="CY1004" s="15"/>
      <c r="CZ1004" s="15"/>
      <c r="DA1004" s="15"/>
      <c r="DB1004" s="15"/>
      <c r="DC1004" s="15"/>
      <c r="DD1004" s="15"/>
      <c r="DE1004" s="15"/>
      <c r="DF1004" s="15"/>
      <c r="DG1004" s="15"/>
      <c r="DH1004" s="15"/>
      <c r="DI1004" s="15"/>
      <c r="DJ1004" s="15"/>
      <c r="DK1004" s="15"/>
      <c r="DL1004" s="15"/>
      <c r="DM1004" s="15"/>
      <c r="DN1004" s="15"/>
      <c r="DO1004" s="15"/>
      <c r="DP1004" s="15"/>
      <c r="DQ1004" s="15"/>
      <c r="DR1004" s="15"/>
      <c r="DS1004" s="15"/>
      <c r="DT1004" s="15"/>
      <c r="DU1004" s="15"/>
      <c r="DV1004" s="15"/>
      <c r="DW1004" s="15"/>
      <c r="DX1004" s="15"/>
      <c r="DY1004" s="15"/>
      <c r="DZ1004" s="15"/>
    </row>
    <row r="1005" spans="1:130" s="83" customFormat="1" ht="34" x14ac:dyDescent="0.2">
      <c r="A1005" s="54"/>
      <c r="B1005" s="144" t="s">
        <v>1594</v>
      </c>
      <c r="C1005" s="144"/>
      <c r="D1005" s="185" t="s">
        <v>299</v>
      </c>
      <c r="E1005" s="185" t="s">
        <v>15</v>
      </c>
      <c r="F1005" s="196"/>
      <c r="G1005" s="196"/>
      <c r="H1005" s="196" t="s">
        <v>1512</v>
      </c>
      <c r="I1005" s="196"/>
      <c r="J1005" s="196" t="s">
        <v>1482</v>
      </c>
      <c r="K1005" s="191"/>
      <c r="L1005" s="196"/>
      <c r="M1005" s="196"/>
      <c r="N1005" s="196"/>
      <c r="O1005" s="196"/>
      <c r="P1005" s="196" t="s">
        <v>1506</v>
      </c>
      <c r="Q1005" s="196"/>
      <c r="R1005" s="196" t="s">
        <v>1264</v>
      </c>
      <c r="S1005" s="196"/>
      <c r="T1005" s="196"/>
      <c r="U1005" s="196">
        <v>38.119999999999997</v>
      </c>
      <c r="V1005" s="196"/>
      <c r="W1005" s="196"/>
      <c r="X1005" s="199">
        <f>10^((3.03*(LOG(U1005)))+(-0.87))</f>
        <v>8334.7631446020459</v>
      </c>
      <c r="Y1005" s="201">
        <v>0.16800000000000001</v>
      </c>
      <c r="Z1005" s="196" t="s">
        <v>1376</v>
      </c>
      <c r="AA1005" s="54" t="s">
        <v>1979</v>
      </c>
      <c r="AB1005" s="54"/>
      <c r="AC1005" s="76" t="s">
        <v>1267</v>
      </c>
      <c r="AD1005" s="76" t="s">
        <v>1413</v>
      </c>
      <c r="AE1005" s="70"/>
      <c r="AF1005" s="70"/>
      <c r="BK1005" s="15"/>
      <c r="BL1005" s="15"/>
      <c r="BM1005" s="15"/>
      <c r="BN1005" s="15"/>
      <c r="BO1005" s="15"/>
      <c r="BP1005" s="15"/>
      <c r="BQ1005" s="15"/>
      <c r="BR1005" s="15"/>
      <c r="BS1005" s="15"/>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c r="DR1005" s="15"/>
      <c r="DS1005" s="15"/>
      <c r="DT1005" s="15"/>
      <c r="DU1005" s="15"/>
      <c r="DV1005" s="15"/>
      <c r="DW1005" s="15"/>
      <c r="DX1005" s="15"/>
      <c r="DY1005" s="15"/>
      <c r="DZ1005" s="15"/>
    </row>
    <row r="1006" spans="1:130" s="83" customFormat="1" ht="17" x14ac:dyDescent="0.2">
      <c r="A1006" s="54"/>
      <c r="B1006" s="144" t="s">
        <v>1594</v>
      </c>
      <c r="C1006" s="144"/>
      <c r="D1006" s="185" t="s">
        <v>299</v>
      </c>
      <c r="E1006" s="185" t="s">
        <v>15</v>
      </c>
      <c r="F1006" s="196"/>
      <c r="G1006" s="196"/>
      <c r="H1006" s="196" t="s">
        <v>1512</v>
      </c>
      <c r="I1006" s="196"/>
      <c r="J1006" s="196" t="s">
        <v>1482</v>
      </c>
      <c r="K1006" s="191"/>
      <c r="L1006" s="196"/>
      <c r="M1006" s="196"/>
      <c r="N1006" s="196"/>
      <c r="O1006" s="196"/>
      <c r="P1006" s="196" t="s">
        <v>1410</v>
      </c>
      <c r="Q1006" s="196"/>
      <c r="R1006" s="196" t="s">
        <v>1264</v>
      </c>
      <c r="S1006" s="196"/>
      <c r="T1006" s="196"/>
      <c r="U1006" s="196">
        <v>13.39</v>
      </c>
      <c r="V1006" s="196"/>
      <c r="W1006" s="196"/>
      <c r="X1006" s="200">
        <v>4497.0533375561981</v>
      </c>
      <c r="Y1006" s="201">
        <v>0.193</v>
      </c>
      <c r="Z1006" s="196" t="s">
        <v>1410</v>
      </c>
      <c r="AA1006" s="54" t="s">
        <v>1979</v>
      </c>
      <c r="AB1006" s="54"/>
      <c r="AC1006" s="76" t="s">
        <v>1267</v>
      </c>
      <c r="AD1006" s="76" t="s">
        <v>1412</v>
      </c>
      <c r="AE1006" s="70"/>
      <c r="AF1006" s="70"/>
      <c r="BK1006" s="15"/>
      <c r="BL1006" s="15"/>
      <c r="BM1006" s="15"/>
      <c r="BN1006" s="15"/>
      <c r="BO1006" s="15"/>
      <c r="BP1006" s="15"/>
      <c r="BQ1006" s="15"/>
      <c r="BR1006" s="15"/>
      <c r="BS1006" s="15"/>
      <c r="BT1006" s="15"/>
      <c r="BU1006" s="15"/>
      <c r="BV1006" s="15"/>
      <c r="BW1006" s="15"/>
      <c r="BX1006" s="15"/>
      <c r="BY1006" s="15"/>
      <c r="BZ1006" s="15"/>
      <c r="CA1006" s="15"/>
      <c r="CB1006" s="15"/>
      <c r="CC1006" s="15"/>
      <c r="CD1006" s="15"/>
      <c r="CE1006" s="15"/>
      <c r="CF1006" s="15"/>
      <c r="CG1006" s="15"/>
      <c r="CH1006" s="15"/>
      <c r="CI1006" s="15"/>
      <c r="CJ1006" s="15"/>
      <c r="CK1006" s="15"/>
      <c r="CL1006" s="15"/>
      <c r="CM1006" s="15"/>
      <c r="CN1006" s="15"/>
      <c r="CO1006" s="15"/>
      <c r="CP1006" s="15"/>
      <c r="CQ1006" s="15"/>
      <c r="CR1006" s="15"/>
      <c r="CS1006" s="15"/>
      <c r="CT1006" s="15"/>
      <c r="CU1006" s="15"/>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c r="DR1006" s="15"/>
      <c r="DS1006" s="15"/>
      <c r="DT1006" s="15"/>
      <c r="DU1006" s="15"/>
      <c r="DV1006" s="15"/>
      <c r="DW1006" s="15"/>
      <c r="DX1006" s="15"/>
      <c r="DY1006" s="15"/>
      <c r="DZ1006" s="15"/>
    </row>
    <row r="1007" spans="1:130" s="83" customFormat="1" ht="17" x14ac:dyDescent="0.2">
      <c r="A1007" s="54"/>
      <c r="B1007" s="144" t="s">
        <v>1594</v>
      </c>
      <c r="C1007" s="144"/>
      <c r="D1007" s="185" t="s">
        <v>299</v>
      </c>
      <c r="E1007" s="185" t="s">
        <v>15</v>
      </c>
      <c r="F1007" s="196"/>
      <c r="G1007" s="196"/>
      <c r="H1007" s="196" t="s">
        <v>1512</v>
      </c>
      <c r="I1007" s="196"/>
      <c r="J1007" s="196" t="s">
        <v>1482</v>
      </c>
      <c r="K1007" s="191"/>
      <c r="L1007" s="196"/>
      <c r="M1007" s="196"/>
      <c r="N1007" s="196"/>
      <c r="O1007" s="196"/>
      <c r="P1007" s="196" t="s">
        <v>1410</v>
      </c>
      <c r="Q1007" s="196"/>
      <c r="R1007" s="196" t="s">
        <v>1264</v>
      </c>
      <c r="S1007" s="196"/>
      <c r="T1007" s="196"/>
      <c r="U1007" s="196">
        <v>16.239999999999998</v>
      </c>
      <c r="V1007" s="196"/>
      <c r="W1007" s="196"/>
      <c r="X1007" s="200">
        <v>6940.5579715727008</v>
      </c>
      <c r="Y1007" s="201">
        <v>0.193</v>
      </c>
      <c r="Z1007" s="196" t="s">
        <v>1410</v>
      </c>
      <c r="AA1007" s="54" t="s">
        <v>1979</v>
      </c>
      <c r="AB1007" s="54"/>
      <c r="AC1007" s="76"/>
      <c r="AD1007" s="76"/>
      <c r="AE1007" s="70"/>
      <c r="AF1007" s="70"/>
      <c r="BK1007" s="15"/>
      <c r="BL1007" s="15"/>
      <c r="BM1007" s="15"/>
      <c r="BN1007" s="15"/>
      <c r="BO1007" s="15"/>
      <c r="BP1007" s="15"/>
      <c r="BQ1007" s="15"/>
      <c r="BR1007" s="15"/>
      <c r="BS1007" s="15"/>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c r="DR1007" s="15"/>
      <c r="DS1007" s="15"/>
      <c r="DT1007" s="15"/>
      <c r="DU1007" s="15"/>
      <c r="DV1007" s="15"/>
      <c r="DW1007" s="15"/>
      <c r="DX1007" s="15"/>
      <c r="DY1007" s="15"/>
      <c r="DZ1007" s="15"/>
    </row>
    <row r="1008" spans="1:130" s="83" customFormat="1" ht="17" x14ac:dyDescent="0.2">
      <c r="A1008" s="54"/>
      <c r="B1008" s="144" t="s">
        <v>1594</v>
      </c>
      <c r="C1008" s="144"/>
      <c r="D1008" s="185" t="s">
        <v>299</v>
      </c>
      <c r="E1008" s="185" t="s">
        <v>15</v>
      </c>
      <c r="F1008" s="196"/>
      <c r="G1008" s="196"/>
      <c r="H1008" s="196" t="s">
        <v>1512</v>
      </c>
      <c r="I1008" s="196"/>
      <c r="J1008" s="196" t="s">
        <v>1482</v>
      </c>
      <c r="K1008" s="191"/>
      <c r="L1008" s="196"/>
      <c r="M1008" s="196"/>
      <c r="N1008" s="196"/>
      <c r="O1008" s="196"/>
      <c r="P1008" s="196" t="s">
        <v>1410</v>
      </c>
      <c r="Q1008" s="196"/>
      <c r="R1008" s="196" t="s">
        <v>1264</v>
      </c>
      <c r="S1008" s="196"/>
      <c r="T1008" s="196"/>
      <c r="U1008" s="196">
        <v>16.350000000000001</v>
      </c>
      <c r="V1008" s="196"/>
      <c r="W1008" s="196"/>
      <c r="X1008" s="200">
        <v>7046.7266984267726</v>
      </c>
      <c r="Y1008" s="201">
        <v>0.193</v>
      </c>
      <c r="Z1008" s="196" t="s">
        <v>1410</v>
      </c>
      <c r="AA1008" s="54" t="s">
        <v>1979</v>
      </c>
      <c r="AB1008" s="54"/>
      <c r="AC1008" s="76"/>
      <c r="AD1008" s="76"/>
      <c r="AE1008" s="70"/>
      <c r="AF1008" s="70"/>
      <c r="BK1008" s="15"/>
      <c r="BL1008" s="15"/>
      <c r="BM1008" s="15"/>
      <c r="BN1008" s="15"/>
      <c r="BO1008" s="15"/>
      <c r="BP1008" s="15"/>
      <c r="BQ1008" s="15"/>
      <c r="BR1008" s="15"/>
      <c r="BS1008" s="15"/>
      <c r="BT1008" s="15"/>
      <c r="BU1008" s="15"/>
      <c r="BV1008" s="15"/>
      <c r="BW1008" s="15"/>
      <c r="BX1008" s="15"/>
      <c r="BY1008" s="15"/>
      <c r="BZ1008" s="15"/>
      <c r="CA1008" s="15"/>
      <c r="CB1008" s="15"/>
      <c r="CC1008" s="15"/>
      <c r="CD1008" s="15"/>
      <c r="CE1008" s="15"/>
      <c r="CF1008" s="15"/>
      <c r="CG1008" s="15"/>
      <c r="CH1008" s="15"/>
      <c r="CI1008" s="15"/>
      <c r="CJ1008" s="15"/>
      <c r="CK1008" s="15"/>
      <c r="CL1008" s="15"/>
      <c r="CM1008" s="15"/>
      <c r="CN1008" s="15"/>
      <c r="CO1008" s="15"/>
      <c r="CP1008" s="15"/>
      <c r="CQ1008" s="15"/>
      <c r="CR1008" s="15"/>
      <c r="CS1008" s="15"/>
      <c r="CT1008" s="15"/>
      <c r="CU1008" s="15"/>
      <c r="CV1008" s="15"/>
      <c r="CW1008" s="15"/>
      <c r="CX1008" s="15"/>
      <c r="CY1008" s="15"/>
      <c r="CZ1008" s="15"/>
      <c r="DA1008" s="15"/>
      <c r="DB1008" s="15"/>
      <c r="DC1008" s="15"/>
      <c r="DD1008" s="15"/>
      <c r="DE1008" s="15"/>
      <c r="DF1008" s="15"/>
      <c r="DG1008" s="15"/>
      <c r="DH1008" s="15"/>
      <c r="DI1008" s="15"/>
      <c r="DJ1008" s="15"/>
      <c r="DK1008" s="15"/>
      <c r="DL1008" s="15"/>
      <c r="DM1008" s="15"/>
      <c r="DN1008" s="15"/>
      <c r="DO1008" s="15"/>
      <c r="DP1008" s="15"/>
      <c r="DQ1008" s="15"/>
      <c r="DR1008" s="15"/>
      <c r="DS1008" s="15"/>
      <c r="DT1008" s="15"/>
      <c r="DU1008" s="15"/>
      <c r="DV1008" s="15"/>
      <c r="DW1008" s="15"/>
      <c r="DX1008" s="15"/>
      <c r="DY1008" s="15"/>
      <c r="DZ1008" s="15"/>
    </row>
    <row r="1009" spans="1:130" s="83" customFormat="1" ht="17" x14ac:dyDescent="0.2">
      <c r="A1009" s="54"/>
      <c r="B1009" s="144" t="s">
        <v>1594</v>
      </c>
      <c r="C1009" s="144"/>
      <c r="D1009" s="185" t="s">
        <v>299</v>
      </c>
      <c r="E1009" s="185" t="s">
        <v>15</v>
      </c>
      <c r="F1009" s="196"/>
      <c r="G1009" s="196"/>
      <c r="H1009" s="196" t="s">
        <v>1512</v>
      </c>
      <c r="I1009" s="196"/>
      <c r="J1009" s="196" t="s">
        <v>1482</v>
      </c>
      <c r="K1009" s="191"/>
      <c r="L1009" s="196"/>
      <c r="M1009" s="196"/>
      <c r="N1009" s="196"/>
      <c r="O1009" s="196"/>
      <c r="P1009" s="196" t="s">
        <v>209</v>
      </c>
      <c r="Q1009" s="196"/>
      <c r="R1009" s="196" t="s">
        <v>1264</v>
      </c>
      <c r="S1009" s="196"/>
      <c r="T1009" s="196"/>
      <c r="U1009" s="196">
        <v>20.88</v>
      </c>
      <c r="V1009" s="196"/>
      <c r="W1009" s="196"/>
      <c r="X1009" s="200">
        <v>13274.102653505848</v>
      </c>
      <c r="Y1009" s="201">
        <v>0.22900000000000001</v>
      </c>
      <c r="Z1009" s="196" t="s">
        <v>1279</v>
      </c>
      <c r="AA1009" s="54" t="s">
        <v>1979</v>
      </c>
      <c r="AB1009" s="54"/>
      <c r="AC1009" s="76"/>
      <c r="AD1009" s="76"/>
      <c r="AE1009" s="70"/>
      <c r="AF1009" s="70"/>
      <c r="BK1009" s="15"/>
      <c r="BL1009" s="15"/>
      <c r="BM1009" s="15"/>
      <c r="BN1009" s="15"/>
      <c r="BO1009" s="15"/>
      <c r="BP1009" s="15"/>
      <c r="BQ1009" s="15"/>
      <c r="BR1009" s="15"/>
      <c r="BS1009" s="15"/>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c r="DR1009" s="15"/>
      <c r="DS1009" s="15"/>
      <c r="DT1009" s="15"/>
      <c r="DU1009" s="15"/>
      <c r="DV1009" s="15"/>
      <c r="DW1009" s="15"/>
      <c r="DX1009" s="15"/>
      <c r="DY1009" s="15"/>
      <c r="DZ1009" s="15"/>
    </row>
    <row r="1010" spans="1:130" s="83" customFormat="1" ht="17" x14ac:dyDescent="0.2">
      <c r="A1010" s="54"/>
      <c r="B1010" s="144" t="s">
        <v>1594</v>
      </c>
      <c r="C1010" s="144"/>
      <c r="D1010" s="185" t="s">
        <v>299</v>
      </c>
      <c r="E1010" s="185" t="s">
        <v>15</v>
      </c>
      <c r="F1010" s="196"/>
      <c r="G1010" s="196"/>
      <c r="H1010" s="196" t="s">
        <v>1512</v>
      </c>
      <c r="I1010" s="196"/>
      <c r="J1010" s="196" t="s">
        <v>1482</v>
      </c>
      <c r="K1010" s="191"/>
      <c r="L1010" s="196"/>
      <c r="M1010" s="196"/>
      <c r="N1010" s="196"/>
      <c r="O1010" s="196"/>
      <c r="P1010" s="196" t="s">
        <v>209</v>
      </c>
      <c r="Q1010" s="196"/>
      <c r="R1010" s="196" t="s">
        <v>1264</v>
      </c>
      <c r="S1010" s="196"/>
      <c r="T1010" s="196"/>
      <c r="U1010" s="196">
        <v>20.94</v>
      </c>
      <c r="V1010" s="196"/>
      <c r="W1010" s="196"/>
      <c r="X1010" s="200">
        <v>13383.738308203281</v>
      </c>
      <c r="Y1010" s="201">
        <v>0.22900000000000001</v>
      </c>
      <c r="Z1010" s="196" t="s">
        <v>1279</v>
      </c>
      <c r="AA1010" s="54" t="s">
        <v>1979</v>
      </c>
      <c r="AB1010" s="54"/>
      <c r="AC1010" s="76"/>
      <c r="AD1010" s="76"/>
      <c r="AE1010" s="70"/>
      <c r="AF1010" s="70"/>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15"/>
      <c r="CW1010" s="15"/>
      <c r="CX1010" s="15"/>
      <c r="CY1010" s="15"/>
      <c r="CZ1010" s="15"/>
      <c r="DA1010" s="15"/>
      <c r="DB1010" s="15"/>
      <c r="DC1010" s="15"/>
      <c r="DD1010" s="15"/>
      <c r="DE1010" s="15"/>
      <c r="DF1010" s="15"/>
      <c r="DG1010" s="15"/>
      <c r="DH1010" s="15"/>
      <c r="DI1010" s="15"/>
      <c r="DJ1010" s="15"/>
      <c r="DK1010" s="15"/>
      <c r="DL1010" s="15"/>
      <c r="DM1010" s="15"/>
      <c r="DN1010" s="15"/>
      <c r="DO1010" s="15"/>
      <c r="DP1010" s="15"/>
      <c r="DQ1010" s="15"/>
      <c r="DR1010" s="15"/>
      <c r="DS1010" s="15"/>
      <c r="DT1010" s="15"/>
      <c r="DU1010" s="15"/>
      <c r="DV1010" s="15"/>
      <c r="DW1010" s="15"/>
      <c r="DX1010" s="15"/>
      <c r="DY1010" s="15"/>
      <c r="DZ1010" s="15"/>
    </row>
    <row r="1011" spans="1:130" s="83" customFormat="1" ht="17" x14ac:dyDescent="0.2">
      <c r="A1011" s="54"/>
      <c r="B1011" s="144" t="s">
        <v>1594</v>
      </c>
      <c r="C1011" s="144"/>
      <c r="D1011" s="185" t="s">
        <v>299</v>
      </c>
      <c r="E1011" s="185" t="s">
        <v>15</v>
      </c>
      <c r="F1011" s="196"/>
      <c r="G1011" s="196"/>
      <c r="H1011" s="196" t="s">
        <v>1512</v>
      </c>
      <c r="I1011" s="196"/>
      <c r="J1011" s="196" t="s">
        <v>1482</v>
      </c>
      <c r="K1011" s="191"/>
      <c r="L1011" s="196"/>
      <c r="M1011" s="196"/>
      <c r="N1011" s="196"/>
      <c r="O1011" s="196"/>
      <c r="P1011" s="196" t="s">
        <v>209</v>
      </c>
      <c r="Q1011" s="196"/>
      <c r="R1011" s="196" t="s">
        <v>1264</v>
      </c>
      <c r="S1011" s="196"/>
      <c r="T1011" s="196"/>
      <c r="U1011" s="196">
        <v>21.17</v>
      </c>
      <c r="V1011" s="196"/>
      <c r="W1011" s="196"/>
      <c r="X1011" s="200">
        <v>13809.467676407721</v>
      </c>
      <c r="Y1011" s="201">
        <v>0.22900000000000001</v>
      </c>
      <c r="Z1011" s="196" t="s">
        <v>1279</v>
      </c>
      <c r="AA1011" s="54" t="s">
        <v>1979</v>
      </c>
      <c r="AB1011" s="54"/>
      <c r="AC1011" s="76"/>
      <c r="AD1011" s="76"/>
      <c r="AE1011" s="70"/>
      <c r="AF1011" s="70"/>
      <c r="BK1011" s="15"/>
      <c r="BL1011" s="15"/>
      <c r="BM1011" s="15"/>
      <c r="BN1011" s="15"/>
      <c r="BO1011" s="15"/>
      <c r="BP1011" s="15"/>
      <c r="BQ1011" s="15"/>
      <c r="BR1011" s="15"/>
      <c r="BS1011" s="15"/>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c r="DR1011" s="15"/>
      <c r="DS1011" s="15"/>
      <c r="DT1011" s="15"/>
      <c r="DU1011" s="15"/>
      <c r="DV1011" s="15"/>
      <c r="DW1011" s="15"/>
      <c r="DX1011" s="15"/>
      <c r="DY1011" s="15"/>
      <c r="DZ1011" s="15"/>
    </row>
    <row r="1012" spans="1:130" s="83" customFormat="1" ht="17" x14ac:dyDescent="0.2">
      <c r="A1012" s="54"/>
      <c r="B1012" s="144" t="s">
        <v>1594</v>
      </c>
      <c r="C1012" s="144"/>
      <c r="D1012" s="185" t="s">
        <v>299</v>
      </c>
      <c r="E1012" s="185" t="s">
        <v>15</v>
      </c>
      <c r="F1012" s="196"/>
      <c r="G1012" s="196"/>
      <c r="H1012" s="196" t="s">
        <v>1512</v>
      </c>
      <c r="I1012" s="196"/>
      <c r="J1012" s="196" t="s">
        <v>1482</v>
      </c>
      <c r="K1012" s="191"/>
      <c r="L1012" s="196"/>
      <c r="M1012" s="196"/>
      <c r="N1012" s="196"/>
      <c r="O1012" s="196"/>
      <c r="P1012" s="196" t="s">
        <v>209</v>
      </c>
      <c r="Q1012" s="196"/>
      <c r="R1012" s="196" t="s">
        <v>1264</v>
      </c>
      <c r="S1012" s="196"/>
      <c r="T1012" s="196"/>
      <c r="U1012" s="196">
        <v>21.2</v>
      </c>
      <c r="V1012" s="196"/>
      <c r="W1012" s="196"/>
      <c r="X1012" s="200">
        <v>13865.638829371783</v>
      </c>
      <c r="Y1012" s="201">
        <v>0.22900000000000001</v>
      </c>
      <c r="Z1012" s="196" t="s">
        <v>1279</v>
      </c>
      <c r="AA1012" s="54" t="s">
        <v>1979</v>
      </c>
      <c r="AB1012" s="54"/>
      <c r="AC1012" s="76"/>
      <c r="AD1012" s="76"/>
      <c r="AE1012" s="70"/>
      <c r="AF1012" s="70"/>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c r="DR1012" s="15"/>
      <c r="DS1012" s="15"/>
      <c r="DT1012" s="15"/>
      <c r="DU1012" s="15"/>
      <c r="DV1012" s="15"/>
      <c r="DW1012" s="15"/>
      <c r="DX1012" s="15"/>
      <c r="DY1012" s="15"/>
      <c r="DZ1012" s="15"/>
    </row>
    <row r="1013" spans="1:130" s="83" customFormat="1" ht="17" x14ac:dyDescent="0.2">
      <c r="A1013" s="54"/>
      <c r="B1013" s="144" t="s">
        <v>1594</v>
      </c>
      <c r="C1013" s="144"/>
      <c r="D1013" s="185" t="s">
        <v>299</v>
      </c>
      <c r="E1013" s="185" t="s">
        <v>15</v>
      </c>
      <c r="F1013" s="196"/>
      <c r="G1013" s="196"/>
      <c r="H1013" s="196" t="s">
        <v>1512</v>
      </c>
      <c r="I1013" s="196"/>
      <c r="J1013" s="196" t="s">
        <v>1482</v>
      </c>
      <c r="K1013" s="191"/>
      <c r="L1013" s="196"/>
      <c r="M1013" s="196"/>
      <c r="N1013" s="196"/>
      <c r="O1013" s="196"/>
      <c r="P1013" s="196" t="s">
        <v>209</v>
      </c>
      <c r="Q1013" s="196"/>
      <c r="R1013" s="196" t="s">
        <v>1264</v>
      </c>
      <c r="S1013" s="196"/>
      <c r="T1013" s="196"/>
      <c r="U1013" s="196">
        <v>17.47</v>
      </c>
      <c r="V1013" s="196"/>
      <c r="W1013" s="196"/>
      <c r="X1013" s="200">
        <v>7962.057334422846</v>
      </c>
      <c r="Y1013" s="201">
        <v>0.22900000000000001</v>
      </c>
      <c r="Z1013" s="196" t="s">
        <v>1279</v>
      </c>
      <c r="AA1013" s="54" t="s">
        <v>1979</v>
      </c>
      <c r="AB1013" s="54"/>
      <c r="AC1013" s="76"/>
      <c r="AD1013" s="76"/>
      <c r="AE1013" s="70"/>
      <c r="AF1013" s="70"/>
      <c r="BK1013" s="15"/>
      <c r="BL1013" s="15"/>
      <c r="BM1013" s="15"/>
      <c r="BN1013" s="15"/>
      <c r="BO1013" s="15"/>
      <c r="BP1013" s="15"/>
      <c r="BQ1013" s="15"/>
      <c r="BR1013" s="15"/>
      <c r="BS1013" s="15"/>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c r="DR1013" s="15"/>
      <c r="DS1013" s="15"/>
      <c r="DT1013" s="15"/>
      <c r="DU1013" s="15"/>
      <c r="DV1013" s="15"/>
      <c r="DW1013" s="15"/>
      <c r="DX1013" s="15"/>
      <c r="DY1013" s="15"/>
      <c r="DZ1013" s="15"/>
    </row>
    <row r="1014" spans="1:130" s="83" customFormat="1" ht="17" x14ac:dyDescent="0.2">
      <c r="A1014" s="54"/>
      <c r="B1014" s="144" t="s">
        <v>1594</v>
      </c>
      <c r="C1014" s="144"/>
      <c r="D1014" s="185" t="s">
        <v>299</v>
      </c>
      <c r="E1014" s="185" t="s">
        <v>15</v>
      </c>
      <c r="F1014" s="196"/>
      <c r="G1014" s="196"/>
      <c r="H1014" s="196" t="s">
        <v>1512</v>
      </c>
      <c r="I1014" s="196"/>
      <c r="J1014" s="196" t="s">
        <v>1482</v>
      </c>
      <c r="K1014" s="191"/>
      <c r="L1014" s="196"/>
      <c r="M1014" s="196"/>
      <c r="N1014" s="196"/>
      <c r="O1014" s="196"/>
      <c r="P1014" s="196" t="s">
        <v>1357</v>
      </c>
      <c r="Q1014" s="196"/>
      <c r="R1014" s="196" t="s">
        <v>1264</v>
      </c>
      <c r="S1014" s="196"/>
      <c r="T1014" s="196"/>
      <c r="U1014" s="196">
        <v>23.76</v>
      </c>
      <c r="V1014" s="196"/>
      <c r="W1014" s="196"/>
      <c r="X1014" s="200">
        <v>7694.9725539098636</v>
      </c>
      <c r="Y1014" s="201">
        <v>0.23599999999999999</v>
      </c>
      <c r="Z1014" s="196" t="s">
        <v>1357</v>
      </c>
      <c r="AA1014" s="54" t="s">
        <v>1979</v>
      </c>
      <c r="AB1014" s="54"/>
      <c r="AC1014" s="76"/>
      <c r="AD1014" s="76"/>
      <c r="AE1014" s="70"/>
      <c r="AF1014" s="70"/>
      <c r="BK1014" s="15"/>
      <c r="BL1014" s="15"/>
      <c r="BM1014" s="15"/>
      <c r="BN1014" s="15"/>
      <c r="BO1014" s="15"/>
      <c r="BP1014" s="15"/>
      <c r="BQ1014" s="15"/>
      <c r="BR1014" s="15"/>
      <c r="BS1014" s="15"/>
      <c r="BT1014" s="15"/>
      <c r="BU1014" s="15"/>
      <c r="BV1014" s="15"/>
      <c r="BW1014" s="15"/>
      <c r="BX1014" s="15"/>
      <c r="BY1014" s="15"/>
      <c r="BZ1014" s="15"/>
      <c r="CA1014" s="15"/>
      <c r="CB1014" s="15"/>
      <c r="CC1014" s="15"/>
      <c r="CD1014" s="15"/>
      <c r="CE1014" s="15"/>
      <c r="CF1014" s="15"/>
      <c r="CG1014" s="15"/>
      <c r="CH1014" s="15"/>
      <c r="CI1014" s="15"/>
      <c r="CJ1014" s="15"/>
      <c r="CK1014" s="15"/>
      <c r="CL1014" s="15"/>
      <c r="CM1014" s="15"/>
      <c r="CN1014" s="15"/>
      <c r="CO1014" s="15"/>
      <c r="CP1014" s="15"/>
      <c r="CQ1014" s="15"/>
      <c r="CR1014" s="15"/>
      <c r="CS1014" s="15"/>
      <c r="CT1014" s="15"/>
      <c r="CU1014" s="15"/>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c r="DR1014" s="15"/>
      <c r="DS1014" s="15"/>
      <c r="DT1014" s="15"/>
      <c r="DU1014" s="15"/>
      <c r="DV1014" s="15"/>
      <c r="DW1014" s="15"/>
      <c r="DX1014" s="15"/>
      <c r="DY1014" s="15"/>
      <c r="DZ1014" s="15"/>
    </row>
    <row r="1015" spans="1:130" s="83" customFormat="1" ht="17" x14ac:dyDescent="0.2">
      <c r="A1015" s="54"/>
      <c r="B1015" s="144" t="s">
        <v>1594</v>
      </c>
      <c r="C1015" s="144"/>
      <c r="D1015" s="185" t="s">
        <v>299</v>
      </c>
      <c r="E1015" s="185" t="s">
        <v>15</v>
      </c>
      <c r="F1015" s="196"/>
      <c r="G1015" s="196"/>
      <c r="H1015" s="196" t="s">
        <v>1512</v>
      </c>
      <c r="I1015" s="196"/>
      <c r="J1015" s="196" t="s">
        <v>1482</v>
      </c>
      <c r="K1015" s="191"/>
      <c r="L1015" s="196"/>
      <c r="M1015" s="196"/>
      <c r="N1015" s="196"/>
      <c r="O1015" s="196"/>
      <c r="P1015" s="196" t="s">
        <v>1357</v>
      </c>
      <c r="Q1015" s="196"/>
      <c r="R1015" s="196" t="s">
        <v>1264</v>
      </c>
      <c r="S1015" s="196"/>
      <c r="T1015" s="196"/>
      <c r="U1015" s="196">
        <v>24.55</v>
      </c>
      <c r="V1015" s="196"/>
      <c r="W1015" s="196"/>
      <c r="X1015" s="200">
        <v>8347.4041814567499</v>
      </c>
      <c r="Y1015" s="201">
        <v>0.23599999999999999</v>
      </c>
      <c r="Z1015" s="196" t="s">
        <v>1357</v>
      </c>
      <c r="AA1015" s="54" t="s">
        <v>1979</v>
      </c>
      <c r="AB1015" s="54"/>
      <c r="AC1015" s="76" t="s">
        <v>176</v>
      </c>
      <c r="AD1015" s="76"/>
      <c r="AE1015" s="70"/>
      <c r="AF1015" s="70"/>
      <c r="BK1015" s="15"/>
      <c r="BL1015" s="15"/>
      <c r="BM1015" s="15"/>
      <c r="BN1015" s="15"/>
      <c r="BO1015" s="15"/>
      <c r="BP1015" s="15"/>
      <c r="BQ1015" s="15"/>
      <c r="BR1015" s="15"/>
      <c r="BS1015" s="15"/>
      <c r="BT1015" s="15"/>
      <c r="BU1015" s="15"/>
      <c r="BV1015" s="15"/>
      <c r="BW1015" s="15"/>
      <c r="BX1015" s="15"/>
      <c r="BY1015" s="15"/>
      <c r="BZ1015" s="15"/>
      <c r="CA1015" s="15"/>
      <c r="CB1015" s="15"/>
      <c r="CC1015" s="15"/>
      <c r="CD1015" s="15"/>
      <c r="CE1015" s="15"/>
      <c r="CF1015" s="15"/>
      <c r="CG1015" s="15"/>
      <c r="CH1015" s="15"/>
      <c r="CI1015" s="15"/>
      <c r="CJ1015" s="15"/>
      <c r="CK1015" s="15"/>
      <c r="CL1015" s="15"/>
      <c r="CM1015" s="15"/>
      <c r="CN1015" s="15"/>
      <c r="CO1015" s="15"/>
      <c r="CP1015" s="15"/>
      <c r="CQ1015" s="15"/>
      <c r="CR1015" s="15"/>
      <c r="CS1015" s="15"/>
      <c r="CT1015" s="15"/>
      <c r="CU1015" s="15"/>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c r="DR1015" s="15"/>
      <c r="DS1015" s="15"/>
      <c r="DT1015" s="15"/>
      <c r="DU1015" s="15"/>
      <c r="DV1015" s="15"/>
      <c r="DW1015" s="15"/>
      <c r="DX1015" s="15"/>
      <c r="DY1015" s="15"/>
      <c r="DZ1015" s="15"/>
    </row>
    <row r="1016" spans="1:130" s="83" customFormat="1" ht="17" x14ac:dyDescent="0.2">
      <c r="A1016" s="54" t="s">
        <v>1385</v>
      </c>
      <c r="B1016" s="144" t="s">
        <v>1594</v>
      </c>
      <c r="C1016" s="144"/>
      <c r="D1016" s="185" t="s">
        <v>1386</v>
      </c>
      <c r="E1016" s="185" t="s">
        <v>1959</v>
      </c>
      <c r="F1016" s="196">
        <v>41229</v>
      </c>
      <c r="G1016" s="196" t="s">
        <v>1387</v>
      </c>
      <c r="H1016" s="196" t="s">
        <v>1368</v>
      </c>
      <c r="I1016" s="196"/>
      <c r="J1016" s="196" t="s">
        <v>475</v>
      </c>
      <c r="K1016" s="191" t="s">
        <v>1389</v>
      </c>
      <c r="L1016" s="196"/>
      <c r="M1016" s="196"/>
      <c r="N1016" s="196"/>
      <c r="O1016" s="196"/>
      <c r="P1016" s="196" t="s">
        <v>1301</v>
      </c>
      <c r="Q1016" s="196"/>
      <c r="R1016" s="196" t="s">
        <v>1264</v>
      </c>
      <c r="S1016" s="196">
        <v>15.05</v>
      </c>
      <c r="T1016" s="196"/>
      <c r="U1016" s="196"/>
      <c r="V1016" s="117"/>
      <c r="W1016" s="196"/>
      <c r="X1016" s="200">
        <v>8696.6125360816768</v>
      </c>
      <c r="Y1016" s="201">
        <v>0.16700000000000001</v>
      </c>
      <c r="Z1016" s="196" t="s">
        <v>1301</v>
      </c>
      <c r="AA1016" s="54" t="s">
        <v>1979</v>
      </c>
      <c r="AB1016" s="76"/>
      <c r="AC1016" s="76"/>
      <c r="AD1016" s="76"/>
      <c r="AE1016" s="70"/>
      <c r="AF1016" s="70"/>
    </row>
    <row r="1017" spans="1:130" s="83" customFormat="1" ht="17" x14ac:dyDescent="0.2">
      <c r="A1017" s="54" t="s">
        <v>1391</v>
      </c>
      <c r="B1017" s="144" t="s">
        <v>1594</v>
      </c>
      <c r="C1017" s="144"/>
      <c r="D1017" s="185" t="s">
        <v>1386</v>
      </c>
      <c r="E1017" s="185" t="s">
        <v>1959</v>
      </c>
      <c r="F1017" s="196">
        <v>41229</v>
      </c>
      <c r="G1017" s="196" t="s">
        <v>1387</v>
      </c>
      <c r="H1017" s="196" t="s">
        <v>1368</v>
      </c>
      <c r="I1017" s="196"/>
      <c r="J1017" s="196" t="s">
        <v>176</v>
      </c>
      <c r="K1017" s="191" t="s">
        <v>1393</v>
      </c>
      <c r="L1017" s="196"/>
      <c r="M1017" s="196"/>
      <c r="N1017" s="196"/>
      <c r="O1017" s="196"/>
      <c r="P1017" s="196" t="s">
        <v>1301</v>
      </c>
      <c r="Q1017" s="196" t="s">
        <v>167</v>
      </c>
      <c r="R1017" s="196" t="s">
        <v>1264</v>
      </c>
      <c r="S1017" s="196">
        <v>15.05</v>
      </c>
      <c r="T1017" s="196"/>
      <c r="U1017" s="196"/>
      <c r="V1017" s="117"/>
      <c r="W1017" s="196"/>
      <c r="X1017" s="200">
        <v>8696.6125360816768</v>
      </c>
      <c r="Y1017" s="201">
        <v>0.16700000000000001</v>
      </c>
      <c r="Z1017" s="196" t="s">
        <v>1301</v>
      </c>
      <c r="AA1017" s="54" t="s">
        <v>1979</v>
      </c>
      <c r="AB1017" s="76"/>
      <c r="AC1017" s="76"/>
      <c r="AD1017" s="76"/>
      <c r="AE1017" s="70"/>
      <c r="AF1017" s="70"/>
    </row>
    <row r="1018" spans="1:130" s="83" customFormat="1" ht="17" x14ac:dyDescent="0.2">
      <c r="A1018" s="76" t="s">
        <v>1471</v>
      </c>
      <c r="B1018" s="76" t="s">
        <v>1594</v>
      </c>
      <c r="C1018" s="76"/>
      <c r="D1018" s="113" t="s">
        <v>1705</v>
      </c>
      <c r="E1018" s="113" t="s">
        <v>15</v>
      </c>
      <c r="F1018" s="76">
        <v>40449</v>
      </c>
      <c r="G1018" s="76">
        <v>135</v>
      </c>
      <c r="H1018" s="76" t="s">
        <v>1472</v>
      </c>
      <c r="I1018" s="70" t="s">
        <v>246</v>
      </c>
      <c r="J1018" s="76" t="s">
        <v>176</v>
      </c>
      <c r="K1018" s="191"/>
      <c r="L1018" s="106"/>
      <c r="M1018" s="114"/>
      <c r="N1018" s="114"/>
      <c r="O1018" s="76"/>
      <c r="P1018" s="76" t="s">
        <v>1216</v>
      </c>
      <c r="Q1018" s="76" t="s">
        <v>167</v>
      </c>
      <c r="R1018" s="70" t="s">
        <v>13</v>
      </c>
      <c r="S1018" s="70"/>
      <c r="T1018" s="112"/>
      <c r="U1018" s="68">
        <v>6.17</v>
      </c>
      <c r="V1018" s="68">
        <v>5.3</v>
      </c>
      <c r="W1018" s="70"/>
      <c r="X1018" s="150"/>
      <c r="Y1018" s="148"/>
      <c r="Z1018" s="112"/>
      <c r="AA1018" s="76" t="s">
        <v>1706</v>
      </c>
      <c r="AB1018" s="76"/>
      <c r="AC1018" s="76"/>
      <c r="AD1018" s="76"/>
      <c r="AE1018" s="70"/>
      <c r="AF1018" s="70"/>
    </row>
    <row r="1019" spans="1:130" s="83" customFormat="1" ht="17" x14ac:dyDescent="0.2">
      <c r="A1019" s="76" t="s">
        <v>1653</v>
      </c>
      <c r="B1019" s="76" t="s">
        <v>1594</v>
      </c>
      <c r="C1019" s="76"/>
      <c r="D1019" s="113" t="s">
        <v>1651</v>
      </c>
      <c r="E1019" s="113" t="s">
        <v>1652</v>
      </c>
      <c r="F1019" s="76">
        <v>933</v>
      </c>
      <c r="G1019" s="76">
        <v>1</v>
      </c>
      <c r="H1019" s="76" t="s">
        <v>1317</v>
      </c>
      <c r="I1019" s="13" t="s">
        <v>417</v>
      </c>
      <c r="J1019" s="76" t="s">
        <v>176</v>
      </c>
      <c r="K1019" s="191"/>
      <c r="L1019" s="106"/>
      <c r="M1019" s="68">
        <v>29.62</v>
      </c>
      <c r="N1019" s="68">
        <v>-98.37</v>
      </c>
      <c r="O1019" s="106">
        <v>126.402078446346</v>
      </c>
      <c r="P1019" s="76" t="s">
        <v>209</v>
      </c>
      <c r="Q1019" s="76" t="s">
        <v>167</v>
      </c>
      <c r="R1019" s="70" t="s">
        <v>13</v>
      </c>
      <c r="S1019" s="70"/>
      <c r="T1019" s="112"/>
      <c r="U1019" s="68">
        <v>28.03</v>
      </c>
      <c r="V1019" s="68">
        <v>10.82</v>
      </c>
      <c r="W1019" s="70"/>
      <c r="X1019" s="150"/>
      <c r="Y1019" s="148"/>
      <c r="Z1019" s="112"/>
      <c r="AA1019" s="76"/>
      <c r="AB1019" s="76"/>
      <c r="AC1019" s="76"/>
      <c r="AD1019" s="76"/>
      <c r="AE1019" s="70"/>
      <c r="AF1019" s="70"/>
    </row>
    <row r="1020" spans="1:130" s="83" customFormat="1" ht="17" x14ac:dyDescent="0.2">
      <c r="A1020" s="253" t="s">
        <v>1678</v>
      </c>
      <c r="B1020" s="253" t="s">
        <v>1594</v>
      </c>
      <c r="C1020" s="253"/>
      <c r="D1020" s="254" t="s">
        <v>1651</v>
      </c>
      <c r="E1020" s="254" t="s">
        <v>1652</v>
      </c>
      <c r="F1020" s="253">
        <v>933</v>
      </c>
      <c r="G1020" s="253">
        <v>65</v>
      </c>
      <c r="H1020" s="253" t="s">
        <v>1317</v>
      </c>
      <c r="I1020" s="255" t="s">
        <v>417</v>
      </c>
      <c r="J1020" s="253" t="s">
        <v>176</v>
      </c>
      <c r="K1020" s="256"/>
      <c r="L1020" s="257"/>
      <c r="M1020" s="258">
        <v>29.62</v>
      </c>
      <c r="N1020" s="258">
        <v>-98.37</v>
      </c>
      <c r="O1020" s="257">
        <v>126.402078446346</v>
      </c>
      <c r="P1020" s="253" t="s">
        <v>209</v>
      </c>
      <c r="Q1020" s="253" t="s">
        <v>172</v>
      </c>
      <c r="R1020" s="259" t="s">
        <v>13</v>
      </c>
      <c r="S1020" s="259"/>
      <c r="T1020" s="260"/>
      <c r="U1020" s="258">
        <v>36.92</v>
      </c>
      <c r="V1020" s="258">
        <v>10.9</v>
      </c>
      <c r="W1020" s="259"/>
      <c r="X1020" s="261"/>
      <c r="Y1020" s="262"/>
      <c r="Z1020" s="260"/>
      <c r="AA1020" s="253"/>
      <c r="AB1020" s="253"/>
      <c r="AC1020" s="253" t="s">
        <v>1267</v>
      </c>
      <c r="AD1020" s="253"/>
      <c r="AE1020" s="259"/>
      <c r="AF1020" s="259"/>
      <c r="AG1020" s="263"/>
      <c r="AH1020" s="263"/>
      <c r="AI1020" s="263"/>
      <c r="AJ1020" s="263"/>
      <c r="AK1020" s="263"/>
      <c r="AL1020" s="263"/>
      <c r="AM1020" s="263"/>
      <c r="AN1020" s="263"/>
      <c r="AO1020" s="263"/>
      <c r="AP1020" s="263"/>
      <c r="AQ1020" s="263"/>
      <c r="AR1020" s="263"/>
      <c r="AS1020" s="263"/>
      <c r="AT1020" s="263"/>
      <c r="AU1020" s="263"/>
      <c r="AV1020" s="263"/>
      <c r="AW1020" s="263"/>
      <c r="AX1020" s="263"/>
      <c r="AY1020" s="263"/>
      <c r="AZ1020" s="263"/>
      <c r="BA1020" s="263"/>
      <c r="BB1020" s="263"/>
      <c r="BC1020" s="263"/>
      <c r="BD1020" s="263"/>
      <c r="BE1020" s="263"/>
      <c r="BF1020" s="263"/>
      <c r="BG1020" s="263"/>
      <c r="BH1020" s="263"/>
      <c r="BI1020" s="263"/>
      <c r="BJ1020" s="263"/>
      <c r="BK1020" s="263"/>
      <c r="BL1020" s="263"/>
      <c r="BM1020" s="263"/>
      <c r="BN1020" s="263"/>
      <c r="BO1020" s="263"/>
      <c r="BP1020" s="263"/>
      <c r="BQ1020" s="263"/>
      <c r="BR1020" s="263"/>
      <c r="BS1020" s="263"/>
      <c r="BT1020" s="263"/>
      <c r="BU1020" s="263"/>
      <c r="BV1020" s="263"/>
      <c r="BW1020" s="263"/>
      <c r="BX1020" s="263"/>
      <c r="BY1020" s="263"/>
      <c r="BZ1020" s="263"/>
      <c r="CA1020" s="263"/>
      <c r="CB1020" s="263"/>
      <c r="CC1020" s="263"/>
      <c r="CD1020" s="263"/>
      <c r="CE1020" s="263"/>
      <c r="CF1020" s="263"/>
      <c r="CG1020" s="263"/>
      <c r="CH1020" s="263"/>
      <c r="CI1020" s="263"/>
      <c r="CJ1020" s="263"/>
      <c r="CK1020" s="263"/>
      <c r="CL1020" s="263"/>
      <c r="CM1020" s="263"/>
      <c r="CN1020" s="263"/>
      <c r="CO1020" s="263"/>
      <c r="CP1020" s="263"/>
      <c r="CQ1020" s="263"/>
      <c r="CR1020" s="263"/>
      <c r="CS1020" s="263"/>
      <c r="CT1020" s="263"/>
      <c r="CU1020" s="263"/>
      <c r="CV1020" s="263"/>
      <c r="CW1020" s="263"/>
      <c r="CX1020" s="263"/>
      <c r="CY1020" s="263"/>
      <c r="CZ1020" s="263"/>
      <c r="DA1020" s="263"/>
      <c r="DB1020" s="263"/>
      <c r="DC1020" s="263"/>
      <c r="DD1020" s="263"/>
      <c r="DE1020" s="263"/>
      <c r="DF1020" s="263"/>
      <c r="DG1020" s="263"/>
      <c r="DH1020" s="263"/>
      <c r="DI1020" s="263"/>
      <c r="DJ1020" s="263"/>
      <c r="DK1020" s="263"/>
      <c r="DL1020" s="263"/>
      <c r="DM1020" s="263"/>
      <c r="DN1020" s="263"/>
      <c r="DO1020" s="263"/>
      <c r="DP1020" s="263"/>
      <c r="DQ1020" s="263"/>
      <c r="DR1020" s="263"/>
      <c r="DS1020" s="263"/>
      <c r="DT1020" s="263"/>
      <c r="DU1020" s="263"/>
      <c r="DV1020" s="263"/>
      <c r="DW1020" s="263"/>
      <c r="DX1020" s="263"/>
      <c r="DY1020" s="263"/>
      <c r="DZ1020" s="263"/>
    </row>
    <row r="1021" spans="1:130" s="83" customFormat="1" ht="34" x14ac:dyDescent="0.2">
      <c r="A1021" s="253" t="s">
        <v>1678</v>
      </c>
      <c r="B1021" s="253" t="s">
        <v>1594</v>
      </c>
      <c r="C1021" s="253"/>
      <c r="D1021" s="254" t="s">
        <v>1651</v>
      </c>
      <c r="E1021" s="254" t="s">
        <v>1652</v>
      </c>
      <c r="F1021" s="253">
        <v>933</v>
      </c>
      <c r="G1021" s="253">
        <v>73</v>
      </c>
      <c r="H1021" s="253" t="s">
        <v>1317</v>
      </c>
      <c r="I1021" s="255" t="s">
        <v>417</v>
      </c>
      <c r="J1021" s="253" t="s">
        <v>176</v>
      </c>
      <c r="K1021" s="256"/>
      <c r="L1021" s="257"/>
      <c r="M1021" s="258">
        <v>29.62</v>
      </c>
      <c r="N1021" s="258">
        <v>-98.37</v>
      </c>
      <c r="O1021" s="257">
        <v>126.402078446346</v>
      </c>
      <c r="P1021" s="253" t="s">
        <v>1676</v>
      </c>
      <c r="Q1021" s="253" t="s">
        <v>172</v>
      </c>
      <c r="R1021" s="259" t="s">
        <v>13</v>
      </c>
      <c r="S1021" s="259"/>
      <c r="T1021" s="260"/>
      <c r="U1021" s="258">
        <v>74.400000000000006</v>
      </c>
      <c r="V1021" s="258">
        <v>52.08</v>
      </c>
      <c r="W1021" s="259"/>
      <c r="X1021" s="261"/>
      <c r="Y1021" s="262"/>
      <c r="Z1021" s="260"/>
      <c r="AA1021" s="253"/>
      <c r="AB1021" s="253"/>
      <c r="AC1021" s="253" t="s">
        <v>1267</v>
      </c>
      <c r="AD1021" s="253"/>
      <c r="AE1021" s="259"/>
      <c r="AF1021" s="259"/>
      <c r="AG1021" s="263"/>
      <c r="AH1021" s="263"/>
      <c r="AI1021" s="263"/>
      <c r="AJ1021" s="263"/>
      <c r="AK1021" s="263"/>
      <c r="AL1021" s="263"/>
      <c r="AM1021" s="263"/>
      <c r="AN1021" s="263"/>
      <c r="AO1021" s="263"/>
      <c r="AP1021" s="263"/>
      <c r="AQ1021" s="263"/>
      <c r="AR1021" s="263"/>
      <c r="AS1021" s="263"/>
      <c r="AT1021" s="263"/>
      <c r="AU1021" s="263"/>
      <c r="AV1021" s="263"/>
      <c r="AW1021" s="263"/>
      <c r="AX1021" s="263"/>
      <c r="AY1021" s="263"/>
      <c r="AZ1021" s="263"/>
      <c r="BA1021" s="263"/>
      <c r="BB1021" s="263"/>
      <c r="BC1021" s="263"/>
      <c r="BD1021" s="263"/>
      <c r="BE1021" s="263"/>
      <c r="BF1021" s="263"/>
      <c r="BG1021" s="263"/>
      <c r="BH1021" s="263"/>
      <c r="BI1021" s="263"/>
      <c r="BJ1021" s="263"/>
      <c r="BK1021" s="263"/>
      <c r="BL1021" s="263"/>
      <c r="BM1021" s="263"/>
      <c r="BN1021" s="263"/>
      <c r="BO1021" s="263"/>
      <c r="BP1021" s="263"/>
      <c r="BQ1021" s="263"/>
      <c r="BR1021" s="263"/>
      <c r="BS1021" s="263"/>
      <c r="BT1021" s="263"/>
      <c r="BU1021" s="263"/>
      <c r="BV1021" s="263"/>
      <c r="BW1021" s="263"/>
      <c r="BX1021" s="263"/>
      <c r="BY1021" s="263"/>
      <c r="BZ1021" s="263"/>
      <c r="CA1021" s="263"/>
      <c r="CB1021" s="263"/>
      <c r="CC1021" s="263"/>
      <c r="CD1021" s="263"/>
      <c r="CE1021" s="263"/>
      <c r="CF1021" s="263"/>
      <c r="CG1021" s="263"/>
      <c r="CH1021" s="263"/>
      <c r="CI1021" s="263"/>
      <c r="CJ1021" s="263"/>
      <c r="CK1021" s="263"/>
      <c r="CL1021" s="263"/>
      <c r="CM1021" s="263"/>
      <c r="CN1021" s="263"/>
      <c r="CO1021" s="263"/>
      <c r="CP1021" s="263"/>
      <c r="CQ1021" s="263"/>
      <c r="CR1021" s="263"/>
      <c r="CS1021" s="263"/>
      <c r="CT1021" s="263"/>
      <c r="CU1021" s="263"/>
      <c r="CV1021" s="263"/>
      <c r="CW1021" s="263"/>
      <c r="CX1021" s="263"/>
      <c r="CY1021" s="263"/>
      <c r="CZ1021" s="263"/>
      <c r="DA1021" s="263"/>
      <c r="DB1021" s="263"/>
      <c r="DC1021" s="263"/>
      <c r="DD1021" s="263"/>
      <c r="DE1021" s="263"/>
      <c r="DF1021" s="263"/>
      <c r="DG1021" s="263"/>
      <c r="DH1021" s="263"/>
      <c r="DI1021" s="263"/>
      <c r="DJ1021" s="263"/>
      <c r="DK1021" s="263"/>
      <c r="DL1021" s="263"/>
      <c r="DM1021" s="263"/>
      <c r="DN1021" s="263"/>
      <c r="DO1021" s="263"/>
      <c r="DP1021" s="263"/>
      <c r="DQ1021" s="263"/>
      <c r="DR1021" s="263"/>
      <c r="DS1021" s="263"/>
      <c r="DT1021" s="263"/>
      <c r="DU1021" s="263"/>
      <c r="DV1021" s="263"/>
      <c r="DW1021" s="263"/>
      <c r="DX1021" s="263"/>
      <c r="DY1021" s="263"/>
      <c r="DZ1021" s="263"/>
    </row>
    <row r="1022" spans="1:130" s="83" customFormat="1" ht="34" x14ac:dyDescent="0.2">
      <c r="A1022" s="253" t="s">
        <v>1678</v>
      </c>
      <c r="B1022" s="253" t="s">
        <v>1594</v>
      </c>
      <c r="C1022" s="253"/>
      <c r="D1022" s="254" t="s">
        <v>1651</v>
      </c>
      <c r="E1022" s="254" t="s">
        <v>1652</v>
      </c>
      <c r="F1022" s="253">
        <v>933</v>
      </c>
      <c r="G1022" s="253">
        <v>150</v>
      </c>
      <c r="H1022" s="253" t="s">
        <v>1317</v>
      </c>
      <c r="I1022" s="255" t="s">
        <v>417</v>
      </c>
      <c r="J1022" s="253" t="s">
        <v>176</v>
      </c>
      <c r="K1022" s="256"/>
      <c r="L1022" s="257"/>
      <c r="M1022" s="258">
        <v>29.62</v>
      </c>
      <c r="N1022" s="258">
        <v>-98.37</v>
      </c>
      <c r="O1022" s="257">
        <v>126.402078446346</v>
      </c>
      <c r="P1022" s="253" t="s">
        <v>1676</v>
      </c>
      <c r="Q1022" s="253" t="s">
        <v>172</v>
      </c>
      <c r="R1022" s="259" t="s">
        <v>13</v>
      </c>
      <c r="S1022" s="259"/>
      <c r="T1022" s="260"/>
      <c r="U1022" s="258">
        <v>69.150000000000006</v>
      </c>
      <c r="V1022" s="258">
        <v>46.68</v>
      </c>
      <c r="W1022" s="259"/>
      <c r="X1022" s="261"/>
      <c r="Y1022" s="262"/>
      <c r="Z1022" s="260"/>
      <c r="AA1022" s="253" t="s">
        <v>1677</v>
      </c>
      <c r="AB1022" s="253"/>
      <c r="AC1022" s="253" t="s">
        <v>1267</v>
      </c>
      <c r="AD1022" s="253"/>
      <c r="AE1022" s="259"/>
      <c r="AF1022" s="259"/>
      <c r="AG1022" s="263"/>
      <c r="AH1022" s="263"/>
      <c r="AI1022" s="263"/>
      <c r="AJ1022" s="263"/>
      <c r="AK1022" s="263"/>
      <c r="AL1022" s="263"/>
      <c r="AM1022" s="263"/>
      <c r="AN1022" s="263"/>
      <c r="AO1022" s="263"/>
      <c r="AP1022" s="263"/>
      <c r="AQ1022" s="263"/>
      <c r="AR1022" s="263"/>
      <c r="AS1022" s="263"/>
      <c r="AT1022" s="263"/>
      <c r="AU1022" s="263"/>
      <c r="AV1022" s="263"/>
      <c r="AW1022" s="263"/>
      <c r="AX1022" s="263"/>
      <c r="AY1022" s="263"/>
      <c r="AZ1022" s="263"/>
      <c r="BA1022" s="263"/>
      <c r="BB1022" s="263"/>
      <c r="BC1022" s="263"/>
      <c r="BD1022" s="263"/>
      <c r="BE1022" s="263"/>
      <c r="BF1022" s="263"/>
      <c r="BG1022" s="263"/>
      <c r="BH1022" s="263"/>
      <c r="BI1022" s="263"/>
      <c r="BJ1022" s="263"/>
      <c r="BK1022" s="263"/>
      <c r="BL1022" s="263"/>
      <c r="BM1022" s="263"/>
      <c r="BN1022" s="263"/>
      <c r="BO1022" s="263"/>
      <c r="BP1022" s="263"/>
      <c r="BQ1022" s="263"/>
      <c r="BR1022" s="263"/>
      <c r="BS1022" s="263"/>
      <c r="BT1022" s="263"/>
      <c r="BU1022" s="263"/>
      <c r="BV1022" s="263"/>
      <c r="BW1022" s="263"/>
      <c r="BX1022" s="263"/>
      <c r="BY1022" s="263"/>
      <c r="BZ1022" s="263"/>
      <c r="CA1022" s="263"/>
      <c r="CB1022" s="263"/>
      <c r="CC1022" s="263"/>
      <c r="CD1022" s="263"/>
      <c r="CE1022" s="263"/>
      <c r="CF1022" s="263"/>
      <c r="CG1022" s="263"/>
      <c r="CH1022" s="263"/>
      <c r="CI1022" s="263"/>
      <c r="CJ1022" s="263"/>
      <c r="CK1022" s="263"/>
      <c r="CL1022" s="263"/>
      <c r="CM1022" s="263"/>
      <c r="CN1022" s="263"/>
      <c r="CO1022" s="263"/>
      <c r="CP1022" s="263"/>
      <c r="CQ1022" s="263"/>
      <c r="CR1022" s="263"/>
      <c r="CS1022" s="263"/>
      <c r="CT1022" s="263"/>
      <c r="CU1022" s="263"/>
      <c r="CV1022" s="263"/>
      <c r="CW1022" s="263"/>
      <c r="CX1022" s="263"/>
      <c r="CY1022" s="263"/>
      <c r="CZ1022" s="263"/>
      <c r="DA1022" s="263"/>
      <c r="DB1022" s="263"/>
      <c r="DC1022" s="263"/>
      <c r="DD1022" s="263"/>
      <c r="DE1022" s="263"/>
      <c r="DF1022" s="263"/>
      <c r="DG1022" s="263"/>
      <c r="DH1022" s="263"/>
      <c r="DI1022" s="263"/>
      <c r="DJ1022" s="263"/>
      <c r="DK1022" s="263"/>
      <c r="DL1022" s="263"/>
      <c r="DM1022" s="263"/>
      <c r="DN1022" s="263"/>
      <c r="DO1022" s="263"/>
      <c r="DP1022" s="263"/>
      <c r="DQ1022" s="263"/>
      <c r="DR1022" s="263"/>
      <c r="DS1022" s="263"/>
      <c r="DT1022" s="263"/>
      <c r="DU1022" s="263"/>
      <c r="DV1022" s="263"/>
      <c r="DW1022" s="263"/>
      <c r="DX1022" s="263"/>
      <c r="DY1022" s="263"/>
      <c r="DZ1022" s="263"/>
    </row>
    <row r="1023" spans="1:130" s="83" customFormat="1" ht="17" x14ac:dyDescent="0.2">
      <c r="A1023" s="253" t="s">
        <v>1653</v>
      </c>
      <c r="B1023" s="253" t="s">
        <v>1594</v>
      </c>
      <c r="C1023" s="253"/>
      <c r="D1023" s="254" t="s">
        <v>1651</v>
      </c>
      <c r="E1023" s="254" t="s">
        <v>1652</v>
      </c>
      <c r="F1023" s="253">
        <v>933</v>
      </c>
      <c r="G1023" s="253">
        <v>157</v>
      </c>
      <c r="H1023" s="253" t="s">
        <v>1317</v>
      </c>
      <c r="I1023" s="255" t="s">
        <v>417</v>
      </c>
      <c r="J1023" s="253" t="s">
        <v>176</v>
      </c>
      <c r="K1023" s="256"/>
      <c r="L1023" s="257"/>
      <c r="M1023" s="258">
        <v>29.62</v>
      </c>
      <c r="N1023" s="258">
        <v>-98.37</v>
      </c>
      <c r="O1023" s="257">
        <v>126.402078446346</v>
      </c>
      <c r="P1023" s="253" t="s">
        <v>1216</v>
      </c>
      <c r="Q1023" s="253" t="s">
        <v>172</v>
      </c>
      <c r="R1023" s="259" t="s">
        <v>13</v>
      </c>
      <c r="S1023" s="259"/>
      <c r="T1023" s="260"/>
      <c r="U1023" s="258">
        <v>36.61</v>
      </c>
      <c r="V1023" s="258">
        <v>11.04</v>
      </c>
      <c r="W1023" s="259"/>
      <c r="X1023" s="261"/>
      <c r="Y1023" s="262"/>
      <c r="Z1023" s="260"/>
      <c r="AA1023" s="253" t="s">
        <v>1679</v>
      </c>
      <c r="AB1023" s="253"/>
      <c r="AC1023" s="253" t="s">
        <v>1267</v>
      </c>
      <c r="AD1023" s="253"/>
      <c r="AE1023" s="259"/>
      <c r="AF1023" s="259"/>
      <c r="AG1023" s="263"/>
      <c r="AH1023" s="263"/>
      <c r="AI1023" s="263"/>
      <c r="AJ1023" s="263"/>
      <c r="AK1023" s="263"/>
      <c r="AL1023" s="263"/>
      <c r="AM1023" s="263"/>
      <c r="AN1023" s="263"/>
      <c r="AO1023" s="263"/>
      <c r="AP1023" s="263"/>
      <c r="AQ1023" s="263"/>
      <c r="AR1023" s="263"/>
      <c r="AS1023" s="263"/>
      <c r="AT1023" s="263"/>
      <c r="AU1023" s="263"/>
      <c r="AV1023" s="263"/>
      <c r="AW1023" s="263"/>
      <c r="AX1023" s="263"/>
      <c r="AY1023" s="263"/>
      <c r="AZ1023" s="263"/>
      <c r="BA1023" s="263"/>
      <c r="BB1023" s="263"/>
      <c r="BC1023" s="263"/>
      <c r="BD1023" s="263"/>
      <c r="BE1023" s="263"/>
      <c r="BF1023" s="263"/>
      <c r="BG1023" s="263"/>
      <c r="BH1023" s="263"/>
      <c r="BI1023" s="263"/>
      <c r="BJ1023" s="263"/>
      <c r="BK1023" s="263"/>
      <c r="BL1023" s="263"/>
      <c r="BM1023" s="263"/>
      <c r="BN1023" s="263"/>
      <c r="BO1023" s="263"/>
      <c r="BP1023" s="263"/>
      <c r="BQ1023" s="263"/>
      <c r="BR1023" s="263"/>
      <c r="BS1023" s="263"/>
      <c r="BT1023" s="263"/>
      <c r="BU1023" s="263"/>
      <c r="BV1023" s="263"/>
      <c r="BW1023" s="263"/>
      <c r="BX1023" s="263"/>
      <c r="BY1023" s="263"/>
      <c r="BZ1023" s="263"/>
      <c r="CA1023" s="263"/>
      <c r="CB1023" s="263"/>
      <c r="CC1023" s="263"/>
      <c r="CD1023" s="263"/>
      <c r="CE1023" s="263"/>
      <c r="CF1023" s="263"/>
      <c r="CG1023" s="263"/>
      <c r="CH1023" s="263"/>
      <c r="CI1023" s="263"/>
      <c r="CJ1023" s="263"/>
      <c r="CK1023" s="263"/>
      <c r="CL1023" s="263"/>
      <c r="CM1023" s="263"/>
      <c r="CN1023" s="263"/>
      <c r="CO1023" s="263"/>
      <c r="CP1023" s="263"/>
      <c r="CQ1023" s="263"/>
      <c r="CR1023" s="263"/>
      <c r="CS1023" s="263"/>
      <c r="CT1023" s="263"/>
      <c r="CU1023" s="263"/>
      <c r="CV1023" s="263"/>
      <c r="CW1023" s="263"/>
      <c r="CX1023" s="263"/>
      <c r="CY1023" s="263"/>
      <c r="CZ1023" s="263"/>
      <c r="DA1023" s="263"/>
      <c r="DB1023" s="263"/>
      <c r="DC1023" s="263"/>
      <c r="DD1023" s="263"/>
      <c r="DE1023" s="263"/>
      <c r="DF1023" s="263"/>
      <c r="DG1023" s="263"/>
      <c r="DH1023" s="263"/>
      <c r="DI1023" s="263"/>
      <c r="DJ1023" s="263"/>
      <c r="DK1023" s="263"/>
      <c r="DL1023" s="263"/>
      <c r="DM1023" s="263"/>
      <c r="DN1023" s="263"/>
      <c r="DO1023" s="263"/>
      <c r="DP1023" s="263"/>
      <c r="DQ1023" s="263"/>
      <c r="DR1023" s="263"/>
      <c r="DS1023" s="263"/>
      <c r="DT1023" s="263"/>
      <c r="DU1023" s="263"/>
      <c r="DV1023" s="263"/>
      <c r="DW1023" s="263"/>
      <c r="DX1023" s="263"/>
      <c r="DY1023" s="263"/>
      <c r="DZ1023" s="263"/>
    </row>
    <row r="1024" spans="1:130" s="83" customFormat="1" ht="17" x14ac:dyDescent="0.2">
      <c r="A1024" s="228" t="s">
        <v>1653</v>
      </c>
      <c r="B1024" s="228" t="s">
        <v>1594</v>
      </c>
      <c r="C1024" s="228"/>
      <c r="D1024" s="229" t="s">
        <v>1651</v>
      </c>
      <c r="E1024" s="229" t="s">
        <v>1652</v>
      </c>
      <c r="F1024" s="228">
        <v>933</v>
      </c>
      <c r="G1024" s="228">
        <v>322</v>
      </c>
      <c r="H1024" s="228" t="s">
        <v>1317</v>
      </c>
      <c r="I1024" s="230" t="s">
        <v>417</v>
      </c>
      <c r="J1024" s="228" t="s">
        <v>176</v>
      </c>
      <c r="K1024" s="231"/>
      <c r="L1024" s="232"/>
      <c r="M1024" s="236">
        <v>29.62</v>
      </c>
      <c r="N1024" s="236">
        <v>-98.37</v>
      </c>
      <c r="O1024" s="232">
        <v>126.402078446346</v>
      </c>
      <c r="P1024" s="228" t="s">
        <v>209</v>
      </c>
      <c r="Q1024" s="228" t="s">
        <v>167</v>
      </c>
      <c r="R1024" s="234" t="s">
        <v>13</v>
      </c>
      <c r="S1024" s="234"/>
      <c r="T1024" s="235"/>
      <c r="U1024" s="236">
        <v>27.19</v>
      </c>
      <c r="V1024" s="236">
        <v>10.06</v>
      </c>
      <c r="W1024" s="234"/>
      <c r="X1024" s="237"/>
      <c r="Y1024" s="238"/>
      <c r="Z1024" s="235"/>
      <c r="AA1024" s="228"/>
      <c r="AB1024" s="228"/>
      <c r="AC1024" s="228"/>
      <c r="AD1024" s="228"/>
      <c r="AE1024" s="234"/>
      <c r="AF1024" s="234"/>
      <c r="AG1024" s="240"/>
      <c r="AH1024" s="240"/>
      <c r="AI1024" s="240"/>
      <c r="AJ1024" s="240"/>
      <c r="AK1024" s="240"/>
      <c r="AL1024" s="240"/>
      <c r="AM1024" s="240"/>
      <c r="AN1024" s="240"/>
      <c r="AO1024" s="240"/>
      <c r="AP1024" s="240"/>
      <c r="AQ1024" s="240"/>
      <c r="AR1024" s="240"/>
      <c r="AS1024" s="240"/>
      <c r="AT1024" s="240"/>
      <c r="AU1024" s="240"/>
      <c r="AV1024" s="240"/>
      <c r="AW1024" s="240"/>
      <c r="AX1024" s="240"/>
      <c r="AY1024" s="240"/>
      <c r="AZ1024" s="240"/>
      <c r="BA1024" s="240"/>
      <c r="BB1024" s="240"/>
      <c r="BC1024" s="240"/>
      <c r="BD1024" s="240"/>
      <c r="BE1024" s="240"/>
      <c r="BF1024" s="240"/>
      <c r="BG1024" s="240"/>
      <c r="BH1024" s="240"/>
      <c r="BI1024" s="240"/>
      <c r="BJ1024" s="240"/>
      <c r="BK1024" s="240"/>
      <c r="BL1024" s="240"/>
      <c r="BM1024" s="240"/>
      <c r="BN1024" s="240"/>
      <c r="BO1024" s="240"/>
      <c r="BP1024" s="240"/>
      <c r="BQ1024" s="240"/>
      <c r="BR1024" s="240"/>
      <c r="BS1024" s="240"/>
      <c r="BT1024" s="240"/>
      <c r="BU1024" s="240"/>
      <c r="BV1024" s="240"/>
      <c r="BW1024" s="240"/>
      <c r="BX1024" s="240"/>
      <c r="BY1024" s="240"/>
      <c r="BZ1024" s="240"/>
      <c r="CA1024" s="240"/>
      <c r="CB1024" s="240"/>
      <c r="CC1024" s="240"/>
      <c r="CD1024" s="240"/>
      <c r="CE1024" s="240"/>
      <c r="CF1024" s="240"/>
      <c r="CG1024" s="240"/>
      <c r="CH1024" s="240"/>
      <c r="CI1024" s="240"/>
      <c r="CJ1024" s="240"/>
      <c r="CK1024" s="240"/>
      <c r="CL1024" s="240"/>
      <c r="CM1024" s="240"/>
      <c r="CN1024" s="240"/>
      <c r="CO1024" s="240"/>
      <c r="CP1024" s="240"/>
      <c r="CQ1024" s="240"/>
      <c r="CR1024" s="240"/>
      <c r="CS1024" s="240"/>
      <c r="CT1024" s="240"/>
      <c r="CU1024" s="240"/>
      <c r="CV1024" s="240"/>
      <c r="CW1024" s="240"/>
      <c r="CX1024" s="240"/>
      <c r="CY1024" s="240"/>
      <c r="CZ1024" s="240"/>
      <c r="DA1024" s="240"/>
      <c r="DB1024" s="240"/>
      <c r="DC1024" s="240"/>
      <c r="DD1024" s="240"/>
      <c r="DE1024" s="240"/>
      <c r="DF1024" s="240"/>
      <c r="DG1024" s="240"/>
      <c r="DH1024" s="240"/>
      <c r="DI1024" s="240"/>
      <c r="DJ1024" s="240"/>
      <c r="DK1024" s="240"/>
      <c r="DL1024" s="240"/>
      <c r="DM1024" s="240"/>
      <c r="DN1024" s="240"/>
      <c r="DO1024" s="240"/>
      <c r="DP1024" s="240"/>
      <c r="DQ1024" s="240"/>
      <c r="DR1024" s="240"/>
      <c r="DS1024" s="240"/>
      <c r="DT1024" s="240"/>
      <c r="DU1024" s="240"/>
      <c r="DV1024" s="240"/>
      <c r="DW1024" s="240"/>
      <c r="DX1024" s="240"/>
      <c r="DY1024" s="240"/>
      <c r="DZ1024" s="240"/>
    </row>
    <row r="1025" spans="1:130" s="83" customFormat="1" ht="17" x14ac:dyDescent="0.2">
      <c r="A1025" s="228" t="s">
        <v>1653</v>
      </c>
      <c r="B1025" s="228" t="s">
        <v>1594</v>
      </c>
      <c r="C1025" s="228"/>
      <c r="D1025" s="229" t="s">
        <v>1651</v>
      </c>
      <c r="E1025" s="229" t="s">
        <v>1652</v>
      </c>
      <c r="F1025" s="228">
        <v>933</v>
      </c>
      <c r="G1025" s="228">
        <v>323</v>
      </c>
      <c r="H1025" s="228" t="s">
        <v>1317</v>
      </c>
      <c r="I1025" s="230" t="s">
        <v>417</v>
      </c>
      <c r="J1025" s="228" t="s">
        <v>176</v>
      </c>
      <c r="K1025" s="231"/>
      <c r="L1025" s="232"/>
      <c r="M1025" s="236">
        <v>29.62</v>
      </c>
      <c r="N1025" s="236">
        <v>-98.37</v>
      </c>
      <c r="O1025" s="232">
        <v>126.402078446346</v>
      </c>
      <c r="P1025" s="228" t="s">
        <v>1216</v>
      </c>
      <c r="Q1025" s="228" t="s">
        <v>167</v>
      </c>
      <c r="R1025" s="234" t="s">
        <v>13</v>
      </c>
      <c r="S1025" s="234"/>
      <c r="T1025" s="235"/>
      <c r="U1025" s="236">
        <v>35.14</v>
      </c>
      <c r="V1025" s="236">
        <v>10.67</v>
      </c>
      <c r="W1025" s="234"/>
      <c r="X1025" s="237"/>
      <c r="Y1025" s="238"/>
      <c r="Z1025" s="235"/>
      <c r="AA1025" s="228"/>
      <c r="AB1025" s="228"/>
      <c r="AC1025" s="228"/>
      <c r="AD1025" s="228"/>
      <c r="AE1025" s="234"/>
      <c r="AF1025" s="234"/>
      <c r="AG1025" s="240"/>
      <c r="AH1025" s="240"/>
      <c r="AI1025" s="240"/>
      <c r="AJ1025" s="240"/>
      <c r="AK1025" s="240"/>
      <c r="AL1025" s="240"/>
      <c r="AM1025" s="240"/>
      <c r="AN1025" s="240"/>
      <c r="AO1025" s="240"/>
      <c r="AP1025" s="240"/>
      <c r="AQ1025" s="240"/>
      <c r="AR1025" s="240"/>
      <c r="AS1025" s="240"/>
      <c r="AT1025" s="240"/>
      <c r="AU1025" s="240"/>
      <c r="AV1025" s="240"/>
      <c r="AW1025" s="240"/>
      <c r="AX1025" s="240"/>
      <c r="AY1025" s="240"/>
      <c r="AZ1025" s="240"/>
      <c r="BA1025" s="240"/>
      <c r="BB1025" s="240"/>
      <c r="BC1025" s="240"/>
      <c r="BD1025" s="240"/>
      <c r="BE1025" s="240"/>
      <c r="BF1025" s="240"/>
      <c r="BG1025" s="240"/>
      <c r="BH1025" s="240"/>
      <c r="BI1025" s="240"/>
      <c r="BJ1025" s="240"/>
      <c r="BK1025" s="240"/>
      <c r="BL1025" s="240"/>
      <c r="BM1025" s="240"/>
      <c r="BN1025" s="240"/>
      <c r="BO1025" s="240"/>
      <c r="BP1025" s="240"/>
      <c r="BQ1025" s="240"/>
      <c r="BR1025" s="240"/>
      <c r="BS1025" s="240"/>
      <c r="BT1025" s="240"/>
      <c r="BU1025" s="240"/>
      <c r="BV1025" s="240"/>
      <c r="BW1025" s="240"/>
      <c r="BX1025" s="240"/>
      <c r="BY1025" s="240"/>
      <c r="BZ1025" s="240"/>
      <c r="CA1025" s="240"/>
      <c r="CB1025" s="240"/>
      <c r="CC1025" s="240"/>
      <c r="CD1025" s="240"/>
      <c r="CE1025" s="240"/>
      <c r="CF1025" s="240"/>
      <c r="CG1025" s="240"/>
      <c r="CH1025" s="240"/>
      <c r="CI1025" s="240"/>
      <c r="CJ1025" s="240"/>
      <c r="CK1025" s="240"/>
      <c r="CL1025" s="240"/>
      <c r="CM1025" s="240"/>
      <c r="CN1025" s="240"/>
      <c r="CO1025" s="240"/>
      <c r="CP1025" s="240"/>
      <c r="CQ1025" s="240"/>
      <c r="CR1025" s="240"/>
      <c r="CS1025" s="240"/>
      <c r="CT1025" s="240"/>
      <c r="CU1025" s="240"/>
      <c r="CV1025" s="240"/>
      <c r="CW1025" s="240"/>
      <c r="CX1025" s="240"/>
      <c r="CY1025" s="240"/>
      <c r="CZ1025" s="240"/>
      <c r="DA1025" s="240"/>
      <c r="DB1025" s="240"/>
      <c r="DC1025" s="240"/>
      <c r="DD1025" s="240"/>
      <c r="DE1025" s="240"/>
      <c r="DF1025" s="240"/>
      <c r="DG1025" s="240"/>
      <c r="DH1025" s="240"/>
      <c r="DI1025" s="240"/>
      <c r="DJ1025" s="240"/>
      <c r="DK1025" s="240"/>
      <c r="DL1025" s="240"/>
      <c r="DM1025" s="240"/>
      <c r="DN1025" s="240"/>
      <c r="DO1025" s="240"/>
      <c r="DP1025" s="240"/>
      <c r="DQ1025" s="240"/>
      <c r="DR1025" s="240"/>
      <c r="DS1025" s="240"/>
      <c r="DT1025" s="240"/>
      <c r="DU1025" s="240"/>
      <c r="DV1025" s="240"/>
      <c r="DW1025" s="240"/>
      <c r="DX1025" s="240"/>
      <c r="DY1025" s="240"/>
      <c r="DZ1025" s="240"/>
    </row>
    <row r="1026" spans="1:130" s="83" customFormat="1" ht="34" x14ac:dyDescent="0.2">
      <c r="A1026" s="253" t="s">
        <v>1667</v>
      </c>
      <c r="B1026" s="253" t="s">
        <v>1594</v>
      </c>
      <c r="C1026" s="253"/>
      <c r="D1026" s="254" t="s">
        <v>1651</v>
      </c>
      <c r="E1026" s="254" t="s">
        <v>1652</v>
      </c>
      <c r="F1026" s="253">
        <v>933</v>
      </c>
      <c r="G1026" s="253">
        <v>373</v>
      </c>
      <c r="H1026" s="253" t="s">
        <v>1317</v>
      </c>
      <c r="I1026" s="255" t="s">
        <v>417</v>
      </c>
      <c r="J1026" s="253" t="s">
        <v>176</v>
      </c>
      <c r="K1026" s="256"/>
      <c r="L1026" s="257"/>
      <c r="M1026" s="258">
        <v>29.62</v>
      </c>
      <c r="N1026" s="258">
        <v>-98.37</v>
      </c>
      <c r="O1026" s="257">
        <v>126.402078446346</v>
      </c>
      <c r="P1026" s="253" t="s">
        <v>1676</v>
      </c>
      <c r="Q1026" s="253" t="s">
        <v>172</v>
      </c>
      <c r="R1026" s="259" t="s">
        <v>13</v>
      </c>
      <c r="S1026" s="259"/>
      <c r="T1026" s="260"/>
      <c r="U1026" s="258">
        <v>70.11</v>
      </c>
      <c r="V1026" s="258">
        <v>62.99</v>
      </c>
      <c r="W1026" s="259"/>
      <c r="X1026" s="261"/>
      <c r="Y1026" s="262"/>
      <c r="Z1026" s="260"/>
      <c r="AA1026" s="253" t="s">
        <v>1674</v>
      </c>
      <c r="AB1026" s="253"/>
      <c r="AC1026" s="253"/>
      <c r="AD1026" s="253"/>
      <c r="AE1026" s="259"/>
      <c r="AF1026" s="259"/>
      <c r="AG1026" s="263"/>
      <c r="AH1026" s="263"/>
      <c r="AI1026" s="263"/>
      <c r="AJ1026" s="263"/>
      <c r="AK1026" s="263"/>
      <c r="AL1026" s="263"/>
      <c r="AM1026" s="263"/>
      <c r="AN1026" s="263"/>
      <c r="AO1026" s="263"/>
      <c r="AP1026" s="263"/>
      <c r="AQ1026" s="263"/>
      <c r="AR1026" s="263"/>
      <c r="AS1026" s="263"/>
      <c r="AT1026" s="263"/>
      <c r="AU1026" s="263"/>
      <c r="AV1026" s="263"/>
      <c r="AW1026" s="263"/>
      <c r="AX1026" s="263"/>
      <c r="AY1026" s="263"/>
      <c r="AZ1026" s="263"/>
      <c r="BA1026" s="263"/>
      <c r="BB1026" s="263"/>
      <c r="BC1026" s="263"/>
      <c r="BD1026" s="263"/>
      <c r="BE1026" s="263"/>
      <c r="BF1026" s="263"/>
      <c r="BG1026" s="263"/>
      <c r="BH1026" s="263"/>
      <c r="BI1026" s="263"/>
      <c r="BJ1026" s="263"/>
      <c r="BK1026" s="263"/>
      <c r="BL1026" s="263"/>
      <c r="BM1026" s="263"/>
      <c r="BN1026" s="263"/>
      <c r="BO1026" s="263"/>
      <c r="BP1026" s="263"/>
      <c r="BQ1026" s="263"/>
      <c r="BR1026" s="263"/>
      <c r="BS1026" s="263"/>
      <c r="BT1026" s="263"/>
      <c r="BU1026" s="263"/>
      <c r="BV1026" s="263"/>
      <c r="BW1026" s="263"/>
      <c r="BX1026" s="263"/>
      <c r="BY1026" s="263"/>
      <c r="BZ1026" s="263"/>
      <c r="CA1026" s="263"/>
      <c r="CB1026" s="263"/>
      <c r="CC1026" s="263"/>
      <c r="CD1026" s="263"/>
      <c r="CE1026" s="263"/>
      <c r="CF1026" s="263"/>
      <c r="CG1026" s="263"/>
      <c r="CH1026" s="263"/>
      <c r="CI1026" s="263"/>
      <c r="CJ1026" s="263"/>
      <c r="CK1026" s="263"/>
      <c r="CL1026" s="263"/>
      <c r="CM1026" s="263"/>
      <c r="CN1026" s="263"/>
      <c r="CO1026" s="263"/>
      <c r="CP1026" s="263"/>
      <c r="CQ1026" s="263"/>
      <c r="CR1026" s="263"/>
      <c r="CS1026" s="263"/>
      <c r="CT1026" s="263"/>
      <c r="CU1026" s="263"/>
      <c r="CV1026" s="263"/>
      <c r="CW1026" s="263"/>
      <c r="CX1026" s="263"/>
      <c r="CY1026" s="263"/>
      <c r="CZ1026" s="263"/>
      <c r="DA1026" s="263"/>
      <c r="DB1026" s="263"/>
      <c r="DC1026" s="263"/>
      <c r="DD1026" s="263"/>
      <c r="DE1026" s="263"/>
      <c r="DF1026" s="263"/>
      <c r="DG1026" s="263"/>
      <c r="DH1026" s="263"/>
      <c r="DI1026" s="263"/>
      <c r="DJ1026" s="263"/>
      <c r="DK1026" s="263"/>
      <c r="DL1026" s="263"/>
      <c r="DM1026" s="263"/>
      <c r="DN1026" s="263"/>
      <c r="DO1026" s="263"/>
      <c r="DP1026" s="263"/>
      <c r="DQ1026" s="263"/>
      <c r="DR1026" s="263"/>
      <c r="DS1026" s="263"/>
      <c r="DT1026" s="263"/>
      <c r="DU1026" s="263"/>
      <c r="DV1026" s="263"/>
      <c r="DW1026" s="263"/>
      <c r="DX1026" s="263"/>
      <c r="DY1026" s="263"/>
      <c r="DZ1026" s="263"/>
    </row>
    <row r="1027" spans="1:130" s="83" customFormat="1" ht="17" x14ac:dyDescent="0.2">
      <c r="A1027" s="228" t="s">
        <v>1653</v>
      </c>
      <c r="B1027" s="228" t="s">
        <v>1594</v>
      </c>
      <c r="C1027" s="228"/>
      <c r="D1027" s="229" t="s">
        <v>1651</v>
      </c>
      <c r="E1027" s="229" t="s">
        <v>1652</v>
      </c>
      <c r="F1027" s="228">
        <v>933</v>
      </c>
      <c r="G1027" s="228">
        <v>375</v>
      </c>
      <c r="H1027" s="228" t="s">
        <v>1317</v>
      </c>
      <c r="I1027" s="230" t="s">
        <v>417</v>
      </c>
      <c r="J1027" s="228" t="s">
        <v>176</v>
      </c>
      <c r="K1027" s="231"/>
      <c r="L1027" s="232"/>
      <c r="M1027" s="236">
        <v>29.62</v>
      </c>
      <c r="N1027" s="236">
        <v>-98.37</v>
      </c>
      <c r="O1027" s="232">
        <v>126.402078446346</v>
      </c>
      <c r="P1027" s="228" t="s">
        <v>209</v>
      </c>
      <c r="Q1027" s="228" t="s">
        <v>167</v>
      </c>
      <c r="R1027" s="234" t="s">
        <v>13</v>
      </c>
      <c r="S1027" s="234"/>
      <c r="T1027" s="235"/>
      <c r="U1027" s="236">
        <v>26.06</v>
      </c>
      <c r="V1027" s="236">
        <v>10.63</v>
      </c>
      <c r="W1027" s="234"/>
      <c r="X1027" s="237"/>
      <c r="Y1027" s="238"/>
      <c r="Z1027" s="235"/>
      <c r="AA1027" s="228" t="s">
        <v>1921</v>
      </c>
      <c r="AB1027" s="228"/>
      <c r="AC1027" s="228"/>
      <c r="AD1027" s="228"/>
      <c r="AE1027" s="234"/>
      <c r="AF1027" s="234"/>
      <c r="AG1027" s="240"/>
      <c r="AH1027" s="240"/>
      <c r="AI1027" s="240"/>
      <c r="AJ1027" s="240"/>
      <c r="AK1027" s="240"/>
      <c r="AL1027" s="240"/>
      <c r="AM1027" s="240"/>
      <c r="AN1027" s="240"/>
      <c r="AO1027" s="240"/>
      <c r="AP1027" s="240"/>
      <c r="AQ1027" s="240"/>
      <c r="AR1027" s="240"/>
      <c r="AS1027" s="240"/>
      <c r="AT1027" s="240"/>
      <c r="AU1027" s="240"/>
      <c r="AV1027" s="240"/>
      <c r="AW1027" s="240"/>
      <c r="AX1027" s="240"/>
      <c r="AY1027" s="240"/>
      <c r="AZ1027" s="240"/>
      <c r="BA1027" s="240"/>
      <c r="BB1027" s="240"/>
      <c r="BC1027" s="240"/>
      <c r="BD1027" s="240"/>
      <c r="BE1027" s="240"/>
      <c r="BF1027" s="240"/>
      <c r="BG1027" s="240"/>
      <c r="BH1027" s="240"/>
      <c r="BI1027" s="240"/>
      <c r="BJ1027" s="240"/>
      <c r="BK1027" s="240"/>
      <c r="BL1027" s="240"/>
      <c r="BM1027" s="240"/>
      <c r="BN1027" s="240"/>
      <c r="BO1027" s="240"/>
      <c r="BP1027" s="240"/>
      <c r="BQ1027" s="240"/>
      <c r="BR1027" s="240"/>
      <c r="BS1027" s="240"/>
      <c r="BT1027" s="240"/>
      <c r="BU1027" s="240"/>
      <c r="BV1027" s="240"/>
      <c r="BW1027" s="240"/>
      <c r="BX1027" s="240"/>
      <c r="BY1027" s="240"/>
      <c r="BZ1027" s="240"/>
      <c r="CA1027" s="240"/>
      <c r="CB1027" s="240"/>
      <c r="CC1027" s="240"/>
      <c r="CD1027" s="240"/>
      <c r="CE1027" s="240"/>
      <c r="CF1027" s="240"/>
      <c r="CG1027" s="240"/>
      <c r="CH1027" s="240"/>
      <c r="CI1027" s="240"/>
      <c r="CJ1027" s="240"/>
      <c r="CK1027" s="240"/>
      <c r="CL1027" s="240"/>
      <c r="CM1027" s="240"/>
      <c r="CN1027" s="240"/>
      <c r="CO1027" s="240"/>
      <c r="CP1027" s="240"/>
      <c r="CQ1027" s="240"/>
      <c r="CR1027" s="240"/>
      <c r="CS1027" s="240"/>
      <c r="CT1027" s="240"/>
      <c r="CU1027" s="240"/>
      <c r="CV1027" s="240"/>
      <c r="CW1027" s="240"/>
      <c r="CX1027" s="240"/>
      <c r="CY1027" s="240"/>
      <c r="CZ1027" s="240"/>
      <c r="DA1027" s="240"/>
      <c r="DB1027" s="240"/>
      <c r="DC1027" s="240"/>
      <c r="DD1027" s="240"/>
      <c r="DE1027" s="240"/>
      <c r="DF1027" s="240"/>
      <c r="DG1027" s="240"/>
      <c r="DH1027" s="240"/>
      <c r="DI1027" s="240"/>
      <c r="DJ1027" s="240"/>
      <c r="DK1027" s="240"/>
      <c r="DL1027" s="240"/>
      <c r="DM1027" s="240"/>
      <c r="DN1027" s="240"/>
      <c r="DO1027" s="240"/>
      <c r="DP1027" s="240"/>
      <c r="DQ1027" s="240"/>
      <c r="DR1027" s="240"/>
      <c r="DS1027" s="240"/>
      <c r="DT1027" s="240"/>
      <c r="DU1027" s="240"/>
      <c r="DV1027" s="240"/>
      <c r="DW1027" s="240"/>
      <c r="DX1027" s="240"/>
      <c r="DY1027" s="240"/>
      <c r="DZ1027" s="240"/>
    </row>
    <row r="1028" spans="1:130" s="83" customFormat="1" ht="34" x14ac:dyDescent="0.2">
      <c r="A1028" s="253" t="s">
        <v>1678</v>
      </c>
      <c r="B1028" s="253" t="s">
        <v>1594</v>
      </c>
      <c r="C1028" s="253"/>
      <c r="D1028" s="254" t="s">
        <v>1651</v>
      </c>
      <c r="E1028" s="254" t="s">
        <v>1652</v>
      </c>
      <c r="F1028" s="253">
        <v>933</v>
      </c>
      <c r="G1028" s="253">
        <v>491</v>
      </c>
      <c r="H1028" s="253" t="s">
        <v>1317</v>
      </c>
      <c r="I1028" s="255" t="s">
        <v>417</v>
      </c>
      <c r="J1028" s="253" t="s">
        <v>176</v>
      </c>
      <c r="K1028" s="256"/>
      <c r="L1028" s="257"/>
      <c r="M1028" s="258">
        <v>29.62</v>
      </c>
      <c r="N1028" s="258">
        <v>-98.37</v>
      </c>
      <c r="O1028" s="257">
        <v>126.402078446346</v>
      </c>
      <c r="P1028" s="253" t="s">
        <v>1676</v>
      </c>
      <c r="Q1028" s="253" t="s">
        <v>172</v>
      </c>
      <c r="R1028" s="259" t="s">
        <v>13</v>
      </c>
      <c r="S1028" s="259"/>
      <c r="T1028" s="260"/>
      <c r="U1028" s="258">
        <v>70.33</v>
      </c>
      <c r="V1028" s="258">
        <v>45.03</v>
      </c>
      <c r="W1028" s="259"/>
      <c r="X1028" s="261"/>
      <c r="Y1028" s="262"/>
      <c r="Z1028" s="260"/>
      <c r="AA1028" s="253"/>
      <c r="AB1028" s="253"/>
      <c r="AC1028" s="253"/>
      <c r="AD1028" s="253"/>
      <c r="AE1028" s="259"/>
      <c r="AF1028" s="259"/>
      <c r="AG1028" s="263"/>
      <c r="AH1028" s="263"/>
      <c r="AI1028" s="263"/>
      <c r="AJ1028" s="263"/>
      <c r="AK1028" s="263"/>
      <c r="AL1028" s="263"/>
      <c r="AM1028" s="263"/>
      <c r="AN1028" s="263"/>
      <c r="AO1028" s="263"/>
      <c r="AP1028" s="263"/>
      <c r="AQ1028" s="263"/>
      <c r="AR1028" s="263"/>
      <c r="AS1028" s="263"/>
      <c r="AT1028" s="263"/>
      <c r="AU1028" s="263"/>
      <c r="AV1028" s="263"/>
      <c r="AW1028" s="263"/>
      <c r="AX1028" s="263"/>
      <c r="AY1028" s="263"/>
      <c r="AZ1028" s="263"/>
      <c r="BA1028" s="263"/>
      <c r="BB1028" s="263"/>
      <c r="BC1028" s="263"/>
      <c r="BD1028" s="263"/>
      <c r="BE1028" s="263"/>
      <c r="BF1028" s="263"/>
      <c r="BG1028" s="263"/>
      <c r="BH1028" s="263"/>
      <c r="BI1028" s="263"/>
      <c r="BJ1028" s="263"/>
      <c r="BK1028" s="263"/>
      <c r="BL1028" s="263"/>
      <c r="BM1028" s="263"/>
      <c r="BN1028" s="263"/>
      <c r="BO1028" s="263"/>
      <c r="BP1028" s="263"/>
      <c r="BQ1028" s="263"/>
      <c r="BR1028" s="263"/>
      <c r="BS1028" s="263"/>
      <c r="BT1028" s="263"/>
      <c r="BU1028" s="263"/>
      <c r="BV1028" s="263"/>
      <c r="BW1028" s="263"/>
      <c r="BX1028" s="263"/>
      <c r="BY1028" s="263"/>
      <c r="BZ1028" s="263"/>
      <c r="CA1028" s="263"/>
      <c r="CB1028" s="263"/>
      <c r="CC1028" s="263"/>
      <c r="CD1028" s="263"/>
      <c r="CE1028" s="263"/>
      <c r="CF1028" s="263"/>
      <c r="CG1028" s="263"/>
      <c r="CH1028" s="263"/>
      <c r="CI1028" s="263"/>
      <c r="CJ1028" s="263"/>
      <c r="CK1028" s="263"/>
      <c r="CL1028" s="263"/>
      <c r="CM1028" s="263"/>
      <c r="CN1028" s="263"/>
      <c r="CO1028" s="263"/>
      <c r="CP1028" s="263"/>
      <c r="CQ1028" s="263"/>
      <c r="CR1028" s="263"/>
      <c r="CS1028" s="263"/>
      <c r="CT1028" s="263"/>
      <c r="CU1028" s="263"/>
      <c r="CV1028" s="263"/>
      <c r="CW1028" s="263"/>
      <c r="CX1028" s="263"/>
      <c r="CY1028" s="263"/>
      <c r="CZ1028" s="263"/>
      <c r="DA1028" s="263"/>
      <c r="DB1028" s="263"/>
      <c r="DC1028" s="263"/>
      <c r="DD1028" s="263"/>
      <c r="DE1028" s="263"/>
      <c r="DF1028" s="263"/>
      <c r="DG1028" s="263"/>
      <c r="DH1028" s="263"/>
      <c r="DI1028" s="263"/>
      <c r="DJ1028" s="263"/>
      <c r="DK1028" s="263"/>
      <c r="DL1028" s="263"/>
      <c r="DM1028" s="263"/>
      <c r="DN1028" s="263"/>
      <c r="DO1028" s="263"/>
      <c r="DP1028" s="263"/>
      <c r="DQ1028" s="263"/>
      <c r="DR1028" s="263"/>
      <c r="DS1028" s="263"/>
      <c r="DT1028" s="263"/>
      <c r="DU1028" s="263"/>
      <c r="DV1028" s="263"/>
      <c r="DW1028" s="263"/>
      <c r="DX1028" s="263"/>
      <c r="DY1028" s="263"/>
      <c r="DZ1028" s="263"/>
    </row>
    <row r="1029" spans="1:130" s="83" customFormat="1" ht="34" x14ac:dyDescent="0.2">
      <c r="A1029" s="253" t="s">
        <v>1678</v>
      </c>
      <c r="B1029" s="253" t="s">
        <v>1594</v>
      </c>
      <c r="C1029" s="253"/>
      <c r="D1029" s="254" t="s">
        <v>1651</v>
      </c>
      <c r="E1029" s="254" t="s">
        <v>1652</v>
      </c>
      <c r="F1029" s="253">
        <v>933</v>
      </c>
      <c r="G1029" s="253">
        <v>545</v>
      </c>
      <c r="H1029" s="253" t="s">
        <v>1317</v>
      </c>
      <c r="I1029" s="255" t="s">
        <v>417</v>
      </c>
      <c r="J1029" s="253" t="s">
        <v>176</v>
      </c>
      <c r="K1029" s="256"/>
      <c r="L1029" s="257"/>
      <c r="M1029" s="258">
        <v>29.62</v>
      </c>
      <c r="N1029" s="258">
        <v>-98.37</v>
      </c>
      <c r="O1029" s="257">
        <v>126.402078446346</v>
      </c>
      <c r="P1029" s="253" t="s">
        <v>1676</v>
      </c>
      <c r="Q1029" s="253" t="s">
        <v>172</v>
      </c>
      <c r="R1029" s="259" t="s">
        <v>13</v>
      </c>
      <c r="S1029" s="259"/>
      <c r="T1029" s="260"/>
      <c r="U1029" s="258">
        <v>75.44</v>
      </c>
      <c r="V1029" s="258">
        <v>49.74</v>
      </c>
      <c r="W1029" s="259"/>
      <c r="X1029" s="261"/>
      <c r="Y1029" s="262"/>
      <c r="Z1029" s="260"/>
      <c r="AA1029" s="253"/>
      <c r="AB1029" s="253"/>
      <c r="AC1029" s="253"/>
      <c r="AD1029" s="253"/>
      <c r="AE1029" s="259"/>
      <c r="AF1029" s="259"/>
      <c r="AG1029" s="263"/>
      <c r="AH1029" s="263"/>
      <c r="AI1029" s="263"/>
      <c r="AJ1029" s="263"/>
      <c r="AK1029" s="263"/>
      <c r="AL1029" s="263"/>
      <c r="AM1029" s="263"/>
      <c r="AN1029" s="263"/>
      <c r="AO1029" s="263"/>
      <c r="AP1029" s="263"/>
      <c r="AQ1029" s="263"/>
      <c r="AR1029" s="263"/>
      <c r="AS1029" s="263"/>
      <c r="AT1029" s="263"/>
      <c r="AU1029" s="263"/>
      <c r="AV1029" s="263"/>
      <c r="AW1029" s="263"/>
      <c r="AX1029" s="263"/>
      <c r="AY1029" s="263"/>
      <c r="AZ1029" s="263"/>
      <c r="BA1029" s="263"/>
      <c r="BB1029" s="263"/>
      <c r="BC1029" s="263"/>
      <c r="BD1029" s="263"/>
      <c r="BE1029" s="263"/>
      <c r="BF1029" s="263"/>
      <c r="BG1029" s="263"/>
      <c r="BH1029" s="263"/>
      <c r="BI1029" s="263"/>
      <c r="BJ1029" s="263"/>
      <c r="BK1029" s="263"/>
      <c r="BL1029" s="263"/>
      <c r="BM1029" s="263"/>
      <c r="BN1029" s="263"/>
      <c r="BO1029" s="263"/>
      <c r="BP1029" s="263"/>
      <c r="BQ1029" s="263"/>
      <c r="BR1029" s="263"/>
      <c r="BS1029" s="263"/>
      <c r="BT1029" s="263"/>
      <c r="BU1029" s="263"/>
      <c r="BV1029" s="263"/>
      <c r="BW1029" s="263"/>
      <c r="BX1029" s="263"/>
      <c r="BY1029" s="263"/>
      <c r="BZ1029" s="263"/>
      <c r="CA1029" s="263"/>
      <c r="CB1029" s="263"/>
      <c r="CC1029" s="263"/>
      <c r="CD1029" s="263"/>
      <c r="CE1029" s="263"/>
      <c r="CF1029" s="263"/>
      <c r="CG1029" s="263"/>
      <c r="CH1029" s="263"/>
      <c r="CI1029" s="263"/>
      <c r="CJ1029" s="263"/>
      <c r="CK1029" s="263"/>
      <c r="CL1029" s="263"/>
      <c r="CM1029" s="263"/>
      <c r="CN1029" s="263"/>
      <c r="CO1029" s="263"/>
      <c r="CP1029" s="263"/>
      <c r="CQ1029" s="263"/>
      <c r="CR1029" s="263"/>
      <c r="CS1029" s="263"/>
      <c r="CT1029" s="263"/>
      <c r="CU1029" s="263"/>
      <c r="CV1029" s="263"/>
      <c r="CW1029" s="263"/>
      <c r="CX1029" s="263"/>
      <c r="CY1029" s="263"/>
      <c r="CZ1029" s="263"/>
      <c r="DA1029" s="263"/>
      <c r="DB1029" s="263"/>
      <c r="DC1029" s="263"/>
      <c r="DD1029" s="263"/>
      <c r="DE1029" s="263"/>
      <c r="DF1029" s="263"/>
      <c r="DG1029" s="263"/>
      <c r="DH1029" s="263"/>
      <c r="DI1029" s="263"/>
      <c r="DJ1029" s="263"/>
      <c r="DK1029" s="263"/>
      <c r="DL1029" s="263"/>
      <c r="DM1029" s="263"/>
      <c r="DN1029" s="263"/>
      <c r="DO1029" s="263"/>
      <c r="DP1029" s="263"/>
      <c r="DQ1029" s="263"/>
      <c r="DR1029" s="263"/>
      <c r="DS1029" s="263"/>
      <c r="DT1029" s="263"/>
      <c r="DU1029" s="263"/>
      <c r="DV1029" s="263"/>
      <c r="DW1029" s="263"/>
      <c r="DX1029" s="263"/>
      <c r="DY1029" s="263"/>
      <c r="DZ1029" s="263"/>
    </row>
    <row r="1030" spans="1:130" s="83" customFormat="1" ht="34" x14ac:dyDescent="0.2">
      <c r="A1030" s="253" t="s">
        <v>1678</v>
      </c>
      <c r="B1030" s="253" t="s">
        <v>1594</v>
      </c>
      <c r="C1030" s="253"/>
      <c r="D1030" s="254" t="s">
        <v>1651</v>
      </c>
      <c r="E1030" s="254" t="s">
        <v>1652</v>
      </c>
      <c r="F1030" s="253">
        <v>933</v>
      </c>
      <c r="G1030" s="253">
        <v>545</v>
      </c>
      <c r="H1030" s="253" t="s">
        <v>1317</v>
      </c>
      <c r="I1030" s="255" t="s">
        <v>417</v>
      </c>
      <c r="J1030" s="253" t="s">
        <v>176</v>
      </c>
      <c r="K1030" s="256"/>
      <c r="L1030" s="257"/>
      <c r="M1030" s="258">
        <v>29.62</v>
      </c>
      <c r="N1030" s="258">
        <v>-98.37</v>
      </c>
      <c r="O1030" s="257">
        <v>126.402078446346</v>
      </c>
      <c r="P1030" s="253" t="s">
        <v>1676</v>
      </c>
      <c r="Q1030" s="253" t="s">
        <v>172</v>
      </c>
      <c r="R1030" s="259" t="s">
        <v>13</v>
      </c>
      <c r="S1030" s="259"/>
      <c r="T1030" s="260"/>
      <c r="U1030" s="258">
        <v>75.53</v>
      </c>
      <c r="V1030" s="258">
        <v>48.91</v>
      </c>
      <c r="W1030" s="259"/>
      <c r="X1030" s="261"/>
      <c r="Y1030" s="262"/>
      <c r="Z1030" s="260"/>
      <c r="AA1030" s="253"/>
      <c r="AB1030" s="253"/>
      <c r="AC1030" s="253"/>
      <c r="AD1030" s="253"/>
      <c r="AE1030" s="259"/>
      <c r="AF1030" s="259"/>
      <c r="AG1030" s="263"/>
      <c r="AH1030" s="263"/>
      <c r="AI1030" s="263"/>
      <c r="AJ1030" s="263"/>
      <c r="AK1030" s="263"/>
      <c r="AL1030" s="263"/>
      <c r="AM1030" s="263"/>
      <c r="AN1030" s="263"/>
      <c r="AO1030" s="263"/>
      <c r="AP1030" s="263"/>
      <c r="AQ1030" s="263"/>
      <c r="AR1030" s="263"/>
      <c r="AS1030" s="263"/>
      <c r="AT1030" s="263"/>
      <c r="AU1030" s="263"/>
      <c r="AV1030" s="263"/>
      <c r="AW1030" s="263"/>
      <c r="AX1030" s="263"/>
      <c r="AY1030" s="263"/>
      <c r="AZ1030" s="263"/>
      <c r="BA1030" s="263"/>
      <c r="BB1030" s="263"/>
      <c r="BC1030" s="263"/>
      <c r="BD1030" s="263"/>
      <c r="BE1030" s="263"/>
      <c r="BF1030" s="263"/>
      <c r="BG1030" s="263"/>
      <c r="BH1030" s="263"/>
      <c r="BI1030" s="263"/>
      <c r="BJ1030" s="263"/>
      <c r="BK1030" s="263"/>
      <c r="BL1030" s="263"/>
      <c r="BM1030" s="263"/>
      <c r="BN1030" s="263"/>
      <c r="BO1030" s="263"/>
      <c r="BP1030" s="263"/>
      <c r="BQ1030" s="263"/>
      <c r="BR1030" s="263"/>
      <c r="BS1030" s="263"/>
      <c r="BT1030" s="263"/>
      <c r="BU1030" s="263"/>
      <c r="BV1030" s="263"/>
      <c r="BW1030" s="263"/>
      <c r="BX1030" s="263"/>
      <c r="BY1030" s="263"/>
      <c r="BZ1030" s="263"/>
      <c r="CA1030" s="263"/>
      <c r="CB1030" s="263"/>
      <c r="CC1030" s="263"/>
      <c r="CD1030" s="263"/>
      <c r="CE1030" s="263"/>
      <c r="CF1030" s="263"/>
      <c r="CG1030" s="263"/>
      <c r="CH1030" s="263"/>
      <c r="CI1030" s="263"/>
      <c r="CJ1030" s="263"/>
      <c r="CK1030" s="263"/>
      <c r="CL1030" s="263"/>
      <c r="CM1030" s="263"/>
      <c r="CN1030" s="263"/>
      <c r="CO1030" s="263"/>
      <c r="CP1030" s="263"/>
      <c r="CQ1030" s="263"/>
      <c r="CR1030" s="263"/>
      <c r="CS1030" s="263"/>
      <c r="CT1030" s="263"/>
      <c r="CU1030" s="263"/>
      <c r="CV1030" s="263"/>
      <c r="CW1030" s="263"/>
      <c r="CX1030" s="263"/>
      <c r="CY1030" s="263"/>
      <c r="CZ1030" s="263"/>
      <c r="DA1030" s="263"/>
      <c r="DB1030" s="263"/>
      <c r="DC1030" s="263"/>
      <c r="DD1030" s="263"/>
      <c r="DE1030" s="263"/>
      <c r="DF1030" s="263"/>
      <c r="DG1030" s="263"/>
      <c r="DH1030" s="263"/>
      <c r="DI1030" s="263"/>
      <c r="DJ1030" s="263"/>
      <c r="DK1030" s="263"/>
      <c r="DL1030" s="263"/>
      <c r="DM1030" s="263"/>
      <c r="DN1030" s="263"/>
      <c r="DO1030" s="263"/>
      <c r="DP1030" s="263"/>
      <c r="DQ1030" s="263"/>
      <c r="DR1030" s="263"/>
      <c r="DS1030" s="263"/>
      <c r="DT1030" s="263"/>
      <c r="DU1030" s="263"/>
      <c r="DV1030" s="263"/>
      <c r="DW1030" s="263"/>
      <c r="DX1030" s="263"/>
      <c r="DY1030" s="263"/>
      <c r="DZ1030" s="263"/>
    </row>
    <row r="1031" spans="1:130" s="83" customFormat="1" ht="34" x14ac:dyDescent="0.2">
      <c r="A1031" s="253" t="s">
        <v>1678</v>
      </c>
      <c r="B1031" s="253" t="s">
        <v>1594</v>
      </c>
      <c r="C1031" s="253"/>
      <c r="D1031" s="254" t="s">
        <v>1651</v>
      </c>
      <c r="E1031" s="254" t="s">
        <v>1652</v>
      </c>
      <c r="F1031" s="253">
        <v>933</v>
      </c>
      <c r="G1031" s="253">
        <v>582</v>
      </c>
      <c r="H1031" s="253" t="s">
        <v>1317</v>
      </c>
      <c r="I1031" s="255" t="s">
        <v>417</v>
      </c>
      <c r="J1031" s="253" t="s">
        <v>176</v>
      </c>
      <c r="K1031" s="256"/>
      <c r="L1031" s="257"/>
      <c r="M1031" s="258">
        <v>29.62</v>
      </c>
      <c r="N1031" s="258">
        <v>-98.37</v>
      </c>
      <c r="O1031" s="257">
        <v>126.402078446346</v>
      </c>
      <c r="P1031" s="253" t="s">
        <v>1676</v>
      </c>
      <c r="Q1031" s="253" t="s">
        <v>172</v>
      </c>
      <c r="R1031" s="259" t="s">
        <v>13</v>
      </c>
      <c r="S1031" s="259"/>
      <c r="T1031" s="260"/>
      <c r="U1031" s="258">
        <v>68.38</v>
      </c>
      <c r="V1031" s="258">
        <v>66.430000000000007</v>
      </c>
      <c r="W1031" s="259"/>
      <c r="X1031" s="261"/>
      <c r="Y1031" s="262"/>
      <c r="Z1031" s="260"/>
      <c r="AA1031" s="253"/>
      <c r="AB1031" s="253"/>
      <c r="AC1031" s="253"/>
      <c r="AD1031" s="253"/>
      <c r="AE1031" s="259"/>
      <c r="AF1031" s="259"/>
      <c r="AG1031" s="263"/>
      <c r="AH1031" s="263"/>
      <c r="AI1031" s="263"/>
      <c r="AJ1031" s="263"/>
      <c r="AK1031" s="263"/>
      <c r="AL1031" s="263"/>
      <c r="AM1031" s="263"/>
      <c r="AN1031" s="263"/>
      <c r="AO1031" s="263"/>
      <c r="AP1031" s="263"/>
      <c r="AQ1031" s="263"/>
      <c r="AR1031" s="263"/>
      <c r="AS1031" s="263"/>
      <c r="AT1031" s="263"/>
      <c r="AU1031" s="263"/>
      <c r="AV1031" s="263"/>
      <c r="AW1031" s="263"/>
      <c r="AX1031" s="263"/>
      <c r="AY1031" s="263"/>
      <c r="AZ1031" s="263"/>
      <c r="BA1031" s="263"/>
      <c r="BB1031" s="263"/>
      <c r="BC1031" s="263"/>
      <c r="BD1031" s="263"/>
      <c r="BE1031" s="263"/>
      <c r="BF1031" s="263"/>
      <c r="BG1031" s="263"/>
      <c r="BH1031" s="263"/>
      <c r="BI1031" s="263"/>
      <c r="BJ1031" s="263"/>
      <c r="BK1031" s="263"/>
      <c r="BL1031" s="263"/>
      <c r="BM1031" s="263"/>
      <c r="BN1031" s="263"/>
      <c r="BO1031" s="263"/>
      <c r="BP1031" s="263"/>
      <c r="BQ1031" s="263"/>
      <c r="BR1031" s="263"/>
      <c r="BS1031" s="263"/>
      <c r="BT1031" s="263"/>
      <c r="BU1031" s="263"/>
      <c r="BV1031" s="263"/>
      <c r="BW1031" s="263"/>
      <c r="BX1031" s="263"/>
      <c r="BY1031" s="263"/>
      <c r="BZ1031" s="263"/>
      <c r="CA1031" s="263"/>
      <c r="CB1031" s="263"/>
      <c r="CC1031" s="263"/>
      <c r="CD1031" s="263"/>
      <c r="CE1031" s="263"/>
      <c r="CF1031" s="263"/>
      <c r="CG1031" s="263"/>
      <c r="CH1031" s="263"/>
      <c r="CI1031" s="263"/>
      <c r="CJ1031" s="263"/>
      <c r="CK1031" s="263"/>
      <c r="CL1031" s="263"/>
      <c r="CM1031" s="263"/>
      <c r="CN1031" s="263"/>
      <c r="CO1031" s="263"/>
      <c r="CP1031" s="263"/>
      <c r="CQ1031" s="263"/>
      <c r="CR1031" s="263"/>
      <c r="CS1031" s="263"/>
      <c r="CT1031" s="263"/>
      <c r="CU1031" s="263"/>
      <c r="CV1031" s="263"/>
      <c r="CW1031" s="263"/>
      <c r="CX1031" s="263"/>
      <c r="CY1031" s="263"/>
      <c r="CZ1031" s="263"/>
      <c r="DA1031" s="263"/>
      <c r="DB1031" s="263"/>
      <c r="DC1031" s="263"/>
      <c r="DD1031" s="263"/>
      <c r="DE1031" s="263"/>
      <c r="DF1031" s="263"/>
      <c r="DG1031" s="263"/>
      <c r="DH1031" s="263"/>
      <c r="DI1031" s="263"/>
      <c r="DJ1031" s="263"/>
      <c r="DK1031" s="263"/>
      <c r="DL1031" s="263"/>
      <c r="DM1031" s="263"/>
      <c r="DN1031" s="263"/>
      <c r="DO1031" s="263"/>
      <c r="DP1031" s="263"/>
      <c r="DQ1031" s="263"/>
      <c r="DR1031" s="263"/>
      <c r="DS1031" s="263"/>
      <c r="DT1031" s="263"/>
      <c r="DU1031" s="263"/>
      <c r="DV1031" s="263"/>
      <c r="DW1031" s="263"/>
      <c r="DX1031" s="263"/>
      <c r="DY1031" s="263"/>
      <c r="DZ1031" s="263"/>
    </row>
    <row r="1032" spans="1:130" s="83" customFormat="1" ht="17" x14ac:dyDescent="0.2">
      <c r="A1032" s="253" t="s">
        <v>1678</v>
      </c>
      <c r="B1032" s="253" t="s">
        <v>1594</v>
      </c>
      <c r="C1032" s="253"/>
      <c r="D1032" s="254" t="s">
        <v>1651</v>
      </c>
      <c r="E1032" s="254" t="s">
        <v>1652</v>
      </c>
      <c r="F1032" s="253">
        <v>933</v>
      </c>
      <c r="G1032" s="253">
        <v>608</v>
      </c>
      <c r="H1032" s="253" t="s">
        <v>1317</v>
      </c>
      <c r="I1032" s="255" t="s">
        <v>417</v>
      </c>
      <c r="J1032" s="253" t="s">
        <v>176</v>
      </c>
      <c r="K1032" s="256"/>
      <c r="L1032" s="257"/>
      <c r="M1032" s="258">
        <v>29.62</v>
      </c>
      <c r="N1032" s="258">
        <v>-98.37</v>
      </c>
      <c r="O1032" s="257">
        <v>126.402078446346</v>
      </c>
      <c r="P1032" s="253" t="s">
        <v>2260</v>
      </c>
      <c r="Q1032" s="253" t="s">
        <v>167</v>
      </c>
      <c r="R1032" s="259" t="s">
        <v>13</v>
      </c>
      <c r="S1032" s="259"/>
      <c r="T1032" s="260"/>
      <c r="U1032" s="258">
        <v>19.18</v>
      </c>
      <c r="V1032" s="258">
        <v>9.07</v>
      </c>
      <c r="W1032" s="259"/>
      <c r="X1032" s="261"/>
      <c r="Y1032" s="262"/>
      <c r="Z1032" s="260"/>
      <c r="AA1032" s="253"/>
      <c r="AB1032" s="253"/>
      <c r="AC1032" s="253"/>
      <c r="AD1032" s="253"/>
      <c r="AE1032" s="259"/>
      <c r="AF1032" s="259"/>
      <c r="AG1032" s="263"/>
      <c r="AH1032" s="263"/>
      <c r="AI1032" s="263"/>
      <c r="AJ1032" s="263"/>
      <c r="AK1032" s="263"/>
      <c r="AL1032" s="263"/>
      <c r="AM1032" s="263"/>
      <c r="AN1032" s="263"/>
      <c r="AO1032" s="263"/>
      <c r="AP1032" s="263"/>
      <c r="AQ1032" s="263"/>
      <c r="AR1032" s="263"/>
      <c r="AS1032" s="263"/>
      <c r="AT1032" s="263"/>
      <c r="AU1032" s="263"/>
      <c r="AV1032" s="263"/>
      <c r="AW1032" s="263"/>
      <c r="AX1032" s="263"/>
      <c r="AY1032" s="263"/>
      <c r="AZ1032" s="263"/>
      <c r="BA1032" s="263"/>
      <c r="BB1032" s="263"/>
      <c r="BC1032" s="263"/>
      <c r="BD1032" s="263"/>
      <c r="BE1032" s="263"/>
      <c r="BF1032" s="263"/>
      <c r="BG1032" s="263"/>
      <c r="BH1032" s="263"/>
      <c r="BI1032" s="263"/>
      <c r="BJ1032" s="263"/>
      <c r="BK1032" s="263"/>
      <c r="BL1032" s="263"/>
      <c r="BM1032" s="263"/>
      <c r="BN1032" s="263"/>
      <c r="BO1032" s="263"/>
      <c r="BP1032" s="263"/>
      <c r="BQ1032" s="263"/>
      <c r="BR1032" s="263"/>
      <c r="BS1032" s="263"/>
      <c r="BT1032" s="263"/>
      <c r="BU1032" s="263"/>
      <c r="BV1032" s="263"/>
      <c r="BW1032" s="263"/>
      <c r="BX1032" s="263"/>
      <c r="BY1032" s="263"/>
      <c r="BZ1032" s="263"/>
      <c r="CA1032" s="263"/>
      <c r="CB1032" s="263"/>
      <c r="CC1032" s="263"/>
      <c r="CD1032" s="263"/>
      <c r="CE1032" s="263"/>
      <c r="CF1032" s="263"/>
      <c r="CG1032" s="263"/>
      <c r="CH1032" s="263"/>
      <c r="CI1032" s="263"/>
      <c r="CJ1032" s="263"/>
      <c r="CK1032" s="263"/>
      <c r="CL1032" s="263"/>
      <c r="CM1032" s="263"/>
      <c r="CN1032" s="263"/>
      <c r="CO1032" s="263"/>
      <c r="CP1032" s="263"/>
      <c r="CQ1032" s="263"/>
      <c r="CR1032" s="263"/>
      <c r="CS1032" s="263"/>
      <c r="CT1032" s="263"/>
      <c r="CU1032" s="263"/>
      <c r="CV1032" s="263"/>
      <c r="CW1032" s="263"/>
      <c r="CX1032" s="263"/>
      <c r="CY1032" s="263"/>
      <c r="CZ1032" s="263"/>
      <c r="DA1032" s="263"/>
      <c r="DB1032" s="263"/>
      <c r="DC1032" s="263"/>
      <c r="DD1032" s="263"/>
      <c r="DE1032" s="263"/>
      <c r="DF1032" s="263"/>
      <c r="DG1032" s="263"/>
      <c r="DH1032" s="263"/>
      <c r="DI1032" s="263"/>
      <c r="DJ1032" s="263"/>
      <c r="DK1032" s="263"/>
      <c r="DL1032" s="263"/>
      <c r="DM1032" s="263"/>
      <c r="DN1032" s="263"/>
      <c r="DO1032" s="263"/>
      <c r="DP1032" s="263"/>
      <c r="DQ1032" s="263"/>
      <c r="DR1032" s="263"/>
      <c r="DS1032" s="263"/>
      <c r="DT1032" s="263"/>
      <c r="DU1032" s="263"/>
      <c r="DV1032" s="263"/>
      <c r="DW1032" s="263"/>
      <c r="DX1032" s="263"/>
      <c r="DY1032" s="263"/>
      <c r="DZ1032" s="263"/>
    </row>
    <row r="1033" spans="1:130" s="83" customFormat="1" ht="17" x14ac:dyDescent="0.2">
      <c r="A1033" s="253" t="s">
        <v>1678</v>
      </c>
      <c r="B1033" s="253" t="s">
        <v>1594</v>
      </c>
      <c r="C1033" s="253"/>
      <c r="D1033" s="254" t="s">
        <v>1651</v>
      </c>
      <c r="E1033" s="254" t="s">
        <v>1652</v>
      </c>
      <c r="F1033" s="253">
        <v>933</v>
      </c>
      <c r="G1033" s="253">
        <v>896</v>
      </c>
      <c r="H1033" s="253" t="s">
        <v>1317</v>
      </c>
      <c r="I1033" s="255" t="s">
        <v>417</v>
      </c>
      <c r="J1033" s="253" t="s">
        <v>176</v>
      </c>
      <c r="K1033" s="256"/>
      <c r="L1033" s="257"/>
      <c r="M1033" s="258">
        <v>29.62</v>
      </c>
      <c r="N1033" s="258">
        <v>-98.37</v>
      </c>
      <c r="O1033" s="257">
        <v>126.402078446346</v>
      </c>
      <c r="P1033" s="253" t="s">
        <v>209</v>
      </c>
      <c r="Q1033" s="253" t="s">
        <v>172</v>
      </c>
      <c r="R1033" s="259" t="s">
        <v>13</v>
      </c>
      <c r="S1033" s="259"/>
      <c r="T1033" s="260"/>
      <c r="U1033" s="258">
        <v>35.33</v>
      </c>
      <c r="V1033" s="258">
        <v>10.94</v>
      </c>
      <c r="W1033" s="259"/>
      <c r="X1033" s="261"/>
      <c r="Y1033" s="262"/>
      <c r="Z1033" s="260"/>
      <c r="AA1033" s="253"/>
      <c r="AB1033" s="253"/>
      <c r="AC1033" s="253"/>
      <c r="AD1033" s="253"/>
      <c r="AE1033" s="259"/>
      <c r="AF1033" s="259"/>
      <c r="AG1033" s="263"/>
      <c r="AH1033" s="263"/>
      <c r="AI1033" s="263"/>
      <c r="AJ1033" s="263"/>
      <c r="AK1033" s="263"/>
      <c r="AL1033" s="263"/>
      <c r="AM1033" s="263"/>
      <c r="AN1033" s="263"/>
      <c r="AO1033" s="263"/>
      <c r="AP1033" s="263"/>
      <c r="AQ1033" s="263"/>
      <c r="AR1033" s="263"/>
      <c r="AS1033" s="263"/>
      <c r="AT1033" s="263"/>
      <c r="AU1033" s="263"/>
      <c r="AV1033" s="263"/>
      <c r="AW1033" s="263"/>
      <c r="AX1033" s="263"/>
      <c r="AY1033" s="263"/>
      <c r="AZ1033" s="263"/>
      <c r="BA1033" s="263"/>
      <c r="BB1033" s="263"/>
      <c r="BC1033" s="263"/>
      <c r="BD1033" s="263"/>
      <c r="BE1033" s="263"/>
      <c r="BF1033" s="263"/>
      <c r="BG1033" s="263"/>
      <c r="BH1033" s="263"/>
      <c r="BI1033" s="263"/>
      <c r="BJ1033" s="263"/>
      <c r="BK1033" s="263"/>
      <c r="BL1033" s="263"/>
      <c r="BM1033" s="263"/>
      <c r="BN1033" s="263"/>
      <c r="BO1033" s="263"/>
      <c r="BP1033" s="263"/>
      <c r="BQ1033" s="263"/>
      <c r="BR1033" s="263"/>
      <c r="BS1033" s="263"/>
      <c r="BT1033" s="263"/>
      <c r="BU1033" s="263"/>
      <c r="BV1033" s="263"/>
      <c r="BW1033" s="263"/>
      <c r="BX1033" s="263"/>
      <c r="BY1033" s="263"/>
      <c r="BZ1033" s="263"/>
      <c r="CA1033" s="263"/>
      <c r="CB1033" s="263"/>
      <c r="CC1033" s="263"/>
      <c r="CD1033" s="263"/>
      <c r="CE1033" s="263"/>
      <c r="CF1033" s="263"/>
      <c r="CG1033" s="263"/>
      <c r="CH1033" s="263"/>
      <c r="CI1033" s="263"/>
      <c r="CJ1033" s="263"/>
      <c r="CK1033" s="263"/>
      <c r="CL1033" s="263"/>
      <c r="CM1033" s="263"/>
      <c r="CN1033" s="263"/>
      <c r="CO1033" s="263"/>
      <c r="CP1033" s="263"/>
      <c r="CQ1033" s="263"/>
      <c r="CR1033" s="263"/>
      <c r="CS1033" s="263"/>
      <c r="CT1033" s="263"/>
      <c r="CU1033" s="263"/>
      <c r="CV1033" s="263"/>
      <c r="CW1033" s="263"/>
      <c r="CX1033" s="263"/>
      <c r="CY1033" s="263"/>
      <c r="CZ1033" s="263"/>
      <c r="DA1033" s="263"/>
      <c r="DB1033" s="263"/>
      <c r="DC1033" s="263"/>
      <c r="DD1033" s="263"/>
      <c r="DE1033" s="263"/>
      <c r="DF1033" s="263"/>
      <c r="DG1033" s="263"/>
      <c r="DH1033" s="263"/>
      <c r="DI1033" s="263"/>
      <c r="DJ1033" s="263"/>
      <c r="DK1033" s="263"/>
      <c r="DL1033" s="263"/>
      <c r="DM1033" s="263"/>
      <c r="DN1033" s="263"/>
      <c r="DO1033" s="263"/>
      <c r="DP1033" s="263"/>
      <c r="DQ1033" s="263"/>
      <c r="DR1033" s="263"/>
      <c r="DS1033" s="263"/>
      <c r="DT1033" s="263"/>
      <c r="DU1033" s="263"/>
      <c r="DV1033" s="263"/>
      <c r="DW1033" s="263"/>
      <c r="DX1033" s="263"/>
      <c r="DY1033" s="263"/>
      <c r="DZ1033" s="263"/>
    </row>
    <row r="1034" spans="1:130" s="240" customFormat="1" ht="17" x14ac:dyDescent="0.2">
      <c r="A1034" s="228" t="s">
        <v>1653</v>
      </c>
      <c r="B1034" s="228" t="s">
        <v>1594</v>
      </c>
      <c r="C1034" s="228"/>
      <c r="D1034" s="229" t="s">
        <v>1651</v>
      </c>
      <c r="E1034" s="229" t="s">
        <v>1652</v>
      </c>
      <c r="F1034" s="228">
        <v>933</v>
      </c>
      <c r="G1034" s="228">
        <v>1283</v>
      </c>
      <c r="H1034" s="228" t="s">
        <v>1317</v>
      </c>
      <c r="I1034" s="230" t="s">
        <v>417</v>
      </c>
      <c r="J1034" s="228" t="s">
        <v>176</v>
      </c>
      <c r="K1034" s="231"/>
      <c r="L1034" s="232"/>
      <c r="M1034" s="236">
        <v>29.62</v>
      </c>
      <c r="N1034" s="236">
        <v>-98.37</v>
      </c>
      <c r="O1034" s="232">
        <v>126.402078446346</v>
      </c>
      <c r="P1034" s="228" t="s">
        <v>209</v>
      </c>
      <c r="Q1034" s="228" t="s">
        <v>172</v>
      </c>
      <c r="R1034" s="234" t="s">
        <v>13</v>
      </c>
      <c r="S1034" s="234"/>
      <c r="T1034" s="235"/>
      <c r="U1034" s="236">
        <v>28.83</v>
      </c>
      <c r="V1034" s="236">
        <v>10.199999999999999</v>
      </c>
      <c r="W1034" s="234"/>
      <c r="X1034" s="237"/>
      <c r="Y1034" s="238"/>
      <c r="Z1034" s="235"/>
      <c r="AA1034" s="228" t="s">
        <v>1679</v>
      </c>
      <c r="AB1034" s="228"/>
      <c r="AC1034" s="228"/>
      <c r="AD1034" s="228"/>
      <c r="AE1034" s="234"/>
      <c r="AF1034" s="234"/>
    </row>
    <row r="1035" spans="1:130" s="83" customFormat="1" ht="17" x14ac:dyDescent="0.2">
      <c r="A1035" s="253" t="s">
        <v>1678</v>
      </c>
      <c r="B1035" s="253" t="s">
        <v>1594</v>
      </c>
      <c r="C1035" s="253"/>
      <c r="D1035" s="254" t="s">
        <v>1651</v>
      </c>
      <c r="E1035" s="254" t="s">
        <v>1652</v>
      </c>
      <c r="F1035" s="253">
        <v>933</v>
      </c>
      <c r="G1035" s="253">
        <v>1460</v>
      </c>
      <c r="H1035" s="253" t="s">
        <v>1317</v>
      </c>
      <c r="I1035" s="255" t="s">
        <v>417</v>
      </c>
      <c r="J1035" s="253" t="s">
        <v>176</v>
      </c>
      <c r="K1035" s="256"/>
      <c r="L1035" s="257"/>
      <c r="M1035" s="258">
        <v>29.62</v>
      </c>
      <c r="N1035" s="258">
        <v>-98.37</v>
      </c>
      <c r="O1035" s="257">
        <v>126.402078446346</v>
      </c>
      <c r="P1035" s="253" t="s">
        <v>381</v>
      </c>
      <c r="Q1035" s="253" t="s">
        <v>172</v>
      </c>
      <c r="R1035" s="259" t="s">
        <v>13</v>
      </c>
      <c r="S1035" s="259"/>
      <c r="T1035" s="260"/>
      <c r="U1035" s="258">
        <v>18.489999999999998</v>
      </c>
      <c r="V1035" s="258">
        <v>8.51</v>
      </c>
      <c r="W1035" s="259"/>
      <c r="X1035" s="261"/>
      <c r="Y1035" s="262"/>
      <c r="Z1035" s="260"/>
      <c r="AA1035" s="253"/>
      <c r="AB1035" s="253"/>
      <c r="AC1035" s="253"/>
      <c r="AD1035" s="253"/>
      <c r="AE1035" s="259"/>
      <c r="AF1035" s="259"/>
      <c r="AG1035" s="263"/>
      <c r="AH1035" s="263"/>
      <c r="AI1035" s="263"/>
      <c r="AJ1035" s="263"/>
      <c r="AK1035" s="263"/>
      <c r="AL1035" s="263"/>
      <c r="AM1035" s="263"/>
      <c r="AN1035" s="263"/>
      <c r="AO1035" s="263"/>
      <c r="AP1035" s="263"/>
      <c r="AQ1035" s="263"/>
      <c r="AR1035" s="263"/>
      <c r="AS1035" s="263"/>
      <c r="AT1035" s="263"/>
      <c r="AU1035" s="263"/>
      <c r="AV1035" s="263"/>
      <c r="AW1035" s="263"/>
      <c r="AX1035" s="263"/>
      <c r="AY1035" s="263"/>
      <c r="AZ1035" s="263"/>
      <c r="BA1035" s="263"/>
      <c r="BB1035" s="263"/>
      <c r="BC1035" s="263"/>
      <c r="BD1035" s="263"/>
      <c r="BE1035" s="263"/>
      <c r="BF1035" s="263"/>
      <c r="BG1035" s="263"/>
      <c r="BH1035" s="263"/>
      <c r="BI1035" s="263"/>
      <c r="BJ1035" s="263"/>
      <c r="BK1035" s="263"/>
      <c r="BL1035" s="263"/>
      <c r="BM1035" s="263"/>
      <c r="BN1035" s="263"/>
      <c r="BO1035" s="263"/>
      <c r="BP1035" s="263"/>
      <c r="BQ1035" s="263"/>
      <c r="BR1035" s="263"/>
      <c r="BS1035" s="263"/>
      <c r="BT1035" s="263"/>
      <c r="BU1035" s="263"/>
      <c r="BV1035" s="263"/>
      <c r="BW1035" s="263"/>
      <c r="BX1035" s="263"/>
      <c r="BY1035" s="263"/>
      <c r="BZ1035" s="263"/>
      <c r="CA1035" s="263"/>
      <c r="CB1035" s="263"/>
      <c r="CC1035" s="263"/>
      <c r="CD1035" s="263"/>
      <c r="CE1035" s="263"/>
      <c r="CF1035" s="263"/>
      <c r="CG1035" s="263"/>
      <c r="CH1035" s="263"/>
      <c r="CI1035" s="263"/>
      <c r="CJ1035" s="263"/>
      <c r="CK1035" s="263"/>
      <c r="CL1035" s="263"/>
      <c r="CM1035" s="263"/>
      <c r="CN1035" s="263"/>
      <c r="CO1035" s="263"/>
      <c r="CP1035" s="263"/>
      <c r="CQ1035" s="263"/>
      <c r="CR1035" s="263"/>
      <c r="CS1035" s="263"/>
      <c r="CT1035" s="263"/>
      <c r="CU1035" s="263"/>
      <c r="CV1035" s="263"/>
      <c r="CW1035" s="263"/>
      <c r="CX1035" s="263"/>
      <c r="CY1035" s="263"/>
      <c r="CZ1035" s="263"/>
      <c r="DA1035" s="263"/>
      <c r="DB1035" s="263"/>
      <c r="DC1035" s="263"/>
      <c r="DD1035" s="263"/>
      <c r="DE1035" s="263"/>
      <c r="DF1035" s="263"/>
      <c r="DG1035" s="263"/>
      <c r="DH1035" s="263"/>
      <c r="DI1035" s="263"/>
      <c r="DJ1035" s="263"/>
      <c r="DK1035" s="263"/>
      <c r="DL1035" s="263"/>
      <c r="DM1035" s="263"/>
      <c r="DN1035" s="263"/>
      <c r="DO1035" s="263"/>
      <c r="DP1035" s="263"/>
      <c r="DQ1035" s="263"/>
      <c r="DR1035" s="263"/>
      <c r="DS1035" s="263"/>
      <c r="DT1035" s="263"/>
      <c r="DU1035" s="263"/>
      <c r="DV1035" s="263"/>
      <c r="DW1035" s="263"/>
      <c r="DX1035" s="263"/>
      <c r="DY1035" s="263"/>
      <c r="DZ1035" s="263"/>
    </row>
    <row r="1036" spans="1:130" s="83" customFormat="1" ht="34" x14ac:dyDescent="0.2">
      <c r="A1036" s="253" t="s">
        <v>1678</v>
      </c>
      <c r="B1036" s="253" t="s">
        <v>1594</v>
      </c>
      <c r="C1036" s="253"/>
      <c r="D1036" s="254" t="s">
        <v>1651</v>
      </c>
      <c r="E1036" s="254" t="s">
        <v>1652</v>
      </c>
      <c r="F1036" s="253">
        <v>933</v>
      </c>
      <c r="G1036" s="253">
        <v>1570</v>
      </c>
      <c r="H1036" s="253" t="s">
        <v>1317</v>
      </c>
      <c r="I1036" s="255" t="s">
        <v>417</v>
      </c>
      <c r="J1036" s="253" t="s">
        <v>176</v>
      </c>
      <c r="K1036" s="256"/>
      <c r="L1036" s="257"/>
      <c r="M1036" s="258">
        <v>29.62</v>
      </c>
      <c r="N1036" s="258">
        <v>-98.37</v>
      </c>
      <c r="O1036" s="257">
        <v>126.402078446346</v>
      </c>
      <c r="P1036" s="253" t="s">
        <v>1676</v>
      </c>
      <c r="Q1036" s="253" t="s">
        <v>167</v>
      </c>
      <c r="R1036" s="259" t="s">
        <v>13</v>
      </c>
      <c r="S1036" s="259"/>
      <c r="T1036" s="260"/>
      <c r="U1036" s="258">
        <v>73.290000000000006</v>
      </c>
      <c r="V1036" s="258">
        <v>68.86</v>
      </c>
      <c r="W1036" s="259"/>
      <c r="X1036" s="261"/>
      <c r="Y1036" s="262"/>
      <c r="Z1036" s="260"/>
      <c r="AA1036" s="253"/>
      <c r="AB1036" s="253"/>
      <c r="AC1036" s="253"/>
      <c r="AD1036" s="253"/>
      <c r="AE1036" s="259"/>
      <c r="AF1036" s="259"/>
      <c r="AG1036" s="263"/>
      <c r="AH1036" s="263"/>
      <c r="AI1036" s="263"/>
      <c r="AJ1036" s="263"/>
      <c r="AK1036" s="263"/>
      <c r="AL1036" s="263"/>
      <c r="AM1036" s="263"/>
      <c r="AN1036" s="263"/>
      <c r="AO1036" s="263"/>
      <c r="AP1036" s="263"/>
      <c r="AQ1036" s="263"/>
      <c r="AR1036" s="263"/>
      <c r="AS1036" s="263"/>
      <c r="AT1036" s="263"/>
      <c r="AU1036" s="263"/>
      <c r="AV1036" s="263"/>
      <c r="AW1036" s="263"/>
      <c r="AX1036" s="263"/>
      <c r="AY1036" s="263"/>
      <c r="AZ1036" s="263"/>
      <c r="BA1036" s="263"/>
      <c r="BB1036" s="263"/>
      <c r="BC1036" s="263"/>
      <c r="BD1036" s="263"/>
      <c r="BE1036" s="263"/>
      <c r="BF1036" s="263"/>
      <c r="BG1036" s="263"/>
      <c r="BH1036" s="263"/>
      <c r="BI1036" s="263"/>
      <c r="BJ1036" s="263"/>
      <c r="BK1036" s="263"/>
      <c r="BL1036" s="263"/>
      <c r="BM1036" s="263"/>
      <c r="BN1036" s="263"/>
      <c r="BO1036" s="263"/>
      <c r="BP1036" s="263"/>
      <c r="BQ1036" s="263"/>
      <c r="BR1036" s="263"/>
      <c r="BS1036" s="263"/>
      <c r="BT1036" s="263"/>
      <c r="BU1036" s="263"/>
      <c r="BV1036" s="263"/>
      <c r="BW1036" s="263"/>
      <c r="BX1036" s="263"/>
      <c r="BY1036" s="263"/>
      <c r="BZ1036" s="263"/>
      <c r="CA1036" s="263"/>
      <c r="CB1036" s="263"/>
      <c r="CC1036" s="263"/>
      <c r="CD1036" s="263"/>
      <c r="CE1036" s="263"/>
      <c r="CF1036" s="263"/>
      <c r="CG1036" s="263"/>
      <c r="CH1036" s="263"/>
      <c r="CI1036" s="263"/>
      <c r="CJ1036" s="263"/>
      <c r="CK1036" s="263"/>
      <c r="CL1036" s="263"/>
      <c r="CM1036" s="263"/>
      <c r="CN1036" s="263"/>
      <c r="CO1036" s="263"/>
      <c r="CP1036" s="263"/>
      <c r="CQ1036" s="263"/>
      <c r="CR1036" s="263"/>
      <c r="CS1036" s="263"/>
      <c r="CT1036" s="263"/>
      <c r="CU1036" s="263"/>
      <c r="CV1036" s="263"/>
      <c r="CW1036" s="263"/>
      <c r="CX1036" s="263"/>
      <c r="CY1036" s="263"/>
      <c r="CZ1036" s="263"/>
      <c r="DA1036" s="263"/>
      <c r="DB1036" s="263"/>
      <c r="DC1036" s="263"/>
      <c r="DD1036" s="263"/>
      <c r="DE1036" s="263"/>
      <c r="DF1036" s="263"/>
      <c r="DG1036" s="263"/>
      <c r="DH1036" s="263"/>
      <c r="DI1036" s="263"/>
      <c r="DJ1036" s="263"/>
      <c r="DK1036" s="263"/>
      <c r="DL1036" s="263"/>
      <c r="DM1036" s="263"/>
      <c r="DN1036" s="263"/>
      <c r="DO1036" s="263"/>
      <c r="DP1036" s="263"/>
      <c r="DQ1036" s="263"/>
      <c r="DR1036" s="263"/>
      <c r="DS1036" s="263"/>
      <c r="DT1036" s="263"/>
      <c r="DU1036" s="263"/>
      <c r="DV1036" s="263"/>
      <c r="DW1036" s="263"/>
      <c r="DX1036" s="263"/>
      <c r="DY1036" s="263"/>
      <c r="DZ1036" s="263"/>
    </row>
    <row r="1037" spans="1:130" s="83" customFormat="1" ht="17" x14ac:dyDescent="0.2">
      <c r="A1037" s="228" t="s">
        <v>1653</v>
      </c>
      <c r="B1037" s="228" t="s">
        <v>1594</v>
      </c>
      <c r="C1037" s="228"/>
      <c r="D1037" s="229" t="s">
        <v>1651</v>
      </c>
      <c r="E1037" s="229" t="s">
        <v>1652</v>
      </c>
      <c r="F1037" s="228">
        <v>933</v>
      </c>
      <c r="G1037" s="228">
        <v>2042</v>
      </c>
      <c r="H1037" s="228" t="s">
        <v>1317</v>
      </c>
      <c r="I1037" s="230" t="s">
        <v>417</v>
      </c>
      <c r="J1037" s="228" t="s">
        <v>176</v>
      </c>
      <c r="K1037" s="231"/>
      <c r="L1037" s="232"/>
      <c r="M1037" s="236">
        <v>29.62</v>
      </c>
      <c r="N1037" s="236">
        <v>-98.37</v>
      </c>
      <c r="O1037" s="232">
        <v>126.402078446346</v>
      </c>
      <c r="P1037" s="228" t="s">
        <v>209</v>
      </c>
      <c r="Q1037" s="228" t="s">
        <v>167</v>
      </c>
      <c r="R1037" s="234" t="s">
        <v>13</v>
      </c>
      <c r="S1037" s="234"/>
      <c r="T1037" s="235"/>
      <c r="U1037" s="236">
        <v>26.21</v>
      </c>
      <c r="V1037" s="236">
        <v>10.48</v>
      </c>
      <c r="W1037" s="234"/>
      <c r="X1037" s="237"/>
      <c r="Y1037" s="238"/>
      <c r="Z1037" s="235"/>
      <c r="AA1037" s="228"/>
      <c r="AB1037" s="228"/>
      <c r="AC1037" s="228"/>
      <c r="AD1037" s="228"/>
      <c r="AE1037" s="234"/>
      <c r="AF1037" s="234"/>
      <c r="AG1037" s="240"/>
      <c r="AH1037" s="240"/>
      <c r="AI1037" s="240"/>
      <c r="AJ1037" s="240"/>
      <c r="AK1037" s="240"/>
      <c r="AL1037" s="240"/>
      <c r="AM1037" s="240"/>
      <c r="AN1037" s="240"/>
      <c r="AO1037" s="240"/>
      <c r="AP1037" s="240"/>
      <c r="AQ1037" s="240"/>
      <c r="AR1037" s="240"/>
      <c r="AS1037" s="240"/>
      <c r="AT1037" s="240"/>
      <c r="AU1037" s="240"/>
      <c r="AV1037" s="240"/>
      <c r="AW1037" s="240"/>
      <c r="AX1037" s="240"/>
      <c r="AY1037" s="240"/>
      <c r="AZ1037" s="240"/>
      <c r="BA1037" s="240"/>
      <c r="BB1037" s="240"/>
      <c r="BC1037" s="240"/>
      <c r="BD1037" s="240"/>
      <c r="BE1037" s="240"/>
      <c r="BF1037" s="240"/>
      <c r="BG1037" s="240"/>
      <c r="BH1037" s="240"/>
      <c r="BI1037" s="240"/>
      <c r="BJ1037" s="240"/>
      <c r="BK1037" s="240"/>
      <c r="BL1037" s="240"/>
      <c r="BM1037" s="240"/>
      <c r="BN1037" s="240"/>
      <c r="BO1037" s="240"/>
      <c r="BP1037" s="240"/>
      <c r="BQ1037" s="240"/>
      <c r="BR1037" s="240"/>
      <c r="BS1037" s="240"/>
      <c r="BT1037" s="240"/>
      <c r="BU1037" s="240"/>
      <c r="BV1037" s="240"/>
      <c r="BW1037" s="240"/>
      <c r="BX1037" s="240"/>
      <c r="BY1037" s="240"/>
      <c r="BZ1037" s="240"/>
      <c r="CA1037" s="240"/>
      <c r="CB1037" s="240"/>
      <c r="CC1037" s="240"/>
      <c r="CD1037" s="240"/>
      <c r="CE1037" s="240"/>
      <c r="CF1037" s="240"/>
      <c r="CG1037" s="240"/>
      <c r="CH1037" s="240"/>
      <c r="CI1037" s="240"/>
      <c r="CJ1037" s="240"/>
      <c r="CK1037" s="240"/>
      <c r="CL1037" s="240"/>
      <c r="CM1037" s="240"/>
      <c r="CN1037" s="240"/>
      <c r="CO1037" s="240"/>
      <c r="CP1037" s="240"/>
      <c r="CQ1037" s="240"/>
      <c r="CR1037" s="240"/>
      <c r="CS1037" s="240"/>
      <c r="CT1037" s="240"/>
      <c r="CU1037" s="240"/>
      <c r="CV1037" s="240"/>
      <c r="CW1037" s="240"/>
      <c r="CX1037" s="240"/>
      <c r="CY1037" s="240"/>
      <c r="CZ1037" s="240"/>
      <c r="DA1037" s="240"/>
      <c r="DB1037" s="240"/>
      <c r="DC1037" s="240"/>
      <c r="DD1037" s="240"/>
      <c r="DE1037" s="240"/>
      <c r="DF1037" s="240"/>
      <c r="DG1037" s="240"/>
      <c r="DH1037" s="240"/>
      <c r="DI1037" s="240"/>
      <c r="DJ1037" s="240"/>
      <c r="DK1037" s="240"/>
      <c r="DL1037" s="240"/>
      <c r="DM1037" s="240"/>
      <c r="DN1037" s="240"/>
      <c r="DO1037" s="240"/>
      <c r="DP1037" s="240"/>
      <c r="DQ1037" s="240"/>
      <c r="DR1037" s="240"/>
      <c r="DS1037" s="240"/>
      <c r="DT1037" s="240"/>
      <c r="DU1037" s="240"/>
      <c r="DV1037" s="240"/>
      <c r="DW1037" s="240"/>
      <c r="DX1037" s="240"/>
      <c r="DY1037" s="240"/>
      <c r="DZ1037" s="240"/>
    </row>
    <row r="1038" spans="1:130" s="83" customFormat="1" ht="34" x14ac:dyDescent="0.2">
      <c r="A1038" s="253" t="s">
        <v>1678</v>
      </c>
      <c r="B1038" s="253" t="s">
        <v>1594</v>
      </c>
      <c r="C1038" s="253"/>
      <c r="D1038" s="254" t="s">
        <v>1651</v>
      </c>
      <c r="E1038" s="254" t="s">
        <v>1652</v>
      </c>
      <c r="F1038" s="253">
        <v>933</v>
      </c>
      <c r="G1038" s="253">
        <v>2140</v>
      </c>
      <c r="H1038" s="253" t="s">
        <v>1317</v>
      </c>
      <c r="I1038" s="255" t="s">
        <v>417</v>
      </c>
      <c r="J1038" s="253" t="s">
        <v>176</v>
      </c>
      <c r="K1038" s="256"/>
      <c r="L1038" s="257"/>
      <c r="M1038" s="258">
        <v>29.62</v>
      </c>
      <c r="N1038" s="258">
        <v>-98.37</v>
      </c>
      <c r="O1038" s="257">
        <v>126.402078446346</v>
      </c>
      <c r="P1038" s="253" t="s">
        <v>1676</v>
      </c>
      <c r="Q1038" s="253" t="s">
        <v>172</v>
      </c>
      <c r="R1038" s="259" t="s">
        <v>13</v>
      </c>
      <c r="S1038" s="259"/>
      <c r="T1038" s="260"/>
      <c r="U1038" s="258">
        <v>67.489999999999995</v>
      </c>
      <c r="V1038" s="258">
        <v>65.02</v>
      </c>
      <c r="W1038" s="259"/>
      <c r="X1038" s="261"/>
      <c r="Y1038" s="262"/>
      <c r="Z1038" s="260"/>
      <c r="AA1038" s="253"/>
      <c r="AB1038" s="253"/>
      <c r="AC1038" s="253"/>
      <c r="AD1038" s="253"/>
      <c r="AE1038" s="259"/>
      <c r="AF1038" s="259"/>
      <c r="AG1038" s="263"/>
      <c r="AH1038" s="263"/>
      <c r="AI1038" s="263"/>
      <c r="AJ1038" s="263"/>
      <c r="AK1038" s="263"/>
      <c r="AL1038" s="263"/>
      <c r="AM1038" s="263"/>
      <c r="AN1038" s="263"/>
      <c r="AO1038" s="263"/>
      <c r="AP1038" s="263"/>
      <c r="AQ1038" s="263"/>
      <c r="AR1038" s="263"/>
      <c r="AS1038" s="263"/>
      <c r="AT1038" s="263"/>
      <c r="AU1038" s="263"/>
      <c r="AV1038" s="263"/>
      <c r="AW1038" s="263"/>
      <c r="AX1038" s="263"/>
      <c r="AY1038" s="263"/>
      <c r="AZ1038" s="263"/>
      <c r="BA1038" s="263"/>
      <c r="BB1038" s="263"/>
      <c r="BC1038" s="263"/>
      <c r="BD1038" s="263"/>
      <c r="BE1038" s="263"/>
      <c r="BF1038" s="263"/>
      <c r="BG1038" s="263"/>
      <c r="BH1038" s="263"/>
      <c r="BI1038" s="263"/>
      <c r="BJ1038" s="263"/>
      <c r="BK1038" s="263"/>
      <c r="BL1038" s="263"/>
      <c r="BM1038" s="263"/>
      <c r="BN1038" s="263"/>
      <c r="BO1038" s="263"/>
      <c r="BP1038" s="263"/>
      <c r="BQ1038" s="263"/>
      <c r="BR1038" s="263"/>
      <c r="BS1038" s="263"/>
      <c r="BT1038" s="263"/>
      <c r="BU1038" s="263"/>
      <c r="BV1038" s="263"/>
      <c r="BW1038" s="263"/>
      <c r="BX1038" s="263"/>
      <c r="BY1038" s="263"/>
      <c r="BZ1038" s="263"/>
      <c r="CA1038" s="263"/>
      <c r="CB1038" s="263"/>
      <c r="CC1038" s="263"/>
      <c r="CD1038" s="263"/>
      <c r="CE1038" s="263"/>
      <c r="CF1038" s="263"/>
      <c r="CG1038" s="263"/>
      <c r="CH1038" s="263"/>
      <c r="CI1038" s="263"/>
      <c r="CJ1038" s="263"/>
      <c r="CK1038" s="263"/>
      <c r="CL1038" s="263"/>
      <c r="CM1038" s="263"/>
      <c r="CN1038" s="263"/>
      <c r="CO1038" s="263"/>
      <c r="CP1038" s="263"/>
      <c r="CQ1038" s="263"/>
      <c r="CR1038" s="263"/>
      <c r="CS1038" s="263"/>
      <c r="CT1038" s="263"/>
      <c r="CU1038" s="263"/>
      <c r="CV1038" s="263"/>
      <c r="CW1038" s="263"/>
      <c r="CX1038" s="263"/>
      <c r="CY1038" s="263"/>
      <c r="CZ1038" s="263"/>
      <c r="DA1038" s="263"/>
      <c r="DB1038" s="263"/>
      <c r="DC1038" s="263"/>
      <c r="DD1038" s="263"/>
      <c r="DE1038" s="263"/>
      <c r="DF1038" s="263"/>
      <c r="DG1038" s="263"/>
      <c r="DH1038" s="263"/>
      <c r="DI1038" s="263"/>
      <c r="DJ1038" s="263"/>
      <c r="DK1038" s="263"/>
      <c r="DL1038" s="263"/>
      <c r="DM1038" s="263"/>
      <c r="DN1038" s="263"/>
      <c r="DO1038" s="263"/>
      <c r="DP1038" s="263"/>
      <c r="DQ1038" s="263"/>
      <c r="DR1038" s="263"/>
      <c r="DS1038" s="263"/>
      <c r="DT1038" s="263"/>
      <c r="DU1038" s="263"/>
      <c r="DV1038" s="263"/>
      <c r="DW1038" s="263"/>
      <c r="DX1038" s="263"/>
      <c r="DY1038" s="263"/>
      <c r="DZ1038" s="263"/>
    </row>
    <row r="1039" spans="1:130" s="83" customFormat="1" ht="17" x14ac:dyDescent="0.2">
      <c r="A1039" s="253" t="s">
        <v>1678</v>
      </c>
      <c r="B1039" s="253" t="s">
        <v>1594</v>
      </c>
      <c r="C1039" s="253"/>
      <c r="D1039" s="254" t="s">
        <v>1651</v>
      </c>
      <c r="E1039" s="254" t="s">
        <v>1652</v>
      </c>
      <c r="F1039" s="253">
        <v>933</v>
      </c>
      <c r="G1039" s="253">
        <v>2291</v>
      </c>
      <c r="H1039" s="253" t="s">
        <v>1317</v>
      </c>
      <c r="I1039" s="255" t="s">
        <v>417</v>
      </c>
      <c r="J1039" s="253" t="s">
        <v>176</v>
      </c>
      <c r="K1039" s="256"/>
      <c r="L1039" s="257"/>
      <c r="M1039" s="258">
        <v>29.62</v>
      </c>
      <c r="N1039" s="258">
        <v>-98.37</v>
      </c>
      <c r="O1039" s="257">
        <v>126.402078446346</v>
      </c>
      <c r="P1039" s="253" t="s">
        <v>209</v>
      </c>
      <c r="Q1039" s="253" t="s">
        <v>167</v>
      </c>
      <c r="R1039" s="259" t="s">
        <v>13</v>
      </c>
      <c r="S1039" s="259"/>
      <c r="T1039" s="260"/>
      <c r="U1039" s="258">
        <v>26.68</v>
      </c>
      <c r="V1039" s="258">
        <v>10.5</v>
      </c>
      <c r="W1039" s="259"/>
      <c r="X1039" s="261"/>
      <c r="Y1039" s="262"/>
      <c r="Z1039" s="260"/>
      <c r="AA1039" s="253" t="s">
        <v>2262</v>
      </c>
      <c r="AB1039" s="253"/>
      <c r="AC1039" s="253"/>
      <c r="AD1039" s="253"/>
      <c r="AE1039" s="259"/>
      <c r="AF1039" s="259"/>
      <c r="AG1039" s="263"/>
      <c r="AH1039" s="263"/>
      <c r="AI1039" s="263"/>
      <c r="AJ1039" s="263"/>
      <c r="AK1039" s="263"/>
      <c r="AL1039" s="263"/>
      <c r="AM1039" s="263"/>
      <c r="AN1039" s="263"/>
      <c r="AO1039" s="263"/>
      <c r="AP1039" s="263"/>
      <c r="AQ1039" s="263"/>
      <c r="AR1039" s="263"/>
      <c r="AS1039" s="263"/>
      <c r="AT1039" s="263"/>
      <c r="AU1039" s="263"/>
      <c r="AV1039" s="263"/>
      <c r="AW1039" s="263"/>
      <c r="AX1039" s="263"/>
      <c r="AY1039" s="263"/>
      <c r="AZ1039" s="263"/>
      <c r="BA1039" s="263"/>
      <c r="BB1039" s="263"/>
      <c r="BC1039" s="263"/>
      <c r="BD1039" s="263"/>
      <c r="BE1039" s="263"/>
      <c r="BF1039" s="263"/>
      <c r="BG1039" s="263"/>
      <c r="BH1039" s="263"/>
      <c r="BI1039" s="263"/>
      <c r="BJ1039" s="263"/>
      <c r="BK1039" s="263"/>
      <c r="BL1039" s="263"/>
      <c r="BM1039" s="263"/>
      <c r="BN1039" s="263"/>
      <c r="BO1039" s="263"/>
      <c r="BP1039" s="263"/>
      <c r="BQ1039" s="263"/>
      <c r="BR1039" s="263"/>
      <c r="BS1039" s="263"/>
      <c r="BT1039" s="263"/>
      <c r="BU1039" s="263"/>
      <c r="BV1039" s="263"/>
      <c r="BW1039" s="263"/>
      <c r="BX1039" s="263"/>
      <c r="BY1039" s="263"/>
      <c r="BZ1039" s="263"/>
      <c r="CA1039" s="263"/>
      <c r="CB1039" s="263"/>
      <c r="CC1039" s="263"/>
      <c r="CD1039" s="263"/>
      <c r="CE1039" s="263"/>
      <c r="CF1039" s="263"/>
      <c r="CG1039" s="263"/>
      <c r="CH1039" s="263"/>
      <c r="CI1039" s="263"/>
      <c r="CJ1039" s="263"/>
      <c r="CK1039" s="263"/>
      <c r="CL1039" s="263"/>
      <c r="CM1039" s="263"/>
      <c r="CN1039" s="263"/>
      <c r="CO1039" s="263"/>
      <c r="CP1039" s="263"/>
      <c r="CQ1039" s="263"/>
      <c r="CR1039" s="263"/>
      <c r="CS1039" s="263"/>
      <c r="CT1039" s="263"/>
      <c r="CU1039" s="263"/>
      <c r="CV1039" s="263"/>
      <c r="CW1039" s="263"/>
      <c r="CX1039" s="263"/>
      <c r="CY1039" s="263"/>
      <c r="CZ1039" s="263"/>
      <c r="DA1039" s="263"/>
      <c r="DB1039" s="263"/>
      <c r="DC1039" s="263"/>
      <c r="DD1039" s="263"/>
      <c r="DE1039" s="263"/>
      <c r="DF1039" s="263"/>
      <c r="DG1039" s="263"/>
      <c r="DH1039" s="263"/>
      <c r="DI1039" s="263"/>
      <c r="DJ1039" s="263"/>
      <c r="DK1039" s="263"/>
      <c r="DL1039" s="263"/>
      <c r="DM1039" s="263"/>
      <c r="DN1039" s="263"/>
      <c r="DO1039" s="263"/>
      <c r="DP1039" s="263"/>
      <c r="DQ1039" s="263"/>
      <c r="DR1039" s="263"/>
      <c r="DS1039" s="263"/>
      <c r="DT1039" s="263"/>
      <c r="DU1039" s="263"/>
      <c r="DV1039" s="263"/>
      <c r="DW1039" s="263"/>
      <c r="DX1039" s="263"/>
      <c r="DY1039" s="263"/>
      <c r="DZ1039" s="263"/>
    </row>
    <row r="1040" spans="1:130" s="83" customFormat="1" ht="34" x14ac:dyDescent="0.2">
      <c r="A1040" s="253" t="s">
        <v>1678</v>
      </c>
      <c r="B1040" s="253" t="s">
        <v>1594</v>
      </c>
      <c r="C1040" s="253"/>
      <c r="D1040" s="254" t="s">
        <v>1651</v>
      </c>
      <c r="E1040" s="254" t="s">
        <v>1652</v>
      </c>
      <c r="F1040" s="253">
        <v>933</v>
      </c>
      <c r="G1040" s="253">
        <v>2292</v>
      </c>
      <c r="H1040" s="253" t="s">
        <v>1317</v>
      </c>
      <c r="I1040" s="255" t="s">
        <v>417</v>
      </c>
      <c r="J1040" s="253" t="s">
        <v>176</v>
      </c>
      <c r="K1040" s="256"/>
      <c r="L1040" s="257"/>
      <c r="M1040" s="258">
        <v>29.62</v>
      </c>
      <c r="N1040" s="258">
        <v>-98.37</v>
      </c>
      <c r="O1040" s="257">
        <v>126.402078446346</v>
      </c>
      <c r="P1040" s="253" t="s">
        <v>1676</v>
      </c>
      <c r="Q1040" s="253" t="s">
        <v>172</v>
      </c>
      <c r="R1040" s="259" t="s">
        <v>13</v>
      </c>
      <c r="S1040" s="259"/>
      <c r="T1040" s="260"/>
      <c r="U1040" s="258">
        <v>77.180000000000007</v>
      </c>
      <c r="V1040" s="258">
        <v>48.52</v>
      </c>
      <c r="W1040" s="259"/>
      <c r="X1040" s="261"/>
      <c r="Y1040" s="262"/>
      <c r="Z1040" s="260"/>
      <c r="AA1040" s="253"/>
      <c r="AB1040" s="253"/>
      <c r="AC1040" s="253"/>
      <c r="AD1040" s="253"/>
      <c r="AE1040" s="259"/>
      <c r="AF1040" s="259"/>
      <c r="AG1040" s="263"/>
      <c r="AH1040" s="263"/>
      <c r="AI1040" s="263"/>
      <c r="AJ1040" s="263"/>
      <c r="AK1040" s="263"/>
      <c r="AL1040" s="263"/>
      <c r="AM1040" s="263"/>
      <c r="AN1040" s="263"/>
      <c r="AO1040" s="263"/>
      <c r="AP1040" s="263"/>
      <c r="AQ1040" s="263"/>
      <c r="AR1040" s="263"/>
      <c r="AS1040" s="263"/>
      <c r="AT1040" s="263"/>
      <c r="AU1040" s="263"/>
      <c r="AV1040" s="263"/>
      <c r="AW1040" s="263"/>
      <c r="AX1040" s="263"/>
      <c r="AY1040" s="263"/>
      <c r="AZ1040" s="263"/>
      <c r="BA1040" s="263"/>
      <c r="BB1040" s="263"/>
      <c r="BC1040" s="263"/>
      <c r="BD1040" s="263"/>
      <c r="BE1040" s="263"/>
      <c r="BF1040" s="263"/>
      <c r="BG1040" s="263"/>
      <c r="BH1040" s="263"/>
      <c r="BI1040" s="263"/>
      <c r="BJ1040" s="263"/>
      <c r="BK1040" s="263"/>
      <c r="BL1040" s="263"/>
      <c r="BM1040" s="263"/>
      <c r="BN1040" s="263"/>
      <c r="BO1040" s="263"/>
      <c r="BP1040" s="263"/>
      <c r="BQ1040" s="263"/>
      <c r="BR1040" s="263"/>
      <c r="BS1040" s="263"/>
      <c r="BT1040" s="263"/>
      <c r="BU1040" s="263"/>
      <c r="BV1040" s="263"/>
      <c r="BW1040" s="263"/>
      <c r="BX1040" s="263"/>
      <c r="BY1040" s="263"/>
      <c r="BZ1040" s="263"/>
      <c r="CA1040" s="263"/>
      <c r="CB1040" s="263"/>
      <c r="CC1040" s="263"/>
      <c r="CD1040" s="263"/>
      <c r="CE1040" s="263"/>
      <c r="CF1040" s="263"/>
      <c r="CG1040" s="263"/>
      <c r="CH1040" s="263"/>
      <c r="CI1040" s="263"/>
      <c r="CJ1040" s="263"/>
      <c r="CK1040" s="263"/>
      <c r="CL1040" s="263"/>
      <c r="CM1040" s="263"/>
      <c r="CN1040" s="263"/>
      <c r="CO1040" s="263"/>
      <c r="CP1040" s="263"/>
      <c r="CQ1040" s="263"/>
      <c r="CR1040" s="263"/>
      <c r="CS1040" s="263"/>
      <c r="CT1040" s="263"/>
      <c r="CU1040" s="263"/>
      <c r="CV1040" s="263"/>
      <c r="CW1040" s="263"/>
      <c r="CX1040" s="263"/>
      <c r="CY1040" s="263"/>
      <c r="CZ1040" s="263"/>
      <c r="DA1040" s="263"/>
      <c r="DB1040" s="263"/>
      <c r="DC1040" s="263"/>
      <c r="DD1040" s="263"/>
      <c r="DE1040" s="263"/>
      <c r="DF1040" s="263"/>
      <c r="DG1040" s="263"/>
      <c r="DH1040" s="263"/>
      <c r="DI1040" s="263"/>
      <c r="DJ1040" s="263"/>
      <c r="DK1040" s="263"/>
      <c r="DL1040" s="263"/>
      <c r="DM1040" s="263"/>
      <c r="DN1040" s="263"/>
      <c r="DO1040" s="263"/>
      <c r="DP1040" s="263"/>
      <c r="DQ1040" s="263"/>
      <c r="DR1040" s="263"/>
      <c r="DS1040" s="263"/>
      <c r="DT1040" s="263"/>
      <c r="DU1040" s="263"/>
      <c r="DV1040" s="263"/>
      <c r="DW1040" s="263"/>
      <c r="DX1040" s="263"/>
      <c r="DY1040" s="263"/>
      <c r="DZ1040" s="263"/>
    </row>
    <row r="1041" spans="1:130" s="83" customFormat="1" ht="17" x14ac:dyDescent="0.2">
      <c r="A1041" s="228" t="s">
        <v>1653</v>
      </c>
      <c r="B1041" s="228" t="s">
        <v>1594</v>
      </c>
      <c r="C1041" s="228"/>
      <c r="D1041" s="229" t="s">
        <v>1651</v>
      </c>
      <c r="E1041" s="229" t="s">
        <v>1652</v>
      </c>
      <c r="F1041" s="228">
        <v>933</v>
      </c>
      <c r="G1041" s="228">
        <v>2456</v>
      </c>
      <c r="H1041" s="228" t="s">
        <v>1317</v>
      </c>
      <c r="I1041" s="230" t="s">
        <v>417</v>
      </c>
      <c r="J1041" s="228" t="s">
        <v>176</v>
      </c>
      <c r="K1041" s="231"/>
      <c r="L1041" s="232"/>
      <c r="M1041" s="236">
        <v>29.62</v>
      </c>
      <c r="N1041" s="236">
        <v>-98.37</v>
      </c>
      <c r="O1041" s="232">
        <v>126.402078446346</v>
      </c>
      <c r="P1041" s="228" t="s">
        <v>209</v>
      </c>
      <c r="Q1041" s="228" t="s">
        <v>167</v>
      </c>
      <c r="R1041" s="234" t="s">
        <v>13</v>
      </c>
      <c r="S1041" s="234"/>
      <c r="T1041" s="235"/>
      <c r="U1041" s="236">
        <v>29.37</v>
      </c>
      <c r="V1041" s="236">
        <v>10.59</v>
      </c>
      <c r="W1041" s="234"/>
      <c r="X1041" s="237"/>
      <c r="Y1041" s="238"/>
      <c r="Z1041" s="235"/>
      <c r="AA1041" s="228" t="s">
        <v>1679</v>
      </c>
      <c r="AB1041" s="228"/>
      <c r="AC1041" s="228"/>
      <c r="AD1041" s="228"/>
      <c r="AE1041" s="234"/>
      <c r="AF1041" s="234"/>
      <c r="AG1041" s="240"/>
      <c r="AH1041" s="240"/>
      <c r="AI1041" s="240"/>
      <c r="AJ1041" s="240"/>
      <c r="AK1041" s="240"/>
      <c r="AL1041" s="240"/>
      <c r="AM1041" s="240"/>
      <c r="AN1041" s="240"/>
      <c r="AO1041" s="240"/>
      <c r="AP1041" s="240"/>
      <c r="AQ1041" s="240"/>
      <c r="AR1041" s="240"/>
      <c r="AS1041" s="240"/>
      <c r="AT1041" s="240"/>
      <c r="AU1041" s="240"/>
      <c r="AV1041" s="240"/>
      <c r="AW1041" s="240"/>
      <c r="AX1041" s="240"/>
      <c r="AY1041" s="240"/>
      <c r="AZ1041" s="240"/>
      <c r="BA1041" s="240"/>
      <c r="BB1041" s="240"/>
      <c r="BC1041" s="240"/>
      <c r="BD1041" s="240"/>
      <c r="BE1041" s="240"/>
      <c r="BF1041" s="240"/>
      <c r="BG1041" s="240"/>
      <c r="BH1041" s="240"/>
      <c r="BI1041" s="240"/>
      <c r="BJ1041" s="240"/>
      <c r="BK1041" s="240"/>
      <c r="BL1041" s="240"/>
      <c r="BM1041" s="240"/>
      <c r="BN1041" s="240"/>
      <c r="BO1041" s="240"/>
      <c r="BP1041" s="240"/>
      <c r="BQ1041" s="240"/>
      <c r="BR1041" s="240"/>
      <c r="BS1041" s="240"/>
      <c r="BT1041" s="240"/>
      <c r="BU1041" s="240"/>
      <c r="BV1041" s="240"/>
      <c r="BW1041" s="240"/>
      <c r="BX1041" s="240"/>
      <c r="BY1041" s="240"/>
      <c r="BZ1041" s="240"/>
      <c r="CA1041" s="240"/>
      <c r="CB1041" s="240"/>
      <c r="CC1041" s="240"/>
      <c r="CD1041" s="240"/>
      <c r="CE1041" s="240"/>
      <c r="CF1041" s="240"/>
      <c r="CG1041" s="240"/>
      <c r="CH1041" s="240"/>
      <c r="CI1041" s="240"/>
      <c r="CJ1041" s="240"/>
      <c r="CK1041" s="240"/>
      <c r="CL1041" s="240"/>
      <c r="CM1041" s="240"/>
      <c r="CN1041" s="240"/>
      <c r="CO1041" s="240"/>
      <c r="CP1041" s="240"/>
      <c r="CQ1041" s="240"/>
      <c r="CR1041" s="240"/>
      <c r="CS1041" s="240"/>
      <c r="CT1041" s="240"/>
      <c r="CU1041" s="240"/>
      <c r="CV1041" s="240"/>
      <c r="CW1041" s="240"/>
      <c r="CX1041" s="240"/>
      <c r="CY1041" s="240"/>
      <c r="CZ1041" s="240"/>
      <c r="DA1041" s="240"/>
      <c r="DB1041" s="240"/>
      <c r="DC1041" s="240"/>
      <c r="DD1041" s="240"/>
      <c r="DE1041" s="240"/>
      <c r="DF1041" s="240"/>
      <c r="DG1041" s="240"/>
      <c r="DH1041" s="240"/>
      <c r="DI1041" s="240"/>
      <c r="DJ1041" s="240"/>
      <c r="DK1041" s="240"/>
      <c r="DL1041" s="240"/>
      <c r="DM1041" s="240"/>
      <c r="DN1041" s="240"/>
      <c r="DO1041" s="240"/>
      <c r="DP1041" s="240"/>
      <c r="DQ1041" s="240"/>
      <c r="DR1041" s="240"/>
      <c r="DS1041" s="240"/>
      <c r="DT1041" s="240"/>
      <c r="DU1041" s="240"/>
      <c r="DV1041" s="240"/>
      <c r="DW1041" s="240"/>
      <c r="DX1041" s="240"/>
      <c r="DY1041" s="240"/>
      <c r="DZ1041" s="240"/>
    </row>
    <row r="1042" spans="1:130" s="83" customFormat="1" ht="34" x14ac:dyDescent="0.2">
      <c r="A1042" s="253" t="s">
        <v>1678</v>
      </c>
      <c r="B1042" s="253" t="s">
        <v>1594</v>
      </c>
      <c r="C1042" s="253"/>
      <c r="D1042" s="254" t="s">
        <v>1651</v>
      </c>
      <c r="E1042" s="254" t="s">
        <v>1652</v>
      </c>
      <c r="F1042" s="253">
        <v>933</v>
      </c>
      <c r="G1042" s="253">
        <v>2658</v>
      </c>
      <c r="H1042" s="253" t="s">
        <v>1317</v>
      </c>
      <c r="I1042" s="255" t="s">
        <v>417</v>
      </c>
      <c r="J1042" s="253" t="s">
        <v>176</v>
      </c>
      <c r="K1042" s="256"/>
      <c r="L1042" s="257"/>
      <c r="M1042" s="258">
        <v>29.62</v>
      </c>
      <c r="N1042" s="258">
        <v>-98.37</v>
      </c>
      <c r="O1042" s="257">
        <v>126.402078446346</v>
      </c>
      <c r="P1042" s="253" t="s">
        <v>1676</v>
      </c>
      <c r="Q1042" s="253" t="s">
        <v>167</v>
      </c>
      <c r="R1042" s="259" t="s">
        <v>13</v>
      </c>
      <c r="S1042" s="259"/>
      <c r="T1042" s="260"/>
      <c r="U1042" s="258">
        <v>66.89</v>
      </c>
      <c r="V1042" s="258">
        <v>67.77</v>
      </c>
      <c r="W1042" s="259"/>
      <c r="X1042" s="261"/>
      <c r="Y1042" s="262"/>
      <c r="Z1042" s="260"/>
      <c r="AA1042" s="253"/>
      <c r="AB1042" s="253"/>
      <c r="AC1042" s="253"/>
      <c r="AD1042" s="253"/>
      <c r="AE1042" s="259"/>
      <c r="AF1042" s="259"/>
      <c r="AG1042" s="263"/>
      <c r="AH1042" s="263"/>
      <c r="AI1042" s="263"/>
      <c r="AJ1042" s="263"/>
      <c r="AK1042" s="263"/>
      <c r="AL1042" s="263"/>
      <c r="AM1042" s="263"/>
      <c r="AN1042" s="263"/>
      <c r="AO1042" s="263"/>
      <c r="AP1042" s="263"/>
      <c r="AQ1042" s="263"/>
      <c r="AR1042" s="263"/>
      <c r="AS1042" s="263"/>
      <c r="AT1042" s="263"/>
      <c r="AU1042" s="263"/>
      <c r="AV1042" s="263"/>
      <c r="AW1042" s="263"/>
      <c r="AX1042" s="263"/>
      <c r="AY1042" s="263"/>
      <c r="AZ1042" s="263"/>
      <c r="BA1042" s="263"/>
      <c r="BB1042" s="263"/>
      <c r="BC1042" s="263"/>
      <c r="BD1042" s="263"/>
      <c r="BE1042" s="263"/>
      <c r="BF1042" s="263"/>
      <c r="BG1042" s="263"/>
      <c r="BH1042" s="263"/>
      <c r="BI1042" s="263"/>
      <c r="BJ1042" s="263"/>
      <c r="BK1042" s="263"/>
      <c r="BL1042" s="263"/>
      <c r="BM1042" s="263"/>
      <c r="BN1042" s="263"/>
      <c r="BO1042" s="263"/>
      <c r="BP1042" s="263"/>
      <c r="BQ1042" s="263"/>
      <c r="BR1042" s="263"/>
      <c r="BS1042" s="263"/>
      <c r="BT1042" s="263"/>
      <c r="BU1042" s="263"/>
      <c r="BV1042" s="263"/>
      <c r="BW1042" s="263"/>
      <c r="BX1042" s="263"/>
      <c r="BY1042" s="263"/>
      <c r="BZ1042" s="263"/>
      <c r="CA1042" s="263"/>
      <c r="CB1042" s="263"/>
      <c r="CC1042" s="263"/>
      <c r="CD1042" s="263"/>
      <c r="CE1042" s="263"/>
      <c r="CF1042" s="263"/>
      <c r="CG1042" s="263"/>
      <c r="CH1042" s="263"/>
      <c r="CI1042" s="263"/>
      <c r="CJ1042" s="263"/>
      <c r="CK1042" s="263"/>
      <c r="CL1042" s="263"/>
      <c r="CM1042" s="263"/>
      <c r="CN1042" s="263"/>
      <c r="CO1042" s="263"/>
      <c r="CP1042" s="263"/>
      <c r="CQ1042" s="263"/>
      <c r="CR1042" s="263"/>
      <c r="CS1042" s="263"/>
      <c r="CT1042" s="263"/>
      <c r="CU1042" s="263"/>
      <c r="CV1042" s="263"/>
      <c r="CW1042" s="263"/>
      <c r="CX1042" s="263"/>
      <c r="CY1042" s="263"/>
      <c r="CZ1042" s="263"/>
      <c r="DA1042" s="263"/>
      <c r="DB1042" s="263"/>
      <c r="DC1042" s="263"/>
      <c r="DD1042" s="263"/>
      <c r="DE1042" s="263"/>
      <c r="DF1042" s="263"/>
      <c r="DG1042" s="263"/>
      <c r="DH1042" s="263"/>
      <c r="DI1042" s="263"/>
      <c r="DJ1042" s="263"/>
      <c r="DK1042" s="263"/>
      <c r="DL1042" s="263"/>
      <c r="DM1042" s="263"/>
      <c r="DN1042" s="263"/>
      <c r="DO1042" s="263"/>
      <c r="DP1042" s="263"/>
      <c r="DQ1042" s="263"/>
      <c r="DR1042" s="263"/>
      <c r="DS1042" s="263"/>
      <c r="DT1042" s="263"/>
      <c r="DU1042" s="263"/>
      <c r="DV1042" s="263"/>
      <c r="DW1042" s="263"/>
      <c r="DX1042" s="263"/>
      <c r="DY1042" s="263"/>
      <c r="DZ1042" s="263"/>
    </row>
    <row r="1043" spans="1:130" s="83" customFormat="1" ht="34" x14ac:dyDescent="0.2">
      <c r="A1043" s="253" t="s">
        <v>1678</v>
      </c>
      <c r="B1043" s="253" t="s">
        <v>1594</v>
      </c>
      <c r="C1043" s="253"/>
      <c r="D1043" s="254" t="s">
        <v>1651</v>
      </c>
      <c r="E1043" s="254" t="s">
        <v>1652</v>
      </c>
      <c r="F1043" s="253">
        <v>933</v>
      </c>
      <c r="G1043" s="253">
        <v>2661</v>
      </c>
      <c r="H1043" s="253" t="s">
        <v>1317</v>
      </c>
      <c r="I1043" s="255" t="s">
        <v>417</v>
      </c>
      <c r="J1043" s="253" t="s">
        <v>176</v>
      </c>
      <c r="K1043" s="256"/>
      <c r="L1043" s="257"/>
      <c r="M1043" s="258">
        <v>29.62</v>
      </c>
      <c r="N1043" s="258">
        <v>-98.37</v>
      </c>
      <c r="O1043" s="257">
        <v>126.402078446346</v>
      </c>
      <c r="P1043" s="253" t="s">
        <v>1676</v>
      </c>
      <c r="Q1043" s="253" t="s">
        <v>172</v>
      </c>
      <c r="R1043" s="259" t="s">
        <v>13</v>
      </c>
      <c r="S1043" s="259"/>
      <c r="T1043" s="260"/>
      <c r="U1043" s="258">
        <v>77.459999999999994</v>
      </c>
      <c r="V1043" s="258">
        <v>50.12</v>
      </c>
      <c r="W1043" s="259"/>
      <c r="X1043" s="261"/>
      <c r="Y1043" s="262"/>
      <c r="Z1043" s="260"/>
      <c r="AA1043" s="253"/>
      <c r="AB1043" s="253"/>
      <c r="AC1043" s="253"/>
      <c r="AD1043" s="253"/>
      <c r="AE1043" s="259"/>
      <c r="AF1043" s="259"/>
      <c r="AG1043" s="263"/>
      <c r="AH1043" s="263"/>
      <c r="AI1043" s="263"/>
      <c r="AJ1043" s="263"/>
      <c r="AK1043" s="263"/>
      <c r="AL1043" s="263"/>
      <c r="AM1043" s="263"/>
      <c r="AN1043" s="263"/>
      <c r="AO1043" s="263"/>
      <c r="AP1043" s="263"/>
      <c r="AQ1043" s="263"/>
      <c r="AR1043" s="263"/>
      <c r="AS1043" s="263"/>
      <c r="AT1043" s="263"/>
      <c r="AU1043" s="263"/>
      <c r="AV1043" s="263"/>
      <c r="AW1043" s="263"/>
      <c r="AX1043" s="263"/>
      <c r="AY1043" s="263"/>
      <c r="AZ1043" s="263"/>
      <c r="BA1043" s="263"/>
      <c r="BB1043" s="263"/>
      <c r="BC1043" s="263"/>
      <c r="BD1043" s="263"/>
      <c r="BE1043" s="263"/>
      <c r="BF1043" s="263"/>
      <c r="BG1043" s="263"/>
      <c r="BH1043" s="263"/>
      <c r="BI1043" s="263"/>
      <c r="BJ1043" s="263"/>
      <c r="BK1043" s="263"/>
      <c r="BL1043" s="263"/>
      <c r="BM1043" s="263"/>
      <c r="BN1043" s="263"/>
      <c r="BO1043" s="263"/>
      <c r="BP1043" s="263"/>
      <c r="BQ1043" s="263"/>
      <c r="BR1043" s="263"/>
      <c r="BS1043" s="263"/>
      <c r="BT1043" s="263"/>
      <c r="BU1043" s="263"/>
      <c r="BV1043" s="263"/>
      <c r="BW1043" s="263"/>
      <c r="BX1043" s="263"/>
      <c r="BY1043" s="263"/>
      <c r="BZ1043" s="263"/>
      <c r="CA1043" s="263"/>
      <c r="CB1043" s="263"/>
      <c r="CC1043" s="263"/>
      <c r="CD1043" s="263"/>
      <c r="CE1043" s="263"/>
      <c r="CF1043" s="263"/>
      <c r="CG1043" s="263"/>
      <c r="CH1043" s="263"/>
      <c r="CI1043" s="263"/>
      <c r="CJ1043" s="263"/>
      <c r="CK1043" s="263"/>
      <c r="CL1043" s="263"/>
      <c r="CM1043" s="263"/>
      <c r="CN1043" s="263"/>
      <c r="CO1043" s="263"/>
      <c r="CP1043" s="263"/>
      <c r="CQ1043" s="263"/>
      <c r="CR1043" s="263"/>
      <c r="CS1043" s="263"/>
      <c r="CT1043" s="263"/>
      <c r="CU1043" s="263"/>
      <c r="CV1043" s="263"/>
      <c r="CW1043" s="263"/>
      <c r="CX1043" s="263"/>
      <c r="CY1043" s="263"/>
      <c r="CZ1043" s="263"/>
      <c r="DA1043" s="263"/>
      <c r="DB1043" s="263"/>
      <c r="DC1043" s="263"/>
      <c r="DD1043" s="263"/>
      <c r="DE1043" s="263"/>
      <c r="DF1043" s="263"/>
      <c r="DG1043" s="263"/>
      <c r="DH1043" s="263"/>
      <c r="DI1043" s="263"/>
      <c r="DJ1043" s="263"/>
      <c r="DK1043" s="263"/>
      <c r="DL1043" s="263"/>
      <c r="DM1043" s="263"/>
      <c r="DN1043" s="263"/>
      <c r="DO1043" s="263"/>
      <c r="DP1043" s="263"/>
      <c r="DQ1043" s="263"/>
      <c r="DR1043" s="263"/>
      <c r="DS1043" s="263"/>
      <c r="DT1043" s="263"/>
      <c r="DU1043" s="263"/>
      <c r="DV1043" s="263"/>
      <c r="DW1043" s="263"/>
      <c r="DX1043" s="263"/>
      <c r="DY1043" s="263"/>
      <c r="DZ1043" s="263"/>
    </row>
    <row r="1044" spans="1:130" s="83" customFormat="1" ht="34" x14ac:dyDescent="0.2">
      <c r="A1044" s="253" t="s">
        <v>1678</v>
      </c>
      <c r="B1044" s="253" t="s">
        <v>1594</v>
      </c>
      <c r="C1044" s="253"/>
      <c r="D1044" s="254" t="s">
        <v>1651</v>
      </c>
      <c r="E1044" s="254" t="s">
        <v>1652</v>
      </c>
      <c r="F1044" s="253">
        <v>933</v>
      </c>
      <c r="G1044" s="253">
        <v>2689</v>
      </c>
      <c r="H1044" s="253" t="s">
        <v>1317</v>
      </c>
      <c r="I1044" s="255" t="s">
        <v>417</v>
      </c>
      <c r="J1044" s="253" t="s">
        <v>176</v>
      </c>
      <c r="K1044" s="256"/>
      <c r="L1044" s="257"/>
      <c r="M1044" s="258">
        <v>29.62</v>
      </c>
      <c r="N1044" s="258">
        <v>-98.37</v>
      </c>
      <c r="O1044" s="257">
        <v>126.402078446346</v>
      </c>
      <c r="P1044" s="253" t="s">
        <v>1676</v>
      </c>
      <c r="Q1044" s="253" t="s">
        <v>172</v>
      </c>
      <c r="R1044" s="259" t="s">
        <v>13</v>
      </c>
      <c r="S1044" s="259"/>
      <c r="T1044" s="260"/>
      <c r="U1044" s="258">
        <v>67.37</v>
      </c>
      <c r="V1044" s="258">
        <v>56.49</v>
      </c>
      <c r="W1044" s="259"/>
      <c r="X1044" s="261"/>
      <c r="Y1044" s="262"/>
      <c r="Z1044" s="260"/>
      <c r="AA1044" s="253"/>
      <c r="AB1044" s="253"/>
      <c r="AC1044" s="253"/>
      <c r="AD1044" s="253"/>
      <c r="AE1044" s="259"/>
      <c r="AF1044" s="259"/>
      <c r="AG1044" s="263"/>
      <c r="AH1044" s="263"/>
      <c r="AI1044" s="263"/>
      <c r="AJ1044" s="263"/>
      <c r="AK1044" s="263"/>
      <c r="AL1044" s="263"/>
      <c r="AM1044" s="263"/>
      <c r="AN1044" s="263"/>
      <c r="AO1044" s="263"/>
      <c r="AP1044" s="263"/>
      <c r="AQ1044" s="263"/>
      <c r="AR1044" s="263"/>
      <c r="AS1044" s="263"/>
      <c r="AT1044" s="263"/>
      <c r="AU1044" s="263"/>
      <c r="AV1044" s="263"/>
      <c r="AW1044" s="263"/>
      <c r="AX1044" s="263"/>
      <c r="AY1044" s="263"/>
      <c r="AZ1044" s="263"/>
      <c r="BA1044" s="263"/>
      <c r="BB1044" s="263"/>
      <c r="BC1044" s="263"/>
      <c r="BD1044" s="263"/>
      <c r="BE1044" s="263"/>
      <c r="BF1044" s="263"/>
      <c r="BG1044" s="263"/>
      <c r="BH1044" s="263"/>
      <c r="BI1044" s="263"/>
      <c r="BJ1044" s="263"/>
      <c r="BK1044" s="263"/>
      <c r="BL1044" s="263"/>
      <c r="BM1044" s="263"/>
      <c r="BN1044" s="263"/>
      <c r="BO1044" s="263"/>
      <c r="BP1044" s="263"/>
      <c r="BQ1044" s="263"/>
      <c r="BR1044" s="263"/>
      <c r="BS1044" s="263"/>
      <c r="BT1044" s="263"/>
      <c r="BU1044" s="263"/>
      <c r="BV1044" s="263"/>
      <c r="BW1044" s="263"/>
      <c r="BX1044" s="263"/>
      <c r="BY1044" s="263"/>
      <c r="BZ1044" s="263"/>
      <c r="CA1044" s="263"/>
      <c r="CB1044" s="263"/>
      <c r="CC1044" s="263"/>
      <c r="CD1044" s="263"/>
      <c r="CE1044" s="263"/>
      <c r="CF1044" s="263"/>
      <c r="CG1044" s="263"/>
      <c r="CH1044" s="263"/>
      <c r="CI1044" s="263"/>
      <c r="CJ1044" s="263"/>
      <c r="CK1044" s="263"/>
      <c r="CL1044" s="263"/>
      <c r="CM1044" s="263"/>
      <c r="CN1044" s="263"/>
      <c r="CO1044" s="263"/>
      <c r="CP1044" s="263"/>
      <c r="CQ1044" s="263"/>
      <c r="CR1044" s="263"/>
      <c r="CS1044" s="263"/>
      <c r="CT1044" s="263"/>
      <c r="CU1044" s="263"/>
      <c r="CV1044" s="263"/>
      <c r="CW1044" s="263"/>
      <c r="CX1044" s="263"/>
      <c r="CY1044" s="263"/>
      <c r="CZ1044" s="263"/>
      <c r="DA1044" s="263"/>
      <c r="DB1044" s="263"/>
      <c r="DC1044" s="263"/>
      <c r="DD1044" s="263"/>
      <c r="DE1044" s="263"/>
      <c r="DF1044" s="263"/>
      <c r="DG1044" s="263"/>
      <c r="DH1044" s="263"/>
      <c r="DI1044" s="263"/>
      <c r="DJ1044" s="263"/>
      <c r="DK1044" s="263"/>
      <c r="DL1044" s="263"/>
      <c r="DM1044" s="263"/>
      <c r="DN1044" s="263"/>
      <c r="DO1044" s="263"/>
      <c r="DP1044" s="263"/>
      <c r="DQ1044" s="263"/>
      <c r="DR1044" s="263"/>
      <c r="DS1044" s="263"/>
      <c r="DT1044" s="263"/>
      <c r="DU1044" s="263"/>
      <c r="DV1044" s="263"/>
      <c r="DW1044" s="263"/>
      <c r="DX1044" s="263"/>
      <c r="DY1044" s="263"/>
      <c r="DZ1044" s="263"/>
    </row>
    <row r="1045" spans="1:130" s="83" customFormat="1" ht="34" x14ac:dyDescent="0.2">
      <c r="A1045" s="253" t="s">
        <v>1678</v>
      </c>
      <c r="B1045" s="253" t="s">
        <v>1594</v>
      </c>
      <c r="C1045" s="253"/>
      <c r="D1045" s="254" t="s">
        <v>1651</v>
      </c>
      <c r="E1045" s="254" t="s">
        <v>1652</v>
      </c>
      <c r="F1045" s="253">
        <v>933</v>
      </c>
      <c r="G1045" s="253">
        <v>2746</v>
      </c>
      <c r="H1045" s="253" t="s">
        <v>1317</v>
      </c>
      <c r="I1045" s="255" t="s">
        <v>417</v>
      </c>
      <c r="J1045" s="253" t="s">
        <v>176</v>
      </c>
      <c r="K1045" s="256"/>
      <c r="L1045" s="257"/>
      <c r="M1045" s="258">
        <v>29.62</v>
      </c>
      <c r="N1045" s="258">
        <v>-98.37</v>
      </c>
      <c r="O1045" s="257">
        <v>126.402078446346</v>
      </c>
      <c r="P1045" s="253" t="s">
        <v>1676</v>
      </c>
      <c r="Q1045" s="253" t="s">
        <v>172</v>
      </c>
      <c r="R1045" s="259" t="s">
        <v>13</v>
      </c>
      <c r="S1045" s="259"/>
      <c r="T1045" s="260"/>
      <c r="U1045" s="258">
        <v>66.98</v>
      </c>
      <c r="V1045" s="258">
        <v>64.790000000000006</v>
      </c>
      <c r="W1045" s="259"/>
      <c r="X1045" s="261"/>
      <c r="Y1045" s="262"/>
      <c r="Z1045" s="260"/>
      <c r="AA1045" s="253"/>
      <c r="AB1045" s="253"/>
      <c r="AC1045" s="253"/>
      <c r="AD1045" s="253"/>
      <c r="AE1045" s="259"/>
      <c r="AF1045" s="259"/>
      <c r="AG1045" s="263"/>
      <c r="AH1045" s="263"/>
      <c r="AI1045" s="263"/>
      <c r="AJ1045" s="263"/>
      <c r="AK1045" s="263"/>
      <c r="AL1045" s="263"/>
      <c r="AM1045" s="263"/>
      <c r="AN1045" s="263"/>
      <c r="AO1045" s="263"/>
      <c r="AP1045" s="263"/>
      <c r="AQ1045" s="263"/>
      <c r="AR1045" s="263"/>
      <c r="AS1045" s="263"/>
      <c r="AT1045" s="263"/>
      <c r="AU1045" s="263"/>
      <c r="AV1045" s="263"/>
      <c r="AW1045" s="263"/>
      <c r="AX1045" s="263"/>
      <c r="AY1045" s="263"/>
      <c r="AZ1045" s="263"/>
      <c r="BA1045" s="263"/>
      <c r="BB1045" s="263"/>
      <c r="BC1045" s="263"/>
      <c r="BD1045" s="263"/>
      <c r="BE1045" s="263"/>
      <c r="BF1045" s="263"/>
      <c r="BG1045" s="263"/>
      <c r="BH1045" s="263"/>
      <c r="BI1045" s="263"/>
      <c r="BJ1045" s="263"/>
      <c r="BK1045" s="263"/>
      <c r="BL1045" s="263"/>
      <c r="BM1045" s="263"/>
      <c r="BN1045" s="263"/>
      <c r="BO1045" s="263"/>
      <c r="BP1045" s="263"/>
      <c r="BQ1045" s="263"/>
      <c r="BR1045" s="263"/>
      <c r="BS1045" s="263"/>
      <c r="BT1045" s="263"/>
      <c r="BU1045" s="263"/>
      <c r="BV1045" s="263"/>
      <c r="BW1045" s="263"/>
      <c r="BX1045" s="263"/>
      <c r="BY1045" s="263"/>
      <c r="BZ1045" s="263"/>
      <c r="CA1045" s="263"/>
      <c r="CB1045" s="263"/>
      <c r="CC1045" s="263"/>
      <c r="CD1045" s="263"/>
      <c r="CE1045" s="263"/>
      <c r="CF1045" s="263"/>
      <c r="CG1045" s="263"/>
      <c r="CH1045" s="263"/>
      <c r="CI1045" s="263"/>
      <c r="CJ1045" s="263"/>
      <c r="CK1045" s="263"/>
      <c r="CL1045" s="263"/>
      <c r="CM1045" s="263"/>
      <c r="CN1045" s="263"/>
      <c r="CO1045" s="263"/>
      <c r="CP1045" s="263"/>
      <c r="CQ1045" s="263"/>
      <c r="CR1045" s="263"/>
      <c r="CS1045" s="263"/>
      <c r="CT1045" s="263"/>
      <c r="CU1045" s="263"/>
      <c r="CV1045" s="263"/>
      <c r="CW1045" s="263"/>
      <c r="CX1045" s="263"/>
      <c r="CY1045" s="263"/>
      <c r="CZ1045" s="263"/>
      <c r="DA1045" s="263"/>
      <c r="DB1045" s="263"/>
      <c r="DC1045" s="263"/>
      <c r="DD1045" s="263"/>
      <c r="DE1045" s="263"/>
      <c r="DF1045" s="263"/>
      <c r="DG1045" s="263"/>
      <c r="DH1045" s="263"/>
      <c r="DI1045" s="263"/>
      <c r="DJ1045" s="263"/>
      <c r="DK1045" s="263"/>
      <c r="DL1045" s="263"/>
      <c r="DM1045" s="263"/>
      <c r="DN1045" s="263"/>
      <c r="DO1045" s="263"/>
      <c r="DP1045" s="263"/>
      <c r="DQ1045" s="263"/>
      <c r="DR1045" s="263"/>
      <c r="DS1045" s="263"/>
      <c r="DT1045" s="263"/>
      <c r="DU1045" s="263"/>
      <c r="DV1045" s="263"/>
      <c r="DW1045" s="263"/>
      <c r="DX1045" s="263"/>
      <c r="DY1045" s="263"/>
      <c r="DZ1045" s="263"/>
    </row>
    <row r="1046" spans="1:130" s="83" customFormat="1" ht="17" x14ac:dyDescent="0.2">
      <c r="A1046" s="253" t="s">
        <v>1678</v>
      </c>
      <c r="B1046" s="253" t="s">
        <v>1594</v>
      </c>
      <c r="C1046" s="253"/>
      <c r="D1046" s="254" t="s">
        <v>1651</v>
      </c>
      <c r="E1046" s="254" t="s">
        <v>1652</v>
      </c>
      <c r="F1046" s="253">
        <v>933</v>
      </c>
      <c r="G1046" s="253">
        <v>3269</v>
      </c>
      <c r="H1046" s="253" t="s">
        <v>1317</v>
      </c>
      <c r="I1046" s="255" t="s">
        <v>417</v>
      </c>
      <c r="J1046" s="253" t="s">
        <v>176</v>
      </c>
      <c r="K1046" s="256"/>
      <c r="L1046" s="257"/>
      <c r="M1046" s="258">
        <v>29.62</v>
      </c>
      <c r="N1046" s="258">
        <v>-98.37</v>
      </c>
      <c r="O1046" s="257">
        <v>126.402078446346</v>
      </c>
      <c r="P1046" s="253" t="s">
        <v>209</v>
      </c>
      <c r="Q1046" s="253" t="s">
        <v>172</v>
      </c>
      <c r="R1046" s="259" t="s">
        <v>13</v>
      </c>
      <c r="S1046" s="259"/>
      <c r="T1046" s="260"/>
      <c r="U1046" s="258">
        <v>30.95</v>
      </c>
      <c r="V1046" s="258">
        <v>9.8000000000000007</v>
      </c>
      <c r="W1046" s="259"/>
      <c r="X1046" s="261"/>
      <c r="Y1046" s="262"/>
      <c r="Z1046" s="260"/>
      <c r="AA1046" s="253" t="s">
        <v>2259</v>
      </c>
      <c r="AB1046" s="253"/>
      <c r="AC1046" s="253"/>
      <c r="AD1046" s="253"/>
      <c r="AE1046" s="259"/>
      <c r="AF1046" s="259"/>
      <c r="AG1046" s="263"/>
      <c r="AH1046" s="263"/>
      <c r="AI1046" s="263"/>
      <c r="AJ1046" s="263"/>
      <c r="AK1046" s="263"/>
      <c r="AL1046" s="263"/>
      <c r="AM1046" s="263"/>
      <c r="AN1046" s="263"/>
      <c r="AO1046" s="263"/>
      <c r="AP1046" s="263"/>
      <c r="AQ1046" s="263"/>
      <c r="AR1046" s="263"/>
      <c r="AS1046" s="263"/>
      <c r="AT1046" s="263"/>
      <c r="AU1046" s="263"/>
      <c r="AV1046" s="263"/>
      <c r="AW1046" s="263"/>
      <c r="AX1046" s="263"/>
      <c r="AY1046" s="263"/>
      <c r="AZ1046" s="263"/>
      <c r="BA1046" s="263"/>
      <c r="BB1046" s="263"/>
      <c r="BC1046" s="263"/>
      <c r="BD1046" s="263"/>
      <c r="BE1046" s="263"/>
      <c r="BF1046" s="263"/>
      <c r="BG1046" s="263"/>
      <c r="BH1046" s="263"/>
      <c r="BI1046" s="263"/>
      <c r="BJ1046" s="263"/>
      <c r="BK1046" s="263"/>
      <c r="BL1046" s="263"/>
      <c r="BM1046" s="263"/>
      <c r="BN1046" s="263"/>
      <c r="BO1046" s="263"/>
      <c r="BP1046" s="263"/>
      <c r="BQ1046" s="263"/>
      <c r="BR1046" s="263"/>
      <c r="BS1046" s="263"/>
      <c r="BT1046" s="263"/>
      <c r="BU1046" s="263"/>
      <c r="BV1046" s="263"/>
      <c r="BW1046" s="263"/>
      <c r="BX1046" s="263"/>
      <c r="BY1046" s="263"/>
      <c r="BZ1046" s="263"/>
      <c r="CA1046" s="263"/>
      <c r="CB1046" s="263"/>
      <c r="CC1046" s="263"/>
      <c r="CD1046" s="263"/>
      <c r="CE1046" s="263"/>
      <c r="CF1046" s="263"/>
      <c r="CG1046" s="263"/>
      <c r="CH1046" s="263"/>
      <c r="CI1046" s="263"/>
      <c r="CJ1046" s="263"/>
      <c r="CK1046" s="263"/>
      <c r="CL1046" s="263"/>
      <c r="CM1046" s="263"/>
      <c r="CN1046" s="263"/>
      <c r="CO1046" s="263"/>
      <c r="CP1046" s="263"/>
      <c r="CQ1046" s="263"/>
      <c r="CR1046" s="263"/>
      <c r="CS1046" s="263"/>
      <c r="CT1046" s="263"/>
      <c r="CU1046" s="263"/>
      <c r="CV1046" s="263"/>
      <c r="CW1046" s="263"/>
      <c r="CX1046" s="263"/>
      <c r="CY1046" s="263"/>
      <c r="CZ1046" s="263"/>
      <c r="DA1046" s="263"/>
      <c r="DB1046" s="263"/>
      <c r="DC1046" s="263"/>
      <c r="DD1046" s="263"/>
      <c r="DE1046" s="263"/>
      <c r="DF1046" s="263"/>
      <c r="DG1046" s="263"/>
      <c r="DH1046" s="263"/>
      <c r="DI1046" s="263"/>
      <c r="DJ1046" s="263"/>
      <c r="DK1046" s="263"/>
      <c r="DL1046" s="263"/>
      <c r="DM1046" s="263"/>
      <c r="DN1046" s="263"/>
      <c r="DO1046" s="263"/>
      <c r="DP1046" s="263"/>
      <c r="DQ1046" s="263"/>
      <c r="DR1046" s="263"/>
      <c r="DS1046" s="263"/>
      <c r="DT1046" s="263"/>
      <c r="DU1046" s="263"/>
      <c r="DV1046" s="263"/>
      <c r="DW1046" s="263"/>
      <c r="DX1046" s="263"/>
      <c r="DY1046" s="263"/>
      <c r="DZ1046" s="263"/>
    </row>
    <row r="1047" spans="1:130" s="83" customFormat="1" ht="17" x14ac:dyDescent="0.2">
      <c r="A1047" s="228" t="s">
        <v>1653</v>
      </c>
      <c r="B1047" s="228" t="s">
        <v>1594</v>
      </c>
      <c r="C1047" s="228"/>
      <c r="D1047" s="229" t="s">
        <v>1651</v>
      </c>
      <c r="E1047" s="229" t="s">
        <v>1652</v>
      </c>
      <c r="F1047" s="228">
        <v>933</v>
      </c>
      <c r="G1047" s="228">
        <v>3309</v>
      </c>
      <c r="H1047" s="228" t="s">
        <v>1317</v>
      </c>
      <c r="I1047" s="230" t="s">
        <v>417</v>
      </c>
      <c r="J1047" s="228" t="s">
        <v>176</v>
      </c>
      <c r="K1047" s="231"/>
      <c r="L1047" s="232"/>
      <c r="M1047" s="236">
        <v>29.62</v>
      </c>
      <c r="N1047" s="236">
        <v>-98.37</v>
      </c>
      <c r="O1047" s="232">
        <v>126.402078446346</v>
      </c>
      <c r="P1047" s="228" t="s">
        <v>212</v>
      </c>
      <c r="Q1047" s="228"/>
      <c r="R1047" s="234" t="s">
        <v>13</v>
      </c>
      <c r="S1047" s="234"/>
      <c r="T1047" s="235"/>
      <c r="U1047" s="236">
        <v>36.86</v>
      </c>
      <c r="V1047" s="236">
        <v>10.84</v>
      </c>
      <c r="W1047" s="234"/>
      <c r="X1047" s="237"/>
      <c r="Y1047" s="238"/>
      <c r="Z1047" s="235"/>
      <c r="AA1047" s="228"/>
      <c r="AB1047" s="228"/>
      <c r="AC1047" s="228"/>
      <c r="AD1047" s="228"/>
      <c r="AE1047" s="234"/>
      <c r="AF1047" s="234"/>
      <c r="AG1047" s="240"/>
      <c r="AH1047" s="240"/>
      <c r="AI1047" s="240"/>
      <c r="AJ1047" s="240"/>
      <c r="AK1047" s="240"/>
      <c r="AL1047" s="240"/>
      <c r="AM1047" s="240"/>
      <c r="AN1047" s="240"/>
      <c r="AO1047" s="240"/>
      <c r="AP1047" s="240"/>
      <c r="AQ1047" s="240"/>
      <c r="AR1047" s="240"/>
      <c r="AS1047" s="240"/>
      <c r="AT1047" s="240"/>
      <c r="AU1047" s="240"/>
      <c r="AV1047" s="240"/>
      <c r="AW1047" s="240"/>
      <c r="AX1047" s="240"/>
      <c r="AY1047" s="240"/>
      <c r="AZ1047" s="240"/>
      <c r="BA1047" s="240"/>
      <c r="BB1047" s="240"/>
      <c r="BC1047" s="240"/>
      <c r="BD1047" s="240"/>
      <c r="BE1047" s="240"/>
      <c r="BF1047" s="240"/>
      <c r="BG1047" s="240"/>
      <c r="BH1047" s="240"/>
      <c r="BI1047" s="240"/>
      <c r="BJ1047" s="240"/>
      <c r="BK1047" s="240"/>
      <c r="BL1047" s="240"/>
      <c r="BM1047" s="240"/>
      <c r="BN1047" s="240"/>
      <c r="BO1047" s="240"/>
      <c r="BP1047" s="240"/>
      <c r="BQ1047" s="240"/>
      <c r="BR1047" s="240"/>
      <c r="BS1047" s="240"/>
      <c r="BT1047" s="240"/>
      <c r="BU1047" s="240"/>
      <c r="BV1047" s="240"/>
      <c r="BW1047" s="240"/>
      <c r="BX1047" s="240"/>
      <c r="BY1047" s="240"/>
      <c r="BZ1047" s="240"/>
      <c r="CA1047" s="240"/>
      <c r="CB1047" s="240"/>
      <c r="CC1047" s="240"/>
      <c r="CD1047" s="240"/>
      <c r="CE1047" s="240"/>
      <c r="CF1047" s="240"/>
      <c r="CG1047" s="240"/>
      <c r="CH1047" s="240"/>
      <c r="CI1047" s="240"/>
      <c r="CJ1047" s="240"/>
      <c r="CK1047" s="240"/>
      <c r="CL1047" s="240"/>
      <c r="CM1047" s="240"/>
      <c r="CN1047" s="240"/>
      <c r="CO1047" s="240"/>
      <c r="CP1047" s="240"/>
      <c r="CQ1047" s="240"/>
      <c r="CR1047" s="240"/>
      <c r="CS1047" s="240"/>
      <c r="CT1047" s="240"/>
      <c r="CU1047" s="240"/>
      <c r="CV1047" s="240"/>
      <c r="CW1047" s="240"/>
      <c r="CX1047" s="240"/>
      <c r="CY1047" s="240"/>
      <c r="CZ1047" s="240"/>
      <c r="DA1047" s="240"/>
      <c r="DB1047" s="240"/>
      <c r="DC1047" s="240"/>
      <c r="DD1047" s="240"/>
      <c r="DE1047" s="240"/>
      <c r="DF1047" s="240"/>
      <c r="DG1047" s="240"/>
      <c r="DH1047" s="240"/>
      <c r="DI1047" s="240"/>
      <c r="DJ1047" s="240"/>
      <c r="DK1047" s="240"/>
      <c r="DL1047" s="240"/>
      <c r="DM1047" s="240"/>
      <c r="DN1047" s="240"/>
      <c r="DO1047" s="240"/>
      <c r="DP1047" s="240"/>
      <c r="DQ1047" s="240"/>
      <c r="DR1047" s="240"/>
      <c r="DS1047" s="240"/>
      <c r="DT1047" s="240"/>
      <c r="DU1047" s="240"/>
      <c r="DV1047" s="240"/>
      <c r="DW1047" s="240"/>
      <c r="DX1047" s="240"/>
      <c r="DY1047" s="240"/>
      <c r="DZ1047" s="240"/>
    </row>
    <row r="1048" spans="1:130" s="83" customFormat="1" ht="17" x14ac:dyDescent="0.2">
      <c r="A1048" s="228" t="s">
        <v>1653</v>
      </c>
      <c r="B1048" s="228" t="s">
        <v>1594</v>
      </c>
      <c r="C1048" s="228"/>
      <c r="D1048" s="229" t="s">
        <v>1651</v>
      </c>
      <c r="E1048" s="229" t="s">
        <v>1652</v>
      </c>
      <c r="F1048" s="228">
        <v>933</v>
      </c>
      <c r="G1048" s="228">
        <v>3353</v>
      </c>
      <c r="H1048" s="228" t="s">
        <v>1317</v>
      </c>
      <c r="I1048" s="230" t="s">
        <v>417</v>
      </c>
      <c r="J1048" s="228" t="s">
        <v>176</v>
      </c>
      <c r="K1048" s="231"/>
      <c r="L1048" s="232"/>
      <c r="M1048" s="236">
        <v>29.62</v>
      </c>
      <c r="N1048" s="236">
        <v>-98.37</v>
      </c>
      <c r="O1048" s="232">
        <v>126.402078446346</v>
      </c>
      <c r="P1048" s="228" t="s">
        <v>209</v>
      </c>
      <c r="Q1048" s="228" t="s">
        <v>172</v>
      </c>
      <c r="R1048" s="234" t="s">
        <v>13</v>
      </c>
      <c r="S1048" s="234"/>
      <c r="T1048" s="235"/>
      <c r="U1048" s="236">
        <v>28.45</v>
      </c>
      <c r="V1048" s="236">
        <v>9.67</v>
      </c>
      <c r="W1048" s="234"/>
      <c r="X1048" s="237"/>
      <c r="Y1048" s="238"/>
      <c r="Z1048" s="235"/>
      <c r="AA1048" s="228" t="s">
        <v>1679</v>
      </c>
      <c r="AB1048" s="228"/>
      <c r="AC1048" s="228"/>
      <c r="AD1048" s="228"/>
      <c r="AE1048" s="234"/>
      <c r="AF1048" s="234"/>
      <c r="AG1048" s="240"/>
      <c r="AH1048" s="240"/>
      <c r="AI1048" s="240"/>
      <c r="AJ1048" s="240"/>
      <c r="AK1048" s="240"/>
      <c r="AL1048" s="240"/>
      <c r="AM1048" s="240"/>
      <c r="AN1048" s="240"/>
      <c r="AO1048" s="240"/>
      <c r="AP1048" s="240"/>
      <c r="AQ1048" s="240"/>
      <c r="AR1048" s="240"/>
      <c r="AS1048" s="240"/>
      <c r="AT1048" s="240"/>
      <c r="AU1048" s="240"/>
      <c r="AV1048" s="240"/>
      <c r="AW1048" s="240"/>
      <c r="AX1048" s="240"/>
      <c r="AY1048" s="240"/>
      <c r="AZ1048" s="240"/>
      <c r="BA1048" s="240"/>
      <c r="BB1048" s="240"/>
      <c r="BC1048" s="240"/>
      <c r="BD1048" s="240"/>
      <c r="BE1048" s="240"/>
      <c r="BF1048" s="240"/>
      <c r="BG1048" s="240"/>
      <c r="BH1048" s="240"/>
      <c r="BI1048" s="240"/>
      <c r="BJ1048" s="240"/>
      <c r="BK1048" s="240"/>
      <c r="BL1048" s="240"/>
      <c r="BM1048" s="240"/>
      <c r="BN1048" s="240"/>
      <c r="BO1048" s="240"/>
      <c r="BP1048" s="240"/>
      <c r="BQ1048" s="240"/>
      <c r="BR1048" s="240"/>
      <c r="BS1048" s="240"/>
      <c r="BT1048" s="240"/>
      <c r="BU1048" s="240"/>
      <c r="BV1048" s="240"/>
      <c r="BW1048" s="240"/>
      <c r="BX1048" s="240"/>
      <c r="BY1048" s="240"/>
      <c r="BZ1048" s="240"/>
      <c r="CA1048" s="240"/>
      <c r="CB1048" s="240"/>
      <c r="CC1048" s="240"/>
      <c r="CD1048" s="240"/>
      <c r="CE1048" s="240"/>
      <c r="CF1048" s="240"/>
      <c r="CG1048" s="240"/>
      <c r="CH1048" s="240"/>
      <c r="CI1048" s="240"/>
      <c r="CJ1048" s="240"/>
      <c r="CK1048" s="240"/>
      <c r="CL1048" s="240"/>
      <c r="CM1048" s="240"/>
      <c r="CN1048" s="240"/>
      <c r="CO1048" s="240"/>
      <c r="CP1048" s="240"/>
      <c r="CQ1048" s="240"/>
      <c r="CR1048" s="240"/>
      <c r="CS1048" s="240"/>
      <c r="CT1048" s="240"/>
      <c r="CU1048" s="240"/>
      <c r="CV1048" s="240"/>
      <c r="CW1048" s="240"/>
      <c r="CX1048" s="240"/>
      <c r="CY1048" s="240"/>
      <c r="CZ1048" s="240"/>
      <c r="DA1048" s="240"/>
      <c r="DB1048" s="240"/>
      <c r="DC1048" s="240"/>
      <c r="DD1048" s="240"/>
      <c r="DE1048" s="240"/>
      <c r="DF1048" s="240"/>
      <c r="DG1048" s="240"/>
      <c r="DH1048" s="240"/>
      <c r="DI1048" s="240"/>
      <c r="DJ1048" s="240"/>
      <c r="DK1048" s="240"/>
      <c r="DL1048" s="240"/>
      <c r="DM1048" s="240"/>
      <c r="DN1048" s="240"/>
      <c r="DO1048" s="240"/>
      <c r="DP1048" s="240"/>
      <c r="DQ1048" s="240"/>
      <c r="DR1048" s="240"/>
      <c r="DS1048" s="240"/>
      <c r="DT1048" s="240"/>
      <c r="DU1048" s="240"/>
      <c r="DV1048" s="240"/>
      <c r="DW1048" s="240"/>
      <c r="DX1048" s="240"/>
      <c r="DY1048" s="240"/>
      <c r="DZ1048" s="240"/>
    </row>
    <row r="1049" spans="1:130" s="83" customFormat="1" ht="34" x14ac:dyDescent="0.2">
      <c r="A1049" s="253" t="s">
        <v>1678</v>
      </c>
      <c r="B1049" s="253" t="s">
        <v>1594</v>
      </c>
      <c r="C1049" s="253"/>
      <c r="D1049" s="254" t="s">
        <v>1651</v>
      </c>
      <c r="E1049" s="254" t="s">
        <v>1652</v>
      </c>
      <c r="F1049" s="253">
        <v>933</v>
      </c>
      <c r="G1049" s="253">
        <v>3392</v>
      </c>
      <c r="H1049" s="253" t="s">
        <v>1317</v>
      </c>
      <c r="I1049" s="255" t="s">
        <v>417</v>
      </c>
      <c r="J1049" s="253" t="s">
        <v>176</v>
      </c>
      <c r="K1049" s="256"/>
      <c r="L1049" s="257"/>
      <c r="M1049" s="258">
        <v>29.62</v>
      </c>
      <c r="N1049" s="258">
        <v>-98.37</v>
      </c>
      <c r="O1049" s="257">
        <v>126.402078446346</v>
      </c>
      <c r="P1049" s="253" t="s">
        <v>1676</v>
      </c>
      <c r="Q1049" s="253" t="s">
        <v>172</v>
      </c>
      <c r="R1049" s="259" t="s">
        <v>13</v>
      </c>
      <c r="S1049" s="259"/>
      <c r="T1049" s="260"/>
      <c r="U1049" s="258">
        <v>73.05</v>
      </c>
      <c r="V1049" s="258">
        <v>46.54</v>
      </c>
      <c r="W1049" s="259"/>
      <c r="X1049" s="261"/>
      <c r="Y1049" s="262"/>
      <c r="Z1049" s="260"/>
      <c r="AA1049" s="253"/>
      <c r="AB1049" s="253"/>
      <c r="AC1049" s="253"/>
      <c r="AD1049" s="253"/>
      <c r="AE1049" s="259"/>
      <c r="AF1049" s="259"/>
      <c r="AG1049" s="263"/>
      <c r="AH1049" s="263"/>
      <c r="AI1049" s="263"/>
      <c r="AJ1049" s="263"/>
      <c r="AK1049" s="263"/>
      <c r="AL1049" s="263"/>
      <c r="AM1049" s="263"/>
      <c r="AN1049" s="263"/>
      <c r="AO1049" s="263"/>
      <c r="AP1049" s="263"/>
      <c r="AQ1049" s="263"/>
      <c r="AR1049" s="263"/>
      <c r="AS1049" s="263"/>
      <c r="AT1049" s="263"/>
      <c r="AU1049" s="263"/>
      <c r="AV1049" s="263"/>
      <c r="AW1049" s="263"/>
      <c r="AX1049" s="263"/>
      <c r="AY1049" s="263"/>
      <c r="AZ1049" s="263"/>
      <c r="BA1049" s="263"/>
      <c r="BB1049" s="263"/>
      <c r="BC1049" s="263"/>
      <c r="BD1049" s="263"/>
      <c r="BE1049" s="263"/>
      <c r="BF1049" s="263"/>
      <c r="BG1049" s="263"/>
      <c r="BH1049" s="263"/>
      <c r="BI1049" s="263"/>
      <c r="BJ1049" s="263"/>
      <c r="BK1049" s="263"/>
      <c r="BL1049" s="263"/>
      <c r="BM1049" s="263"/>
      <c r="BN1049" s="263"/>
      <c r="BO1049" s="263"/>
      <c r="BP1049" s="263"/>
      <c r="BQ1049" s="263"/>
      <c r="BR1049" s="263"/>
      <c r="BS1049" s="263"/>
      <c r="BT1049" s="263"/>
      <c r="BU1049" s="263"/>
      <c r="BV1049" s="263"/>
      <c r="BW1049" s="263"/>
      <c r="BX1049" s="263"/>
      <c r="BY1049" s="263"/>
      <c r="BZ1049" s="263"/>
      <c r="CA1049" s="263"/>
      <c r="CB1049" s="263"/>
      <c r="CC1049" s="263"/>
      <c r="CD1049" s="263"/>
      <c r="CE1049" s="263"/>
      <c r="CF1049" s="263"/>
      <c r="CG1049" s="263"/>
      <c r="CH1049" s="263"/>
      <c r="CI1049" s="263"/>
      <c r="CJ1049" s="263"/>
      <c r="CK1049" s="263"/>
      <c r="CL1049" s="263"/>
      <c r="CM1049" s="263"/>
      <c r="CN1049" s="263"/>
      <c r="CO1049" s="263"/>
      <c r="CP1049" s="263"/>
      <c r="CQ1049" s="263"/>
      <c r="CR1049" s="263"/>
      <c r="CS1049" s="263"/>
      <c r="CT1049" s="263"/>
      <c r="CU1049" s="263"/>
      <c r="CV1049" s="263"/>
      <c r="CW1049" s="263"/>
      <c r="CX1049" s="263"/>
      <c r="CY1049" s="263"/>
      <c r="CZ1049" s="263"/>
      <c r="DA1049" s="263"/>
      <c r="DB1049" s="263"/>
      <c r="DC1049" s="263"/>
      <c r="DD1049" s="263"/>
      <c r="DE1049" s="263"/>
      <c r="DF1049" s="263"/>
      <c r="DG1049" s="263"/>
      <c r="DH1049" s="263"/>
      <c r="DI1049" s="263"/>
      <c r="DJ1049" s="263"/>
      <c r="DK1049" s="263"/>
      <c r="DL1049" s="263"/>
      <c r="DM1049" s="263"/>
      <c r="DN1049" s="263"/>
      <c r="DO1049" s="263"/>
      <c r="DP1049" s="263"/>
      <c r="DQ1049" s="263"/>
      <c r="DR1049" s="263"/>
      <c r="DS1049" s="263"/>
      <c r="DT1049" s="263"/>
      <c r="DU1049" s="263"/>
      <c r="DV1049" s="263"/>
      <c r="DW1049" s="263"/>
      <c r="DX1049" s="263"/>
      <c r="DY1049" s="263"/>
      <c r="DZ1049" s="263"/>
    </row>
    <row r="1050" spans="1:130" s="83" customFormat="1" ht="17" x14ac:dyDescent="0.2">
      <c r="A1050" s="228" t="s">
        <v>1653</v>
      </c>
      <c r="B1050" s="228" t="s">
        <v>1594</v>
      </c>
      <c r="C1050" s="228"/>
      <c r="D1050" s="229" t="s">
        <v>1651</v>
      </c>
      <c r="E1050" s="229" t="s">
        <v>1652</v>
      </c>
      <c r="F1050" s="228">
        <v>933</v>
      </c>
      <c r="G1050" s="228">
        <v>3417</v>
      </c>
      <c r="H1050" s="228" t="s">
        <v>1317</v>
      </c>
      <c r="I1050" s="230" t="s">
        <v>417</v>
      </c>
      <c r="J1050" s="228" t="s">
        <v>176</v>
      </c>
      <c r="K1050" s="231"/>
      <c r="L1050" s="232"/>
      <c r="M1050" s="236">
        <v>29.62</v>
      </c>
      <c r="N1050" s="236">
        <v>-98.37</v>
      </c>
      <c r="O1050" s="232">
        <v>126.402078446346</v>
      </c>
      <c r="P1050" s="228" t="s">
        <v>1216</v>
      </c>
      <c r="Q1050" s="228" t="s">
        <v>167</v>
      </c>
      <c r="R1050" s="234" t="s">
        <v>13</v>
      </c>
      <c r="S1050" s="234"/>
      <c r="T1050" s="235"/>
      <c r="U1050" s="236">
        <v>36.68</v>
      </c>
      <c r="V1050" s="236">
        <v>9.52</v>
      </c>
      <c r="W1050" s="234"/>
      <c r="X1050" s="237"/>
      <c r="Y1050" s="238"/>
      <c r="Z1050" s="235"/>
      <c r="AA1050" s="228"/>
      <c r="AB1050" s="228"/>
      <c r="AC1050" s="228"/>
      <c r="AD1050" s="228"/>
      <c r="AE1050" s="234"/>
      <c r="AF1050" s="234"/>
      <c r="AG1050" s="240"/>
      <c r="AH1050" s="240"/>
      <c r="AI1050" s="240"/>
      <c r="AJ1050" s="240"/>
      <c r="AK1050" s="240"/>
      <c r="AL1050" s="240"/>
      <c r="AM1050" s="240"/>
      <c r="AN1050" s="240"/>
      <c r="AO1050" s="240"/>
      <c r="AP1050" s="240"/>
      <c r="AQ1050" s="240"/>
      <c r="AR1050" s="240"/>
      <c r="AS1050" s="240"/>
      <c r="AT1050" s="240"/>
      <c r="AU1050" s="240"/>
      <c r="AV1050" s="240"/>
      <c r="AW1050" s="240"/>
      <c r="AX1050" s="240"/>
      <c r="AY1050" s="240"/>
      <c r="AZ1050" s="240"/>
      <c r="BA1050" s="240"/>
      <c r="BB1050" s="240"/>
      <c r="BC1050" s="240"/>
      <c r="BD1050" s="240"/>
      <c r="BE1050" s="240"/>
      <c r="BF1050" s="240"/>
      <c r="BG1050" s="240"/>
      <c r="BH1050" s="240"/>
      <c r="BI1050" s="240"/>
      <c r="BJ1050" s="240"/>
      <c r="BK1050" s="240"/>
      <c r="BL1050" s="240"/>
      <c r="BM1050" s="240"/>
      <c r="BN1050" s="240"/>
      <c r="BO1050" s="240"/>
      <c r="BP1050" s="240"/>
      <c r="BQ1050" s="240"/>
      <c r="BR1050" s="240"/>
      <c r="BS1050" s="240"/>
      <c r="BT1050" s="240"/>
      <c r="BU1050" s="240"/>
      <c r="BV1050" s="240"/>
      <c r="BW1050" s="240"/>
      <c r="BX1050" s="240"/>
      <c r="BY1050" s="240"/>
      <c r="BZ1050" s="240"/>
      <c r="CA1050" s="240"/>
      <c r="CB1050" s="240"/>
      <c r="CC1050" s="240"/>
      <c r="CD1050" s="240"/>
      <c r="CE1050" s="240"/>
      <c r="CF1050" s="240"/>
      <c r="CG1050" s="240"/>
      <c r="CH1050" s="240"/>
      <c r="CI1050" s="240"/>
      <c r="CJ1050" s="240"/>
      <c r="CK1050" s="240"/>
      <c r="CL1050" s="240"/>
      <c r="CM1050" s="240"/>
      <c r="CN1050" s="240"/>
      <c r="CO1050" s="240"/>
      <c r="CP1050" s="240"/>
      <c r="CQ1050" s="240"/>
      <c r="CR1050" s="240"/>
      <c r="CS1050" s="240"/>
      <c r="CT1050" s="240"/>
      <c r="CU1050" s="240"/>
      <c r="CV1050" s="240"/>
      <c r="CW1050" s="240"/>
      <c r="CX1050" s="240"/>
      <c r="CY1050" s="240"/>
      <c r="CZ1050" s="240"/>
      <c r="DA1050" s="240"/>
      <c r="DB1050" s="240"/>
      <c r="DC1050" s="240"/>
      <c r="DD1050" s="240"/>
      <c r="DE1050" s="240"/>
      <c r="DF1050" s="240"/>
      <c r="DG1050" s="240"/>
      <c r="DH1050" s="240"/>
      <c r="DI1050" s="240"/>
      <c r="DJ1050" s="240"/>
      <c r="DK1050" s="240"/>
      <c r="DL1050" s="240"/>
      <c r="DM1050" s="240"/>
      <c r="DN1050" s="240"/>
      <c r="DO1050" s="240"/>
      <c r="DP1050" s="240"/>
      <c r="DQ1050" s="240"/>
      <c r="DR1050" s="240"/>
      <c r="DS1050" s="240"/>
      <c r="DT1050" s="240"/>
      <c r="DU1050" s="240"/>
      <c r="DV1050" s="240"/>
      <c r="DW1050" s="240"/>
      <c r="DX1050" s="240"/>
      <c r="DY1050" s="240"/>
      <c r="DZ1050" s="240"/>
    </row>
    <row r="1051" spans="1:130" s="83" customFormat="1" ht="17" x14ac:dyDescent="0.2">
      <c r="A1051" s="253" t="s">
        <v>1678</v>
      </c>
      <c r="B1051" s="253" t="s">
        <v>1594</v>
      </c>
      <c r="C1051" s="253"/>
      <c r="D1051" s="254" t="s">
        <v>1651</v>
      </c>
      <c r="E1051" s="254" t="s">
        <v>1652</v>
      </c>
      <c r="F1051" s="253">
        <v>933</v>
      </c>
      <c r="G1051" s="253">
        <v>3423</v>
      </c>
      <c r="H1051" s="253" t="s">
        <v>1317</v>
      </c>
      <c r="I1051" s="255" t="s">
        <v>417</v>
      </c>
      <c r="J1051" s="253" t="s">
        <v>176</v>
      </c>
      <c r="K1051" s="256"/>
      <c r="L1051" s="257"/>
      <c r="M1051" s="258">
        <v>29.62</v>
      </c>
      <c r="N1051" s="258">
        <v>-98.37</v>
      </c>
      <c r="O1051" s="257">
        <v>126.402078446346</v>
      </c>
      <c r="P1051" s="253" t="s">
        <v>381</v>
      </c>
      <c r="Q1051" s="253" t="s">
        <v>167</v>
      </c>
      <c r="R1051" s="259" t="s">
        <v>13</v>
      </c>
      <c r="S1051" s="259"/>
      <c r="T1051" s="260"/>
      <c r="U1051" s="258">
        <v>18.39</v>
      </c>
      <c r="V1051" s="258">
        <v>8.31</v>
      </c>
      <c r="W1051" s="259"/>
      <c r="X1051" s="261"/>
      <c r="Y1051" s="262"/>
      <c r="Z1051" s="260"/>
      <c r="AA1051" s="253"/>
      <c r="AB1051" s="253"/>
      <c r="AC1051" s="253"/>
      <c r="AD1051" s="253"/>
      <c r="AE1051" s="259"/>
      <c r="AF1051" s="259"/>
      <c r="AG1051" s="263"/>
      <c r="AH1051" s="263"/>
      <c r="AI1051" s="263"/>
      <c r="AJ1051" s="263"/>
      <c r="AK1051" s="263"/>
      <c r="AL1051" s="263"/>
      <c r="AM1051" s="263"/>
      <c r="AN1051" s="263"/>
      <c r="AO1051" s="263"/>
      <c r="AP1051" s="263"/>
      <c r="AQ1051" s="263"/>
      <c r="AR1051" s="263"/>
      <c r="AS1051" s="263"/>
      <c r="AT1051" s="263"/>
      <c r="AU1051" s="263"/>
      <c r="AV1051" s="263"/>
      <c r="AW1051" s="263"/>
      <c r="AX1051" s="263"/>
      <c r="AY1051" s="263"/>
      <c r="AZ1051" s="263"/>
      <c r="BA1051" s="263"/>
      <c r="BB1051" s="263"/>
      <c r="BC1051" s="263"/>
      <c r="BD1051" s="263"/>
      <c r="BE1051" s="263"/>
      <c r="BF1051" s="263"/>
      <c r="BG1051" s="263"/>
      <c r="BH1051" s="263"/>
      <c r="BI1051" s="263"/>
      <c r="BJ1051" s="263"/>
      <c r="BK1051" s="263"/>
      <c r="BL1051" s="263"/>
      <c r="BM1051" s="263"/>
      <c r="BN1051" s="263"/>
      <c r="BO1051" s="263"/>
      <c r="BP1051" s="263"/>
      <c r="BQ1051" s="263"/>
      <c r="BR1051" s="263"/>
      <c r="BS1051" s="263"/>
      <c r="BT1051" s="263"/>
      <c r="BU1051" s="263"/>
      <c r="BV1051" s="263"/>
      <c r="BW1051" s="263"/>
      <c r="BX1051" s="263"/>
      <c r="BY1051" s="263"/>
      <c r="BZ1051" s="263"/>
      <c r="CA1051" s="263"/>
      <c r="CB1051" s="263"/>
      <c r="CC1051" s="263"/>
      <c r="CD1051" s="263"/>
      <c r="CE1051" s="263"/>
      <c r="CF1051" s="263"/>
      <c r="CG1051" s="263"/>
      <c r="CH1051" s="263"/>
      <c r="CI1051" s="263"/>
      <c r="CJ1051" s="263"/>
      <c r="CK1051" s="263"/>
      <c r="CL1051" s="263"/>
      <c r="CM1051" s="263"/>
      <c r="CN1051" s="263"/>
      <c r="CO1051" s="263"/>
      <c r="CP1051" s="263"/>
      <c r="CQ1051" s="263"/>
      <c r="CR1051" s="263"/>
      <c r="CS1051" s="263"/>
      <c r="CT1051" s="263"/>
      <c r="CU1051" s="263"/>
      <c r="CV1051" s="263"/>
      <c r="CW1051" s="263"/>
      <c r="CX1051" s="263"/>
      <c r="CY1051" s="263"/>
      <c r="CZ1051" s="263"/>
      <c r="DA1051" s="263"/>
      <c r="DB1051" s="263"/>
      <c r="DC1051" s="263"/>
      <c r="DD1051" s="263"/>
      <c r="DE1051" s="263"/>
      <c r="DF1051" s="263"/>
      <c r="DG1051" s="263"/>
      <c r="DH1051" s="263"/>
      <c r="DI1051" s="263"/>
      <c r="DJ1051" s="263"/>
      <c r="DK1051" s="263"/>
      <c r="DL1051" s="263"/>
      <c r="DM1051" s="263"/>
      <c r="DN1051" s="263"/>
      <c r="DO1051" s="263"/>
      <c r="DP1051" s="263"/>
      <c r="DQ1051" s="263"/>
      <c r="DR1051" s="263"/>
      <c r="DS1051" s="263"/>
      <c r="DT1051" s="263"/>
      <c r="DU1051" s="263"/>
      <c r="DV1051" s="263"/>
      <c r="DW1051" s="263"/>
      <c r="DX1051" s="263"/>
      <c r="DY1051" s="263"/>
      <c r="DZ1051" s="263"/>
    </row>
    <row r="1052" spans="1:130" s="83" customFormat="1" ht="17" x14ac:dyDescent="0.2">
      <c r="A1052" s="76" t="s">
        <v>1653</v>
      </c>
      <c r="B1052" s="76" t="s">
        <v>1594</v>
      </c>
      <c r="C1052" s="76"/>
      <c r="D1052" s="113" t="s">
        <v>1651</v>
      </c>
      <c r="E1052" s="113" t="s">
        <v>1652</v>
      </c>
      <c r="F1052" s="76">
        <v>933</v>
      </c>
      <c r="G1052" s="76">
        <v>3444</v>
      </c>
      <c r="H1052" s="76" t="s">
        <v>1317</v>
      </c>
      <c r="I1052" s="13" t="s">
        <v>417</v>
      </c>
      <c r="J1052" s="76" t="s">
        <v>176</v>
      </c>
      <c r="K1052" s="191"/>
      <c r="L1052" s="106"/>
      <c r="M1052" s="68">
        <v>29.62</v>
      </c>
      <c r="N1052" s="68">
        <v>-98.37</v>
      </c>
      <c r="O1052" s="106">
        <v>126.402078446346</v>
      </c>
      <c r="P1052" s="76" t="s">
        <v>1289</v>
      </c>
      <c r="Q1052" s="76"/>
      <c r="R1052" s="70" t="s">
        <v>13</v>
      </c>
      <c r="S1052" s="70"/>
      <c r="T1052" s="112"/>
      <c r="U1052" s="68">
        <v>142</v>
      </c>
      <c r="V1052" s="68"/>
      <c r="W1052" s="70"/>
      <c r="X1052" s="150"/>
      <c r="Y1052" s="148"/>
      <c r="Z1052" s="112"/>
      <c r="AA1052" s="76"/>
      <c r="AB1052" s="76"/>
      <c r="AC1052" s="76"/>
      <c r="AD1052" s="76"/>
      <c r="AE1052" s="70"/>
      <c r="AF1052" s="70"/>
    </row>
    <row r="1053" spans="1:130" s="83" customFormat="1" ht="34" x14ac:dyDescent="0.2">
      <c r="A1053" s="253" t="s">
        <v>1678</v>
      </c>
      <c r="B1053" s="253" t="s">
        <v>1594</v>
      </c>
      <c r="C1053" s="253"/>
      <c r="D1053" s="254" t="s">
        <v>1651</v>
      </c>
      <c r="E1053" s="254" t="s">
        <v>1652</v>
      </c>
      <c r="F1053" s="253">
        <v>933</v>
      </c>
      <c r="G1053" s="253">
        <v>3498</v>
      </c>
      <c r="H1053" s="253" t="s">
        <v>1317</v>
      </c>
      <c r="I1053" s="255" t="s">
        <v>417</v>
      </c>
      <c r="J1053" s="253" t="s">
        <v>176</v>
      </c>
      <c r="K1053" s="256"/>
      <c r="L1053" s="257"/>
      <c r="M1053" s="258">
        <v>29.62</v>
      </c>
      <c r="N1053" s="258">
        <v>-98.37</v>
      </c>
      <c r="O1053" s="257">
        <v>126.402078446346</v>
      </c>
      <c r="P1053" s="253" t="s">
        <v>1676</v>
      </c>
      <c r="Q1053" s="253" t="s">
        <v>172</v>
      </c>
      <c r="R1053" s="259" t="s">
        <v>13</v>
      </c>
      <c r="S1053" s="259"/>
      <c r="T1053" s="260"/>
      <c r="U1053" s="258">
        <v>70.64</v>
      </c>
      <c r="V1053" s="258">
        <v>68.62</v>
      </c>
      <c r="W1053" s="259"/>
      <c r="X1053" s="261"/>
      <c r="Y1053" s="262"/>
      <c r="Z1053" s="260"/>
      <c r="AA1053" s="253"/>
      <c r="AB1053" s="253"/>
      <c r="AC1053" s="253"/>
      <c r="AD1053" s="253"/>
      <c r="AE1053" s="259"/>
      <c r="AF1053" s="259"/>
      <c r="AG1053" s="263"/>
      <c r="AH1053" s="263"/>
      <c r="AI1053" s="263"/>
      <c r="AJ1053" s="263"/>
      <c r="AK1053" s="263"/>
      <c r="AL1053" s="263"/>
      <c r="AM1053" s="263"/>
      <c r="AN1053" s="263"/>
      <c r="AO1053" s="263"/>
      <c r="AP1053" s="263"/>
      <c r="AQ1053" s="263"/>
      <c r="AR1053" s="263"/>
      <c r="AS1053" s="263"/>
      <c r="AT1053" s="263"/>
      <c r="AU1053" s="263"/>
      <c r="AV1053" s="263"/>
      <c r="AW1053" s="263"/>
      <c r="AX1053" s="263"/>
      <c r="AY1053" s="263"/>
      <c r="AZ1053" s="263"/>
      <c r="BA1053" s="263"/>
      <c r="BB1053" s="263"/>
      <c r="BC1053" s="263"/>
      <c r="BD1053" s="263"/>
      <c r="BE1053" s="263"/>
      <c r="BF1053" s="263"/>
      <c r="BG1053" s="263"/>
      <c r="BH1053" s="263"/>
      <c r="BI1053" s="263"/>
      <c r="BJ1053" s="263"/>
      <c r="BK1053" s="263"/>
      <c r="BL1053" s="263"/>
      <c r="BM1053" s="263"/>
      <c r="BN1053" s="263"/>
      <c r="BO1053" s="263"/>
      <c r="BP1053" s="263"/>
      <c r="BQ1053" s="263"/>
      <c r="BR1053" s="263"/>
      <c r="BS1053" s="263"/>
      <c r="BT1053" s="263"/>
      <c r="BU1053" s="263"/>
      <c r="BV1053" s="263"/>
      <c r="BW1053" s="263"/>
      <c r="BX1053" s="263"/>
      <c r="BY1053" s="263"/>
      <c r="BZ1053" s="263"/>
      <c r="CA1053" s="263"/>
      <c r="CB1053" s="263"/>
      <c r="CC1053" s="263"/>
      <c r="CD1053" s="263"/>
      <c r="CE1053" s="263"/>
      <c r="CF1053" s="263"/>
      <c r="CG1053" s="263"/>
      <c r="CH1053" s="263"/>
      <c r="CI1053" s="263"/>
      <c r="CJ1053" s="263"/>
      <c r="CK1053" s="263"/>
      <c r="CL1053" s="263"/>
      <c r="CM1053" s="263"/>
      <c r="CN1053" s="263"/>
      <c r="CO1053" s="263"/>
      <c r="CP1053" s="263"/>
      <c r="CQ1053" s="263"/>
      <c r="CR1053" s="263"/>
      <c r="CS1053" s="263"/>
      <c r="CT1053" s="263"/>
      <c r="CU1053" s="263"/>
      <c r="CV1053" s="263"/>
      <c r="CW1053" s="263"/>
      <c r="CX1053" s="263"/>
      <c r="CY1053" s="263"/>
      <c r="CZ1053" s="263"/>
      <c r="DA1053" s="263"/>
      <c r="DB1053" s="263"/>
      <c r="DC1053" s="263"/>
      <c r="DD1053" s="263"/>
      <c r="DE1053" s="263"/>
      <c r="DF1053" s="263"/>
      <c r="DG1053" s="263"/>
      <c r="DH1053" s="263"/>
      <c r="DI1053" s="263"/>
      <c r="DJ1053" s="263"/>
      <c r="DK1053" s="263"/>
      <c r="DL1053" s="263"/>
      <c r="DM1053" s="263"/>
      <c r="DN1053" s="263"/>
      <c r="DO1053" s="263"/>
      <c r="DP1053" s="263"/>
      <c r="DQ1053" s="263"/>
      <c r="DR1053" s="263"/>
      <c r="DS1053" s="263"/>
      <c r="DT1053" s="263"/>
      <c r="DU1053" s="263"/>
      <c r="DV1053" s="263"/>
      <c r="DW1053" s="263"/>
      <c r="DX1053" s="263"/>
      <c r="DY1053" s="263"/>
      <c r="DZ1053" s="263"/>
    </row>
    <row r="1054" spans="1:130" s="83" customFormat="1" ht="34" x14ac:dyDescent="0.2">
      <c r="A1054" s="253" t="s">
        <v>1678</v>
      </c>
      <c r="B1054" s="253" t="s">
        <v>1594</v>
      </c>
      <c r="C1054" s="253"/>
      <c r="D1054" s="254" t="s">
        <v>1651</v>
      </c>
      <c r="E1054" s="254" t="s">
        <v>1652</v>
      </c>
      <c r="F1054" s="253">
        <v>933</v>
      </c>
      <c r="G1054" s="253">
        <v>3498</v>
      </c>
      <c r="H1054" s="253" t="s">
        <v>1317</v>
      </c>
      <c r="I1054" s="255" t="s">
        <v>417</v>
      </c>
      <c r="J1054" s="253" t="s">
        <v>176</v>
      </c>
      <c r="K1054" s="256"/>
      <c r="L1054" s="257"/>
      <c r="M1054" s="258">
        <v>29.62</v>
      </c>
      <c r="N1054" s="258">
        <v>-98.37</v>
      </c>
      <c r="O1054" s="257">
        <v>126.402078446346</v>
      </c>
      <c r="P1054" s="253" t="s">
        <v>1676</v>
      </c>
      <c r="Q1054" s="253" t="s">
        <v>172</v>
      </c>
      <c r="R1054" s="259" t="s">
        <v>13</v>
      </c>
      <c r="S1054" s="259"/>
      <c r="T1054" s="260"/>
      <c r="U1054" s="264">
        <v>70.900000000000006</v>
      </c>
      <c r="V1054" s="264">
        <v>68.150000000000006</v>
      </c>
      <c r="W1054" s="259"/>
      <c r="X1054" s="261"/>
      <c r="Y1054" s="262"/>
      <c r="Z1054" s="260"/>
      <c r="AA1054" s="253"/>
      <c r="AB1054" s="253"/>
      <c r="AC1054" s="253"/>
      <c r="AD1054" s="253"/>
      <c r="AE1054" s="259"/>
      <c r="AF1054" s="259"/>
      <c r="AG1054" s="263"/>
      <c r="AH1054" s="263"/>
      <c r="AI1054" s="263"/>
      <c r="AJ1054" s="263"/>
      <c r="AK1054" s="263"/>
      <c r="AL1054" s="263"/>
      <c r="AM1054" s="263"/>
      <c r="AN1054" s="263"/>
      <c r="AO1054" s="263"/>
      <c r="AP1054" s="263"/>
      <c r="AQ1054" s="263"/>
      <c r="AR1054" s="263"/>
      <c r="AS1054" s="263"/>
      <c r="AT1054" s="263"/>
      <c r="AU1054" s="263"/>
      <c r="AV1054" s="263"/>
      <c r="AW1054" s="263"/>
      <c r="AX1054" s="263"/>
      <c r="AY1054" s="263"/>
      <c r="AZ1054" s="263"/>
      <c r="BA1054" s="263"/>
      <c r="BB1054" s="263"/>
      <c r="BC1054" s="263"/>
      <c r="BD1054" s="263"/>
      <c r="BE1054" s="263"/>
      <c r="BF1054" s="263"/>
      <c r="BG1054" s="263"/>
      <c r="BH1054" s="263"/>
      <c r="BI1054" s="263"/>
      <c r="BJ1054" s="263"/>
      <c r="BK1054" s="263"/>
      <c r="BL1054" s="263"/>
      <c r="BM1054" s="263"/>
      <c r="BN1054" s="263"/>
      <c r="BO1054" s="263"/>
      <c r="BP1054" s="263"/>
      <c r="BQ1054" s="263"/>
      <c r="BR1054" s="263"/>
      <c r="BS1054" s="263"/>
      <c r="BT1054" s="263"/>
      <c r="BU1054" s="263"/>
      <c r="BV1054" s="263"/>
      <c r="BW1054" s="263"/>
      <c r="BX1054" s="263"/>
      <c r="BY1054" s="263"/>
      <c r="BZ1054" s="263"/>
      <c r="CA1054" s="263"/>
      <c r="CB1054" s="263"/>
      <c r="CC1054" s="263"/>
      <c r="CD1054" s="263"/>
      <c r="CE1054" s="263"/>
      <c r="CF1054" s="263"/>
      <c r="CG1054" s="263"/>
      <c r="CH1054" s="263"/>
      <c r="CI1054" s="263"/>
      <c r="CJ1054" s="263"/>
      <c r="CK1054" s="263"/>
      <c r="CL1054" s="263"/>
      <c r="CM1054" s="263"/>
      <c r="CN1054" s="263"/>
      <c r="CO1054" s="263"/>
      <c r="CP1054" s="263"/>
      <c r="CQ1054" s="263"/>
      <c r="CR1054" s="263"/>
      <c r="CS1054" s="263"/>
      <c r="CT1054" s="263"/>
      <c r="CU1054" s="263"/>
      <c r="CV1054" s="263"/>
      <c r="CW1054" s="263"/>
      <c r="CX1054" s="263"/>
      <c r="CY1054" s="263"/>
      <c r="CZ1054" s="263"/>
      <c r="DA1054" s="263"/>
      <c r="DB1054" s="263"/>
      <c r="DC1054" s="263"/>
      <c r="DD1054" s="263"/>
      <c r="DE1054" s="263"/>
      <c r="DF1054" s="263"/>
      <c r="DG1054" s="263"/>
      <c r="DH1054" s="263"/>
      <c r="DI1054" s="263"/>
      <c r="DJ1054" s="263"/>
      <c r="DK1054" s="263"/>
      <c r="DL1054" s="263"/>
      <c r="DM1054" s="263"/>
      <c r="DN1054" s="263"/>
      <c r="DO1054" s="263"/>
      <c r="DP1054" s="263"/>
      <c r="DQ1054" s="263"/>
      <c r="DR1054" s="263"/>
      <c r="DS1054" s="263"/>
      <c r="DT1054" s="263"/>
      <c r="DU1054" s="263"/>
      <c r="DV1054" s="263"/>
      <c r="DW1054" s="263"/>
      <c r="DX1054" s="263"/>
      <c r="DY1054" s="263"/>
      <c r="DZ1054" s="263"/>
    </row>
    <row r="1055" spans="1:130" s="83" customFormat="1" ht="17" x14ac:dyDescent="0.2">
      <c r="A1055" s="228" t="s">
        <v>1653</v>
      </c>
      <c r="B1055" s="228" t="s">
        <v>1594</v>
      </c>
      <c r="C1055" s="228"/>
      <c r="D1055" s="229" t="s">
        <v>1651</v>
      </c>
      <c r="E1055" s="229" t="s">
        <v>1652</v>
      </c>
      <c r="F1055" s="228">
        <v>933</v>
      </c>
      <c r="G1055" s="228">
        <v>3512</v>
      </c>
      <c r="H1055" s="228" t="s">
        <v>1317</v>
      </c>
      <c r="I1055" s="230" t="s">
        <v>417</v>
      </c>
      <c r="J1055" s="228" t="s">
        <v>176</v>
      </c>
      <c r="K1055" s="231"/>
      <c r="L1055" s="232"/>
      <c r="M1055" s="236">
        <v>29.62</v>
      </c>
      <c r="N1055" s="236">
        <v>-98.37</v>
      </c>
      <c r="O1055" s="232">
        <v>126.402078446346</v>
      </c>
      <c r="P1055" s="228" t="s">
        <v>209</v>
      </c>
      <c r="Q1055" s="228" t="s">
        <v>167</v>
      </c>
      <c r="R1055" s="234" t="s">
        <v>13</v>
      </c>
      <c r="S1055" s="234"/>
      <c r="T1055" s="235"/>
      <c r="U1055" s="236">
        <v>26.74</v>
      </c>
      <c r="V1055" s="236">
        <v>10.8</v>
      </c>
      <c r="W1055" s="234"/>
      <c r="X1055" s="237"/>
      <c r="Y1055" s="238"/>
      <c r="Z1055" s="235"/>
      <c r="AA1055" s="228"/>
      <c r="AB1055" s="228"/>
      <c r="AC1055" s="228"/>
      <c r="AD1055" s="228"/>
      <c r="AE1055" s="234"/>
      <c r="AF1055" s="234"/>
      <c r="AG1055" s="240"/>
      <c r="AH1055" s="240"/>
      <c r="AI1055" s="240"/>
      <c r="AJ1055" s="240"/>
      <c r="AK1055" s="240"/>
      <c r="AL1055" s="240"/>
      <c r="AM1055" s="240"/>
      <c r="AN1055" s="240"/>
      <c r="AO1055" s="240"/>
      <c r="AP1055" s="240"/>
      <c r="AQ1055" s="240"/>
      <c r="AR1055" s="240"/>
      <c r="AS1055" s="240"/>
      <c r="AT1055" s="240"/>
      <c r="AU1055" s="240"/>
      <c r="AV1055" s="240"/>
      <c r="AW1055" s="240"/>
      <c r="AX1055" s="240"/>
      <c r="AY1055" s="240"/>
      <c r="AZ1055" s="240"/>
      <c r="BA1055" s="240"/>
      <c r="BB1055" s="240"/>
      <c r="BC1055" s="240"/>
      <c r="BD1055" s="240"/>
      <c r="BE1055" s="240"/>
      <c r="BF1055" s="240"/>
      <c r="BG1055" s="240"/>
      <c r="BH1055" s="240"/>
      <c r="BI1055" s="240"/>
      <c r="BJ1055" s="240"/>
      <c r="BK1055" s="240"/>
      <c r="BL1055" s="240"/>
      <c r="BM1055" s="240"/>
      <c r="BN1055" s="240"/>
      <c r="BO1055" s="240"/>
      <c r="BP1055" s="240"/>
      <c r="BQ1055" s="240"/>
      <c r="BR1055" s="240"/>
      <c r="BS1055" s="240"/>
      <c r="BT1055" s="240"/>
      <c r="BU1055" s="240"/>
      <c r="BV1055" s="240"/>
      <c r="BW1055" s="240"/>
      <c r="BX1055" s="240"/>
      <c r="BY1055" s="240"/>
      <c r="BZ1055" s="240"/>
      <c r="CA1055" s="240"/>
      <c r="CB1055" s="240"/>
      <c r="CC1055" s="240"/>
      <c r="CD1055" s="240"/>
      <c r="CE1055" s="240"/>
      <c r="CF1055" s="240"/>
      <c r="CG1055" s="240"/>
      <c r="CH1055" s="240"/>
      <c r="CI1055" s="240"/>
      <c r="CJ1055" s="240"/>
      <c r="CK1055" s="240"/>
      <c r="CL1055" s="240"/>
      <c r="CM1055" s="240"/>
      <c r="CN1055" s="240"/>
      <c r="CO1055" s="240"/>
      <c r="CP1055" s="240"/>
      <c r="CQ1055" s="240"/>
      <c r="CR1055" s="240"/>
      <c r="CS1055" s="240"/>
      <c r="CT1055" s="240"/>
      <c r="CU1055" s="240"/>
      <c r="CV1055" s="240"/>
      <c r="CW1055" s="240"/>
      <c r="CX1055" s="240"/>
      <c r="CY1055" s="240"/>
      <c r="CZ1055" s="240"/>
      <c r="DA1055" s="240"/>
      <c r="DB1055" s="240"/>
      <c r="DC1055" s="240"/>
      <c r="DD1055" s="240"/>
      <c r="DE1055" s="240"/>
      <c r="DF1055" s="240"/>
      <c r="DG1055" s="240"/>
      <c r="DH1055" s="240"/>
      <c r="DI1055" s="240"/>
      <c r="DJ1055" s="240"/>
      <c r="DK1055" s="240"/>
      <c r="DL1055" s="240"/>
      <c r="DM1055" s="240"/>
      <c r="DN1055" s="240"/>
      <c r="DO1055" s="240"/>
      <c r="DP1055" s="240"/>
      <c r="DQ1055" s="240"/>
      <c r="DR1055" s="240"/>
      <c r="DS1055" s="240"/>
      <c r="DT1055" s="240"/>
      <c r="DU1055" s="240"/>
      <c r="DV1055" s="240"/>
      <c r="DW1055" s="240"/>
      <c r="DX1055" s="240"/>
      <c r="DY1055" s="240"/>
      <c r="DZ1055" s="240"/>
    </row>
    <row r="1056" spans="1:130" s="83" customFormat="1" ht="17" x14ac:dyDescent="0.2">
      <c r="A1056" s="228" t="s">
        <v>1653</v>
      </c>
      <c r="B1056" s="228" t="s">
        <v>1594</v>
      </c>
      <c r="C1056" s="228"/>
      <c r="D1056" s="229" t="s">
        <v>1651</v>
      </c>
      <c r="E1056" s="229" t="s">
        <v>1652</v>
      </c>
      <c r="F1056" s="228">
        <v>933</v>
      </c>
      <c r="G1056" s="228">
        <v>3533</v>
      </c>
      <c r="H1056" s="228" t="s">
        <v>1317</v>
      </c>
      <c r="I1056" s="230" t="s">
        <v>417</v>
      </c>
      <c r="J1056" s="228" t="s">
        <v>176</v>
      </c>
      <c r="K1056" s="231"/>
      <c r="L1056" s="232"/>
      <c r="M1056" s="236">
        <v>29.62</v>
      </c>
      <c r="N1056" s="236">
        <v>-98.37</v>
      </c>
      <c r="O1056" s="232">
        <v>126.402078446346</v>
      </c>
      <c r="P1056" s="228" t="s">
        <v>209</v>
      </c>
      <c r="Q1056" s="228" t="s">
        <v>172</v>
      </c>
      <c r="R1056" s="234" t="s">
        <v>13</v>
      </c>
      <c r="S1056" s="234"/>
      <c r="T1056" s="235"/>
      <c r="U1056" s="236">
        <v>29.69</v>
      </c>
      <c r="V1056" s="236">
        <v>11.26</v>
      </c>
      <c r="W1056" s="234"/>
      <c r="X1056" s="237"/>
      <c r="Y1056" s="238"/>
      <c r="Z1056" s="235"/>
      <c r="AA1056" s="228" t="s">
        <v>1679</v>
      </c>
      <c r="AB1056" s="228"/>
      <c r="AC1056" s="228"/>
      <c r="AD1056" s="228"/>
      <c r="AE1056" s="234"/>
      <c r="AF1056" s="234"/>
      <c r="AG1056" s="240"/>
      <c r="AH1056" s="240"/>
      <c r="AI1056" s="240"/>
      <c r="AJ1056" s="240"/>
      <c r="AK1056" s="240"/>
      <c r="AL1056" s="240"/>
      <c r="AM1056" s="240"/>
      <c r="AN1056" s="240"/>
      <c r="AO1056" s="240"/>
      <c r="AP1056" s="240"/>
      <c r="AQ1056" s="240"/>
      <c r="AR1056" s="240"/>
      <c r="AS1056" s="240"/>
      <c r="AT1056" s="240"/>
      <c r="AU1056" s="240"/>
      <c r="AV1056" s="240"/>
      <c r="AW1056" s="240"/>
      <c r="AX1056" s="240"/>
      <c r="AY1056" s="240"/>
      <c r="AZ1056" s="240"/>
      <c r="BA1056" s="240"/>
      <c r="BB1056" s="240"/>
      <c r="BC1056" s="240"/>
      <c r="BD1056" s="240"/>
      <c r="BE1056" s="240"/>
      <c r="BF1056" s="240"/>
      <c r="BG1056" s="240"/>
      <c r="BH1056" s="240"/>
      <c r="BI1056" s="240"/>
      <c r="BJ1056" s="240"/>
      <c r="BK1056" s="240"/>
      <c r="BL1056" s="240"/>
      <c r="BM1056" s="240"/>
      <c r="BN1056" s="240"/>
      <c r="BO1056" s="240"/>
      <c r="BP1056" s="240"/>
      <c r="BQ1056" s="240"/>
      <c r="BR1056" s="240"/>
      <c r="BS1056" s="240"/>
      <c r="BT1056" s="240"/>
      <c r="BU1056" s="240"/>
      <c r="BV1056" s="240"/>
      <c r="BW1056" s="240"/>
      <c r="BX1056" s="240"/>
      <c r="BY1056" s="240"/>
      <c r="BZ1056" s="240"/>
      <c r="CA1056" s="240"/>
      <c r="CB1056" s="240"/>
      <c r="CC1056" s="240"/>
      <c r="CD1056" s="240"/>
      <c r="CE1056" s="240"/>
      <c r="CF1056" s="240"/>
      <c r="CG1056" s="240"/>
      <c r="CH1056" s="240"/>
      <c r="CI1056" s="240"/>
      <c r="CJ1056" s="240"/>
      <c r="CK1056" s="240"/>
      <c r="CL1056" s="240"/>
      <c r="CM1056" s="240"/>
      <c r="CN1056" s="240"/>
      <c r="CO1056" s="240"/>
      <c r="CP1056" s="240"/>
      <c r="CQ1056" s="240"/>
      <c r="CR1056" s="240"/>
      <c r="CS1056" s="240"/>
      <c r="CT1056" s="240"/>
      <c r="CU1056" s="240"/>
      <c r="CV1056" s="240"/>
      <c r="CW1056" s="240"/>
      <c r="CX1056" s="240"/>
      <c r="CY1056" s="240"/>
      <c r="CZ1056" s="240"/>
      <c r="DA1056" s="240"/>
      <c r="DB1056" s="240"/>
      <c r="DC1056" s="240"/>
      <c r="DD1056" s="240"/>
      <c r="DE1056" s="240"/>
      <c r="DF1056" s="240"/>
      <c r="DG1056" s="240"/>
      <c r="DH1056" s="240"/>
      <c r="DI1056" s="240"/>
      <c r="DJ1056" s="240"/>
      <c r="DK1056" s="240"/>
      <c r="DL1056" s="240"/>
      <c r="DM1056" s="240"/>
      <c r="DN1056" s="240"/>
      <c r="DO1056" s="240"/>
      <c r="DP1056" s="240"/>
      <c r="DQ1056" s="240"/>
      <c r="DR1056" s="240"/>
      <c r="DS1056" s="240"/>
      <c r="DT1056" s="240"/>
      <c r="DU1056" s="240"/>
      <c r="DV1056" s="240"/>
      <c r="DW1056" s="240"/>
      <c r="DX1056" s="240"/>
      <c r="DY1056" s="240"/>
      <c r="DZ1056" s="240"/>
    </row>
    <row r="1057" spans="1:130" s="83" customFormat="1" ht="17" x14ac:dyDescent="0.2">
      <c r="A1057" s="76" t="s">
        <v>1650</v>
      </c>
      <c r="B1057" s="76" t="s">
        <v>1594</v>
      </c>
      <c r="C1057" s="76"/>
      <c r="D1057" s="113" t="s">
        <v>1651</v>
      </c>
      <c r="E1057" s="113" t="s">
        <v>1652</v>
      </c>
      <c r="F1057" s="76">
        <v>933</v>
      </c>
      <c r="G1057" s="76">
        <v>3582</v>
      </c>
      <c r="H1057" s="76" t="s">
        <v>1317</v>
      </c>
      <c r="I1057" s="13" t="s">
        <v>417</v>
      </c>
      <c r="J1057" s="76" t="s">
        <v>176</v>
      </c>
      <c r="K1057" s="191"/>
      <c r="L1057" s="106"/>
      <c r="M1057" s="68">
        <v>29.62</v>
      </c>
      <c r="N1057" s="68">
        <v>-98.37</v>
      </c>
      <c r="O1057" s="106">
        <v>126.402078446346</v>
      </c>
      <c r="P1057" s="76" t="s">
        <v>155</v>
      </c>
      <c r="Q1057" s="76" t="s">
        <v>167</v>
      </c>
      <c r="R1057" s="70" t="s">
        <v>13</v>
      </c>
      <c r="S1057" s="70"/>
      <c r="T1057" s="112"/>
      <c r="U1057" s="68">
        <v>38.94</v>
      </c>
      <c r="V1057" s="68">
        <v>12.92</v>
      </c>
      <c r="W1057" s="70"/>
      <c r="X1057" s="150"/>
      <c r="Y1057" s="148"/>
      <c r="Z1057" s="112"/>
      <c r="AA1057" s="76" t="s">
        <v>1654</v>
      </c>
      <c r="AB1057" s="76"/>
      <c r="AC1057" s="76"/>
      <c r="AD1057" s="76"/>
      <c r="AE1057" s="70"/>
      <c r="AF1057" s="70"/>
    </row>
    <row r="1058" spans="1:130" s="83" customFormat="1" ht="17" x14ac:dyDescent="0.2">
      <c r="A1058" s="253" t="s">
        <v>1678</v>
      </c>
      <c r="B1058" s="253" t="s">
        <v>1594</v>
      </c>
      <c r="C1058" s="253"/>
      <c r="D1058" s="254" t="s">
        <v>1651</v>
      </c>
      <c r="E1058" s="254" t="s">
        <v>1652</v>
      </c>
      <c r="F1058" s="253">
        <v>933</v>
      </c>
      <c r="G1058" s="253">
        <v>3918</v>
      </c>
      <c r="H1058" s="253" t="s">
        <v>1317</v>
      </c>
      <c r="I1058" s="255" t="s">
        <v>417</v>
      </c>
      <c r="J1058" s="253" t="s">
        <v>176</v>
      </c>
      <c r="K1058" s="256"/>
      <c r="L1058" s="257"/>
      <c r="M1058" s="258">
        <v>29.62</v>
      </c>
      <c r="N1058" s="258">
        <v>-98.37</v>
      </c>
      <c r="O1058" s="257">
        <v>126.402078446346</v>
      </c>
      <c r="P1058" s="253" t="s">
        <v>381</v>
      </c>
      <c r="Q1058" s="253" t="s">
        <v>167</v>
      </c>
      <c r="R1058" s="259" t="s">
        <v>13</v>
      </c>
      <c r="S1058" s="259"/>
      <c r="T1058" s="260"/>
      <c r="U1058" s="258">
        <v>18.95</v>
      </c>
      <c r="V1058" s="258">
        <v>8.23</v>
      </c>
      <c r="W1058" s="259"/>
      <c r="X1058" s="261"/>
      <c r="Y1058" s="262"/>
      <c r="Z1058" s="260"/>
      <c r="AA1058" s="253"/>
      <c r="AB1058" s="253"/>
      <c r="AC1058" s="253"/>
      <c r="AD1058" s="253"/>
      <c r="AE1058" s="259"/>
      <c r="AF1058" s="259"/>
      <c r="AG1058" s="263"/>
      <c r="AH1058" s="263"/>
      <c r="AI1058" s="263"/>
      <c r="AJ1058" s="263"/>
      <c r="AK1058" s="263"/>
      <c r="AL1058" s="263"/>
      <c r="AM1058" s="263"/>
      <c r="AN1058" s="263"/>
      <c r="AO1058" s="263"/>
      <c r="AP1058" s="263"/>
      <c r="AQ1058" s="263"/>
      <c r="AR1058" s="263"/>
      <c r="AS1058" s="263"/>
      <c r="AT1058" s="263"/>
      <c r="AU1058" s="263"/>
      <c r="AV1058" s="263"/>
      <c r="AW1058" s="263"/>
      <c r="AX1058" s="263"/>
      <c r="AY1058" s="263"/>
      <c r="AZ1058" s="263"/>
      <c r="BA1058" s="263"/>
      <c r="BB1058" s="263"/>
      <c r="BC1058" s="263"/>
      <c r="BD1058" s="263"/>
      <c r="BE1058" s="263"/>
      <c r="BF1058" s="263"/>
      <c r="BG1058" s="263"/>
      <c r="BH1058" s="263"/>
      <c r="BI1058" s="263"/>
      <c r="BJ1058" s="263"/>
      <c r="BK1058" s="263"/>
      <c r="BL1058" s="263"/>
      <c r="BM1058" s="263"/>
      <c r="BN1058" s="263"/>
      <c r="BO1058" s="263"/>
      <c r="BP1058" s="263"/>
      <c r="BQ1058" s="263"/>
      <c r="BR1058" s="263"/>
      <c r="BS1058" s="263"/>
      <c r="BT1058" s="263"/>
      <c r="BU1058" s="263"/>
      <c r="BV1058" s="263"/>
      <c r="BW1058" s="263"/>
      <c r="BX1058" s="263"/>
      <c r="BY1058" s="263"/>
      <c r="BZ1058" s="263"/>
      <c r="CA1058" s="263"/>
      <c r="CB1058" s="263"/>
      <c r="CC1058" s="263"/>
      <c r="CD1058" s="263"/>
      <c r="CE1058" s="263"/>
      <c r="CF1058" s="263"/>
      <c r="CG1058" s="263"/>
      <c r="CH1058" s="263"/>
      <c r="CI1058" s="263"/>
      <c r="CJ1058" s="263"/>
      <c r="CK1058" s="263"/>
      <c r="CL1058" s="263"/>
      <c r="CM1058" s="263"/>
      <c r="CN1058" s="263"/>
      <c r="CO1058" s="263"/>
      <c r="CP1058" s="263"/>
      <c r="CQ1058" s="263"/>
      <c r="CR1058" s="263"/>
      <c r="CS1058" s="263"/>
      <c r="CT1058" s="263"/>
      <c r="CU1058" s="263"/>
      <c r="CV1058" s="263"/>
      <c r="CW1058" s="263"/>
      <c r="CX1058" s="263"/>
      <c r="CY1058" s="263"/>
      <c r="CZ1058" s="263"/>
      <c r="DA1058" s="263"/>
      <c r="DB1058" s="263"/>
      <c r="DC1058" s="263"/>
      <c r="DD1058" s="263"/>
      <c r="DE1058" s="263"/>
      <c r="DF1058" s="263"/>
      <c r="DG1058" s="263"/>
      <c r="DH1058" s="263"/>
      <c r="DI1058" s="263"/>
      <c r="DJ1058" s="263"/>
      <c r="DK1058" s="263"/>
      <c r="DL1058" s="263"/>
      <c r="DM1058" s="263"/>
      <c r="DN1058" s="263"/>
      <c r="DO1058" s="263"/>
      <c r="DP1058" s="263"/>
      <c r="DQ1058" s="263"/>
      <c r="DR1058" s="263"/>
      <c r="DS1058" s="263"/>
      <c r="DT1058" s="263"/>
      <c r="DU1058" s="263"/>
      <c r="DV1058" s="263"/>
      <c r="DW1058" s="263"/>
      <c r="DX1058" s="263"/>
      <c r="DY1058" s="263"/>
      <c r="DZ1058" s="263"/>
    </row>
    <row r="1059" spans="1:130" s="240" customFormat="1" ht="17" x14ac:dyDescent="0.2">
      <c r="A1059" s="228" t="s">
        <v>1653</v>
      </c>
      <c r="B1059" s="228" t="s">
        <v>1594</v>
      </c>
      <c r="C1059" s="228"/>
      <c r="D1059" s="229" t="s">
        <v>1651</v>
      </c>
      <c r="E1059" s="229" t="s">
        <v>1652</v>
      </c>
      <c r="F1059" s="228">
        <v>933</v>
      </c>
      <c r="G1059" s="228">
        <v>3919</v>
      </c>
      <c r="H1059" s="228" t="s">
        <v>1317</v>
      </c>
      <c r="I1059" s="230" t="s">
        <v>417</v>
      </c>
      <c r="J1059" s="228" t="s">
        <v>176</v>
      </c>
      <c r="K1059" s="231"/>
      <c r="L1059" s="232"/>
      <c r="M1059" s="236">
        <v>29.62</v>
      </c>
      <c r="N1059" s="236">
        <v>-98.37</v>
      </c>
      <c r="O1059" s="232">
        <v>126.402078446346</v>
      </c>
      <c r="P1059" s="228" t="s">
        <v>209</v>
      </c>
      <c r="Q1059" s="228" t="s">
        <v>172</v>
      </c>
      <c r="R1059" s="234" t="s">
        <v>13</v>
      </c>
      <c r="S1059" s="234"/>
      <c r="T1059" s="235"/>
      <c r="U1059" s="236">
        <v>26.83</v>
      </c>
      <c r="V1059" s="236">
        <v>10.1</v>
      </c>
      <c r="W1059" s="234"/>
      <c r="X1059" s="237"/>
      <c r="Y1059" s="238"/>
      <c r="Z1059" s="235"/>
      <c r="AA1059" s="228"/>
      <c r="AB1059" s="228"/>
      <c r="AC1059" s="228"/>
      <c r="AD1059" s="228"/>
      <c r="AE1059" s="234"/>
      <c r="AF1059" s="234"/>
    </row>
    <row r="1060" spans="1:130" s="240" customFormat="1" ht="34" x14ac:dyDescent="0.2">
      <c r="A1060" s="253" t="s">
        <v>1678</v>
      </c>
      <c r="B1060" s="253" t="s">
        <v>1594</v>
      </c>
      <c r="C1060" s="253"/>
      <c r="D1060" s="254" t="s">
        <v>1651</v>
      </c>
      <c r="E1060" s="254" t="s">
        <v>1652</v>
      </c>
      <c r="F1060" s="253">
        <v>933</v>
      </c>
      <c r="G1060" s="253">
        <v>3931</v>
      </c>
      <c r="H1060" s="253" t="s">
        <v>1317</v>
      </c>
      <c r="I1060" s="255" t="s">
        <v>417</v>
      </c>
      <c r="J1060" s="253" t="s">
        <v>176</v>
      </c>
      <c r="K1060" s="256"/>
      <c r="L1060" s="257"/>
      <c r="M1060" s="258">
        <v>29.62</v>
      </c>
      <c r="N1060" s="258">
        <v>-98.37</v>
      </c>
      <c r="O1060" s="257">
        <v>126.402078446346</v>
      </c>
      <c r="P1060" s="253" t="s">
        <v>1676</v>
      </c>
      <c r="Q1060" s="253" t="s">
        <v>172</v>
      </c>
      <c r="R1060" s="259" t="s">
        <v>13</v>
      </c>
      <c r="S1060" s="259"/>
      <c r="T1060" s="260"/>
      <c r="U1060" s="258">
        <v>67.900000000000006</v>
      </c>
      <c r="V1060" s="258">
        <v>61.33</v>
      </c>
      <c r="W1060" s="259"/>
      <c r="X1060" s="261"/>
      <c r="Y1060" s="262"/>
      <c r="Z1060" s="260"/>
      <c r="AA1060" s="253"/>
      <c r="AB1060" s="253"/>
      <c r="AC1060" s="253"/>
      <c r="AD1060" s="253"/>
      <c r="AE1060" s="259"/>
      <c r="AF1060" s="259"/>
      <c r="AG1060" s="263"/>
      <c r="AH1060" s="263"/>
      <c r="AI1060" s="263"/>
      <c r="AJ1060" s="263"/>
      <c r="AK1060" s="263"/>
      <c r="AL1060" s="263"/>
      <c r="AM1060" s="263"/>
      <c r="AN1060" s="263"/>
      <c r="AO1060" s="263"/>
      <c r="AP1060" s="263"/>
      <c r="AQ1060" s="263"/>
      <c r="AR1060" s="263"/>
      <c r="AS1060" s="263"/>
      <c r="AT1060" s="263"/>
      <c r="AU1060" s="263"/>
      <c r="AV1060" s="263"/>
      <c r="AW1060" s="263"/>
      <c r="AX1060" s="263"/>
      <c r="AY1060" s="263"/>
      <c r="AZ1060" s="263"/>
      <c r="BA1060" s="263"/>
      <c r="BB1060" s="263"/>
      <c r="BC1060" s="263"/>
      <c r="BD1060" s="263"/>
      <c r="BE1060" s="263"/>
      <c r="BF1060" s="263"/>
      <c r="BG1060" s="263"/>
      <c r="BH1060" s="263"/>
      <c r="BI1060" s="263"/>
      <c r="BJ1060" s="263"/>
      <c r="BK1060" s="263"/>
      <c r="BL1060" s="263"/>
      <c r="BM1060" s="263"/>
      <c r="BN1060" s="263"/>
      <c r="BO1060" s="263"/>
      <c r="BP1060" s="263"/>
      <c r="BQ1060" s="263"/>
      <c r="BR1060" s="263"/>
      <c r="BS1060" s="263"/>
      <c r="BT1060" s="263"/>
      <c r="BU1060" s="263"/>
      <c r="BV1060" s="263"/>
      <c r="BW1060" s="263"/>
      <c r="BX1060" s="263"/>
      <c r="BY1060" s="263"/>
      <c r="BZ1060" s="263"/>
      <c r="CA1060" s="263"/>
      <c r="CB1060" s="263"/>
      <c r="CC1060" s="263"/>
      <c r="CD1060" s="263"/>
      <c r="CE1060" s="263"/>
      <c r="CF1060" s="263"/>
      <c r="CG1060" s="263"/>
      <c r="CH1060" s="263"/>
      <c r="CI1060" s="263"/>
      <c r="CJ1060" s="263"/>
      <c r="CK1060" s="263"/>
      <c r="CL1060" s="263"/>
      <c r="CM1060" s="263"/>
      <c r="CN1060" s="263"/>
      <c r="CO1060" s="263"/>
      <c r="CP1060" s="263"/>
      <c r="CQ1060" s="263"/>
      <c r="CR1060" s="263"/>
      <c r="CS1060" s="263"/>
      <c r="CT1060" s="263"/>
      <c r="CU1060" s="263"/>
      <c r="CV1060" s="263"/>
      <c r="CW1060" s="263"/>
      <c r="CX1060" s="263"/>
      <c r="CY1060" s="263"/>
      <c r="CZ1060" s="263"/>
      <c r="DA1060" s="263"/>
      <c r="DB1060" s="263"/>
      <c r="DC1060" s="263"/>
      <c r="DD1060" s="263"/>
      <c r="DE1060" s="263"/>
      <c r="DF1060" s="263"/>
      <c r="DG1060" s="263"/>
      <c r="DH1060" s="263"/>
      <c r="DI1060" s="263"/>
      <c r="DJ1060" s="263"/>
      <c r="DK1060" s="263"/>
      <c r="DL1060" s="263"/>
      <c r="DM1060" s="263"/>
      <c r="DN1060" s="263"/>
      <c r="DO1060" s="263"/>
      <c r="DP1060" s="263"/>
      <c r="DQ1060" s="263"/>
      <c r="DR1060" s="263"/>
      <c r="DS1060" s="263"/>
      <c r="DT1060" s="263"/>
      <c r="DU1060" s="263"/>
      <c r="DV1060" s="263"/>
      <c r="DW1060" s="263"/>
      <c r="DX1060" s="263"/>
      <c r="DY1060" s="263"/>
      <c r="DZ1060" s="263"/>
    </row>
    <row r="1061" spans="1:130" s="83" customFormat="1" ht="17" x14ac:dyDescent="0.2">
      <c r="A1061" s="228" t="s">
        <v>1653</v>
      </c>
      <c r="B1061" s="228" t="s">
        <v>1594</v>
      </c>
      <c r="C1061" s="228"/>
      <c r="D1061" s="229" t="s">
        <v>1651</v>
      </c>
      <c r="E1061" s="229" t="s">
        <v>1652</v>
      </c>
      <c r="F1061" s="228">
        <v>933</v>
      </c>
      <c r="G1061" s="228">
        <v>4495</v>
      </c>
      <c r="H1061" s="228" t="s">
        <v>1317</v>
      </c>
      <c r="I1061" s="230" t="s">
        <v>417</v>
      </c>
      <c r="J1061" s="228" t="s">
        <v>176</v>
      </c>
      <c r="K1061" s="231"/>
      <c r="L1061" s="232"/>
      <c r="M1061" s="236">
        <v>29.62</v>
      </c>
      <c r="N1061" s="236">
        <v>-98.37</v>
      </c>
      <c r="O1061" s="232">
        <v>126.402078446346</v>
      </c>
      <c r="P1061" s="228" t="s">
        <v>209</v>
      </c>
      <c r="Q1061" s="228" t="s">
        <v>167</v>
      </c>
      <c r="R1061" s="234" t="s">
        <v>13</v>
      </c>
      <c r="S1061" s="234"/>
      <c r="T1061" s="235"/>
      <c r="U1061" s="236">
        <v>26.13</v>
      </c>
      <c r="V1061" s="236">
        <v>10.5</v>
      </c>
      <c r="W1061" s="234"/>
      <c r="X1061" s="237"/>
      <c r="Y1061" s="238"/>
      <c r="Z1061" s="235"/>
      <c r="AA1061" s="228"/>
      <c r="AB1061" s="228"/>
      <c r="AC1061" s="228"/>
      <c r="AD1061" s="228"/>
      <c r="AE1061" s="234"/>
      <c r="AF1061" s="234"/>
      <c r="AG1061" s="240"/>
      <c r="AH1061" s="240"/>
      <c r="AI1061" s="240"/>
      <c r="AJ1061" s="240"/>
      <c r="AK1061" s="240"/>
      <c r="AL1061" s="240"/>
      <c r="AM1061" s="240"/>
      <c r="AN1061" s="240"/>
      <c r="AO1061" s="240"/>
      <c r="AP1061" s="240"/>
      <c r="AQ1061" s="240"/>
      <c r="AR1061" s="240"/>
      <c r="AS1061" s="240"/>
      <c r="AT1061" s="240"/>
      <c r="AU1061" s="240"/>
      <c r="AV1061" s="240"/>
      <c r="AW1061" s="240"/>
      <c r="AX1061" s="240"/>
      <c r="AY1061" s="240"/>
      <c r="AZ1061" s="240"/>
      <c r="BA1061" s="240"/>
      <c r="BB1061" s="240"/>
      <c r="BC1061" s="240"/>
      <c r="BD1061" s="240"/>
      <c r="BE1061" s="240"/>
      <c r="BF1061" s="240"/>
      <c r="BG1061" s="240"/>
      <c r="BH1061" s="240"/>
      <c r="BI1061" s="240"/>
      <c r="BJ1061" s="240"/>
      <c r="BK1061" s="240"/>
      <c r="BL1061" s="240"/>
      <c r="BM1061" s="240"/>
      <c r="BN1061" s="240"/>
      <c r="BO1061" s="240"/>
      <c r="BP1061" s="240"/>
      <c r="BQ1061" s="240"/>
      <c r="BR1061" s="240"/>
      <c r="BS1061" s="240"/>
      <c r="BT1061" s="240"/>
      <c r="BU1061" s="240"/>
      <c r="BV1061" s="240"/>
      <c r="BW1061" s="240"/>
      <c r="BX1061" s="240"/>
      <c r="BY1061" s="240"/>
      <c r="BZ1061" s="240"/>
      <c r="CA1061" s="240"/>
      <c r="CB1061" s="240"/>
      <c r="CC1061" s="240"/>
      <c r="CD1061" s="240"/>
      <c r="CE1061" s="240"/>
      <c r="CF1061" s="240"/>
      <c r="CG1061" s="240"/>
      <c r="CH1061" s="240"/>
      <c r="CI1061" s="240"/>
      <c r="CJ1061" s="240"/>
      <c r="CK1061" s="240"/>
      <c r="CL1061" s="240"/>
      <c r="CM1061" s="240"/>
      <c r="CN1061" s="240"/>
      <c r="CO1061" s="240"/>
      <c r="CP1061" s="240"/>
      <c r="CQ1061" s="240"/>
      <c r="CR1061" s="240"/>
      <c r="CS1061" s="240"/>
      <c r="CT1061" s="240"/>
      <c r="CU1061" s="240"/>
      <c r="CV1061" s="240"/>
      <c r="CW1061" s="240"/>
      <c r="CX1061" s="240"/>
      <c r="CY1061" s="240"/>
      <c r="CZ1061" s="240"/>
      <c r="DA1061" s="240"/>
      <c r="DB1061" s="240"/>
      <c r="DC1061" s="240"/>
      <c r="DD1061" s="240"/>
      <c r="DE1061" s="240"/>
      <c r="DF1061" s="240"/>
      <c r="DG1061" s="240"/>
      <c r="DH1061" s="240"/>
      <c r="DI1061" s="240"/>
      <c r="DJ1061" s="240"/>
      <c r="DK1061" s="240"/>
      <c r="DL1061" s="240"/>
      <c r="DM1061" s="240"/>
      <c r="DN1061" s="240"/>
      <c r="DO1061" s="240"/>
      <c r="DP1061" s="240"/>
      <c r="DQ1061" s="240"/>
      <c r="DR1061" s="240"/>
      <c r="DS1061" s="240"/>
      <c r="DT1061" s="240"/>
      <c r="DU1061" s="240"/>
      <c r="DV1061" s="240"/>
      <c r="DW1061" s="240"/>
      <c r="DX1061" s="240"/>
      <c r="DY1061" s="240"/>
      <c r="DZ1061" s="240"/>
    </row>
    <row r="1062" spans="1:130" s="83" customFormat="1" ht="34" x14ac:dyDescent="0.2">
      <c r="A1062" s="14" t="s">
        <v>1829</v>
      </c>
      <c r="B1062" s="76" t="s">
        <v>1594</v>
      </c>
      <c r="C1062" s="76"/>
      <c r="D1062" s="2" t="s">
        <v>1709</v>
      </c>
      <c r="E1062" s="2" t="s">
        <v>1710</v>
      </c>
      <c r="F1062" s="14">
        <v>908</v>
      </c>
      <c r="G1062" s="13">
        <v>3476</v>
      </c>
      <c r="H1062" s="14" t="s">
        <v>101</v>
      </c>
      <c r="I1062" s="13" t="s">
        <v>395</v>
      </c>
      <c r="J1062" s="76" t="s">
        <v>1230</v>
      </c>
      <c r="K1062" s="191" t="s">
        <v>1835</v>
      </c>
      <c r="L1062" s="106"/>
      <c r="M1062" s="112"/>
      <c r="N1062" s="112"/>
      <c r="O1062" s="70"/>
      <c r="P1062" s="76" t="s">
        <v>381</v>
      </c>
      <c r="Q1062" s="70" t="s">
        <v>167</v>
      </c>
      <c r="R1062" s="70" t="s">
        <v>13</v>
      </c>
      <c r="S1062" s="70"/>
      <c r="T1062" s="70"/>
      <c r="U1062" s="128">
        <v>9.36</v>
      </c>
      <c r="V1062" s="128">
        <v>3.1</v>
      </c>
      <c r="W1062" s="76"/>
      <c r="X1062" s="195"/>
      <c r="Y1062" s="105"/>
      <c r="Z1062" s="14"/>
      <c r="AA1062" s="14"/>
      <c r="AB1062" s="76"/>
      <c r="AC1062" s="76"/>
      <c r="AD1062" s="76"/>
      <c r="AE1062" s="70"/>
      <c r="AF1062" s="70"/>
    </row>
    <row r="1063" spans="1:130" s="83" customFormat="1" ht="17" x14ac:dyDescent="0.2">
      <c r="A1063" s="14" t="s">
        <v>1829</v>
      </c>
      <c r="B1063" s="76" t="s">
        <v>1594</v>
      </c>
      <c r="C1063" s="76"/>
      <c r="D1063" s="2" t="s">
        <v>1709</v>
      </c>
      <c r="E1063" s="2" t="s">
        <v>1710</v>
      </c>
      <c r="F1063" s="14">
        <v>908</v>
      </c>
      <c r="G1063" s="13">
        <v>3931</v>
      </c>
      <c r="H1063" s="14" t="s">
        <v>101</v>
      </c>
      <c r="I1063" s="13" t="s">
        <v>395</v>
      </c>
      <c r="J1063" s="76" t="s">
        <v>475</v>
      </c>
      <c r="K1063" s="191" t="s">
        <v>1832</v>
      </c>
      <c r="L1063" s="106"/>
      <c r="M1063" s="112"/>
      <c r="N1063" s="112"/>
      <c r="O1063" s="70"/>
      <c r="P1063" s="76" t="s">
        <v>209</v>
      </c>
      <c r="Q1063" s="70" t="s">
        <v>167</v>
      </c>
      <c r="R1063" s="70" t="s">
        <v>13</v>
      </c>
      <c r="S1063" s="70"/>
      <c r="T1063" s="70"/>
      <c r="U1063" s="128">
        <v>11.3</v>
      </c>
      <c r="V1063" s="128">
        <v>4.95</v>
      </c>
      <c r="W1063" s="76"/>
      <c r="X1063" s="195"/>
      <c r="Y1063" s="105"/>
      <c r="Z1063" s="14"/>
      <c r="AA1063" s="14"/>
      <c r="AB1063" s="76"/>
      <c r="AC1063" s="76"/>
      <c r="AD1063" s="76"/>
      <c r="AE1063" s="70"/>
      <c r="AF1063" s="70"/>
    </row>
    <row r="1064" spans="1:130" s="83" customFormat="1" ht="17" x14ac:dyDescent="0.2">
      <c r="A1064" s="228" t="s">
        <v>1829</v>
      </c>
      <c r="B1064" s="228" t="s">
        <v>1594</v>
      </c>
      <c r="C1064" s="228"/>
      <c r="D1064" s="229" t="s">
        <v>1709</v>
      </c>
      <c r="E1064" s="229" t="s">
        <v>1710</v>
      </c>
      <c r="F1064" s="228">
        <v>908</v>
      </c>
      <c r="G1064" s="228">
        <v>3931</v>
      </c>
      <c r="H1064" s="228" t="s">
        <v>101</v>
      </c>
      <c r="I1064" s="230" t="s">
        <v>395</v>
      </c>
      <c r="J1064" s="228"/>
      <c r="K1064" s="231" t="s">
        <v>1421</v>
      </c>
      <c r="L1064" s="232"/>
      <c r="M1064" s="233"/>
      <c r="N1064" s="233"/>
      <c r="O1064" s="228"/>
      <c r="P1064" s="228" t="s">
        <v>209</v>
      </c>
      <c r="Q1064" s="228" t="s">
        <v>167</v>
      </c>
      <c r="R1064" s="234" t="s">
        <v>13</v>
      </c>
      <c r="S1064" s="234"/>
      <c r="T1064" s="235"/>
      <c r="U1064" s="236">
        <v>11.37</v>
      </c>
      <c r="V1064" s="236">
        <v>5.31</v>
      </c>
      <c r="W1064" s="234"/>
      <c r="X1064" s="237"/>
      <c r="Y1064" s="238"/>
      <c r="Z1064" s="235"/>
      <c r="AA1064" s="239" t="s">
        <v>2038</v>
      </c>
      <c r="AB1064" s="76"/>
      <c r="AC1064" s="76" t="s">
        <v>1267</v>
      </c>
      <c r="AD1064" s="76"/>
      <c r="AE1064" s="70"/>
      <c r="AF1064" s="70"/>
    </row>
    <row r="1065" spans="1:130" s="83" customFormat="1" ht="17" x14ac:dyDescent="0.2">
      <c r="A1065" s="14" t="s">
        <v>1829</v>
      </c>
      <c r="B1065" s="76" t="s">
        <v>1594</v>
      </c>
      <c r="C1065" s="76"/>
      <c r="D1065" s="2" t="s">
        <v>1709</v>
      </c>
      <c r="E1065" s="2" t="s">
        <v>1710</v>
      </c>
      <c r="F1065" s="14">
        <v>908</v>
      </c>
      <c r="G1065" s="13">
        <v>4179</v>
      </c>
      <c r="H1065" s="14" t="s">
        <v>101</v>
      </c>
      <c r="I1065" s="13" t="s">
        <v>395</v>
      </c>
      <c r="J1065" s="76" t="s">
        <v>475</v>
      </c>
      <c r="K1065" s="191" t="s">
        <v>1830</v>
      </c>
      <c r="L1065" s="106"/>
      <c r="M1065" s="112"/>
      <c r="N1065" s="112"/>
      <c r="O1065" s="70"/>
      <c r="P1065" s="76" t="s">
        <v>209</v>
      </c>
      <c r="Q1065" s="70" t="s">
        <v>167</v>
      </c>
      <c r="R1065" s="70" t="s">
        <v>13</v>
      </c>
      <c r="S1065" s="70"/>
      <c r="T1065" s="70"/>
      <c r="U1065" s="128">
        <v>11.72</v>
      </c>
      <c r="V1065" s="128">
        <v>5.53</v>
      </c>
      <c r="W1065" s="76"/>
      <c r="X1065" s="195"/>
      <c r="Y1065" s="105"/>
      <c r="Z1065" s="14"/>
      <c r="AA1065" s="14"/>
      <c r="AB1065" s="76"/>
      <c r="AC1065" s="76"/>
      <c r="AD1065" s="76"/>
      <c r="AE1065" s="70"/>
      <c r="AF1065" s="70"/>
    </row>
    <row r="1066" spans="1:130" s="83" customFormat="1" ht="17" x14ac:dyDescent="0.2">
      <c r="A1066" s="228" t="s">
        <v>1829</v>
      </c>
      <c r="B1066" s="228" t="s">
        <v>1594</v>
      </c>
      <c r="C1066" s="228"/>
      <c r="D1066" s="229" t="s">
        <v>1709</v>
      </c>
      <c r="E1066" s="229" t="s">
        <v>1710</v>
      </c>
      <c r="F1066" s="228">
        <v>908</v>
      </c>
      <c r="G1066" s="228">
        <v>4179</v>
      </c>
      <c r="H1066" s="228" t="s">
        <v>101</v>
      </c>
      <c r="I1066" s="230" t="s">
        <v>395</v>
      </c>
      <c r="J1066" s="228"/>
      <c r="K1066" s="231" t="s">
        <v>1421</v>
      </c>
      <c r="L1066" s="232"/>
      <c r="M1066" s="233"/>
      <c r="N1066" s="233"/>
      <c r="O1066" s="228"/>
      <c r="P1066" s="228" t="s">
        <v>209</v>
      </c>
      <c r="Q1066" s="228" t="s">
        <v>167</v>
      </c>
      <c r="R1066" s="234" t="s">
        <v>13</v>
      </c>
      <c r="S1066" s="234"/>
      <c r="T1066" s="235"/>
      <c r="U1066" s="236">
        <v>11.65</v>
      </c>
      <c r="V1066" s="236">
        <v>4.83</v>
      </c>
      <c r="W1066" s="234"/>
      <c r="X1066" s="237"/>
      <c r="Y1066" s="238"/>
      <c r="Z1066" s="235"/>
      <c r="AA1066" s="239" t="s">
        <v>2040</v>
      </c>
      <c r="AB1066" s="76"/>
      <c r="AC1066" s="76"/>
      <c r="AD1066" s="76"/>
      <c r="AE1066" s="70"/>
      <c r="AF1066" s="70"/>
    </row>
    <row r="1067" spans="1:130" s="83" customFormat="1" ht="17" x14ac:dyDescent="0.2">
      <c r="A1067" s="14" t="s">
        <v>1829</v>
      </c>
      <c r="B1067" s="76" t="s">
        <v>1594</v>
      </c>
      <c r="C1067" s="76"/>
      <c r="D1067" s="2" t="s">
        <v>1709</v>
      </c>
      <c r="E1067" s="2" t="s">
        <v>1710</v>
      </c>
      <c r="F1067" s="14">
        <v>908</v>
      </c>
      <c r="G1067" s="13">
        <v>4180</v>
      </c>
      <c r="H1067" s="14" t="s">
        <v>101</v>
      </c>
      <c r="I1067" s="13" t="s">
        <v>395</v>
      </c>
      <c r="J1067" s="76" t="s">
        <v>475</v>
      </c>
      <c r="K1067" s="191" t="s">
        <v>1834</v>
      </c>
      <c r="L1067" s="106"/>
      <c r="M1067" s="112"/>
      <c r="N1067" s="112"/>
      <c r="O1067" s="70"/>
      <c r="P1067" s="76" t="s">
        <v>209</v>
      </c>
      <c r="Q1067" s="70" t="s">
        <v>172</v>
      </c>
      <c r="R1067" s="70" t="s">
        <v>13</v>
      </c>
      <c r="S1067" s="70"/>
      <c r="T1067" s="70"/>
      <c r="U1067" s="128">
        <v>10.94</v>
      </c>
      <c r="V1067" s="128">
        <v>5.1100000000000003</v>
      </c>
      <c r="W1067" s="76"/>
      <c r="X1067" s="195"/>
      <c r="Y1067" s="105"/>
      <c r="Z1067" s="14"/>
      <c r="AA1067" s="14"/>
      <c r="AB1067" s="76"/>
      <c r="AC1067" s="76"/>
      <c r="AD1067" s="76"/>
      <c r="AE1067" s="70"/>
      <c r="AF1067" s="70"/>
    </row>
    <row r="1068" spans="1:130" s="240" customFormat="1" ht="17" x14ac:dyDescent="0.2">
      <c r="A1068" s="228" t="s">
        <v>1829</v>
      </c>
      <c r="B1068" s="228" t="s">
        <v>1594</v>
      </c>
      <c r="C1068" s="228"/>
      <c r="D1068" s="229" t="s">
        <v>1709</v>
      </c>
      <c r="E1068" s="229" t="s">
        <v>1710</v>
      </c>
      <c r="F1068" s="228">
        <v>908</v>
      </c>
      <c r="G1068" s="228">
        <v>4180</v>
      </c>
      <c r="H1068" s="228" t="s">
        <v>101</v>
      </c>
      <c r="I1068" s="230" t="s">
        <v>395</v>
      </c>
      <c r="J1068" s="228"/>
      <c r="K1068" s="231" t="s">
        <v>1421</v>
      </c>
      <c r="L1068" s="232"/>
      <c r="M1068" s="233"/>
      <c r="N1068" s="233"/>
      <c r="O1068" s="228"/>
      <c r="P1068" s="228" t="s">
        <v>209</v>
      </c>
      <c r="Q1068" s="228" t="s">
        <v>172</v>
      </c>
      <c r="R1068" s="234" t="s">
        <v>13</v>
      </c>
      <c r="S1068" s="234"/>
      <c r="T1068" s="235"/>
      <c r="U1068" s="236">
        <v>11.36</v>
      </c>
      <c r="V1068" s="236">
        <v>5.26</v>
      </c>
      <c r="W1068" s="234"/>
      <c r="X1068" s="237"/>
      <c r="Y1068" s="238"/>
      <c r="Z1068" s="235"/>
      <c r="AA1068" s="239" t="s">
        <v>2037</v>
      </c>
      <c r="AB1068" s="76"/>
      <c r="AC1068" s="76"/>
      <c r="AD1068" s="76"/>
      <c r="AE1068" s="70"/>
      <c r="AF1068" s="70"/>
      <c r="AG1068" s="83"/>
      <c r="AH1068" s="83"/>
      <c r="AI1068" s="83"/>
      <c r="AJ1068" s="83"/>
      <c r="AK1068" s="83"/>
      <c r="AL1068" s="83"/>
      <c r="AM1068" s="83"/>
      <c r="AN1068" s="83"/>
      <c r="AO1068" s="83"/>
      <c r="AP1068" s="83"/>
      <c r="AQ1068" s="83"/>
      <c r="AR1068" s="83"/>
      <c r="AS1068" s="83"/>
      <c r="AT1068" s="83"/>
      <c r="AU1068" s="83"/>
      <c r="AV1068" s="83"/>
      <c r="AW1068" s="83"/>
      <c r="AX1068" s="83"/>
      <c r="AY1068" s="83"/>
      <c r="AZ1068" s="83"/>
      <c r="BA1068" s="83"/>
      <c r="BB1068" s="83"/>
      <c r="BC1068" s="83"/>
      <c r="BD1068" s="83"/>
      <c r="BE1068" s="83"/>
      <c r="BF1068" s="83"/>
      <c r="BG1068" s="83"/>
      <c r="BH1068" s="83"/>
      <c r="BI1068" s="83"/>
      <c r="BJ1068" s="83"/>
      <c r="BK1068" s="83"/>
      <c r="BL1068" s="83"/>
      <c r="BM1068" s="83"/>
      <c r="BN1068" s="83"/>
      <c r="BO1068" s="83"/>
      <c r="BP1068" s="83"/>
      <c r="BQ1068" s="83"/>
      <c r="BR1068" s="83"/>
      <c r="BS1068" s="83"/>
      <c r="BT1068" s="83"/>
      <c r="BU1068" s="83"/>
      <c r="BV1068" s="83"/>
      <c r="BW1068" s="83"/>
      <c r="BX1068" s="83"/>
      <c r="BY1068" s="83"/>
      <c r="BZ1068" s="83"/>
      <c r="CA1068" s="83"/>
      <c r="CB1068" s="83"/>
      <c r="CC1068" s="83"/>
      <c r="CD1068" s="83"/>
      <c r="CE1068" s="83"/>
      <c r="CF1068" s="83"/>
      <c r="CG1068" s="83"/>
      <c r="CH1068" s="83"/>
      <c r="CI1068" s="83"/>
      <c r="CJ1068" s="83"/>
      <c r="CK1068" s="83"/>
      <c r="CL1068" s="83"/>
      <c r="CM1068" s="83"/>
      <c r="CN1068" s="83"/>
      <c r="CO1068" s="83"/>
      <c r="CP1068" s="83"/>
      <c r="CQ1068" s="83"/>
      <c r="CR1068" s="83"/>
      <c r="CS1068" s="83"/>
      <c r="CT1068" s="83"/>
      <c r="CU1068" s="83"/>
      <c r="CV1068" s="83"/>
      <c r="CW1068" s="83"/>
      <c r="CX1068" s="83"/>
      <c r="CY1068" s="83"/>
      <c r="CZ1068" s="83"/>
      <c r="DA1068" s="83"/>
      <c r="DB1068" s="83"/>
      <c r="DC1068" s="83"/>
      <c r="DD1068" s="83"/>
      <c r="DE1068" s="83"/>
      <c r="DF1068" s="83"/>
      <c r="DG1068" s="83"/>
      <c r="DH1068" s="83"/>
      <c r="DI1068" s="83"/>
      <c r="DJ1068" s="83"/>
      <c r="DK1068" s="83"/>
      <c r="DL1068" s="83"/>
      <c r="DM1068" s="83"/>
      <c r="DN1068" s="83"/>
      <c r="DO1068" s="83"/>
      <c r="DP1068" s="83"/>
      <c r="DQ1068" s="83"/>
      <c r="DR1068" s="83"/>
      <c r="DS1068" s="83"/>
      <c r="DT1068" s="83"/>
      <c r="DU1068" s="83"/>
      <c r="DV1068" s="83"/>
      <c r="DW1068" s="83"/>
      <c r="DX1068" s="83"/>
      <c r="DY1068" s="83"/>
      <c r="DZ1068" s="83"/>
    </row>
    <row r="1069" spans="1:130" s="240" customFormat="1" ht="17" x14ac:dyDescent="0.2">
      <c r="A1069" s="14" t="s">
        <v>1829</v>
      </c>
      <c r="B1069" s="76" t="s">
        <v>1594</v>
      </c>
      <c r="C1069" s="76"/>
      <c r="D1069" s="2" t="s">
        <v>1709</v>
      </c>
      <c r="E1069" s="2" t="s">
        <v>1710</v>
      </c>
      <c r="F1069" s="14">
        <v>908</v>
      </c>
      <c r="G1069" s="13">
        <v>4181</v>
      </c>
      <c r="H1069" s="14" t="s">
        <v>101</v>
      </c>
      <c r="I1069" s="13" t="s">
        <v>395</v>
      </c>
      <c r="J1069" s="76" t="s">
        <v>475</v>
      </c>
      <c r="K1069" s="191" t="s">
        <v>1833</v>
      </c>
      <c r="L1069" s="106"/>
      <c r="M1069" s="112"/>
      <c r="N1069" s="112"/>
      <c r="O1069" s="70"/>
      <c r="P1069" s="76" t="s">
        <v>209</v>
      </c>
      <c r="Q1069" s="70" t="s">
        <v>167</v>
      </c>
      <c r="R1069" s="70" t="s">
        <v>13</v>
      </c>
      <c r="S1069" s="70"/>
      <c r="T1069" s="70"/>
      <c r="U1069" s="128">
        <v>11.77</v>
      </c>
      <c r="V1069" s="128">
        <v>5.36</v>
      </c>
      <c r="W1069" s="76"/>
      <c r="X1069" s="195"/>
      <c r="Y1069" s="105"/>
      <c r="Z1069" s="14"/>
      <c r="AA1069" s="14"/>
      <c r="AB1069" s="76"/>
      <c r="AC1069" s="76"/>
      <c r="AD1069" s="76"/>
      <c r="AE1069" s="70"/>
      <c r="AF1069" s="70"/>
      <c r="AG1069" s="83"/>
      <c r="AH1069" s="83"/>
      <c r="AI1069" s="83"/>
      <c r="AJ1069" s="83"/>
      <c r="AK1069" s="83"/>
      <c r="AL1069" s="83"/>
      <c r="AM1069" s="83"/>
      <c r="AN1069" s="83"/>
      <c r="AO1069" s="83"/>
      <c r="AP1069" s="83"/>
      <c r="AQ1069" s="83"/>
      <c r="AR1069" s="83"/>
      <c r="AS1069" s="83"/>
      <c r="AT1069" s="83"/>
      <c r="AU1069" s="83"/>
      <c r="AV1069" s="83"/>
      <c r="AW1069" s="83"/>
      <c r="AX1069" s="83"/>
      <c r="AY1069" s="83"/>
      <c r="AZ1069" s="83"/>
      <c r="BA1069" s="83"/>
      <c r="BB1069" s="83"/>
      <c r="BC1069" s="83"/>
      <c r="BD1069" s="83"/>
      <c r="BE1069" s="83"/>
      <c r="BF1069" s="83"/>
      <c r="BG1069" s="83"/>
      <c r="BH1069" s="83"/>
      <c r="BI1069" s="83"/>
      <c r="BJ1069" s="83"/>
      <c r="BK1069" s="83"/>
      <c r="BL1069" s="83"/>
      <c r="BM1069" s="83"/>
      <c r="BN1069" s="83"/>
      <c r="BO1069" s="83"/>
      <c r="BP1069" s="83"/>
      <c r="BQ1069" s="83"/>
      <c r="BR1069" s="83"/>
      <c r="BS1069" s="83"/>
      <c r="BT1069" s="83"/>
      <c r="BU1069" s="83"/>
      <c r="BV1069" s="83"/>
      <c r="BW1069" s="83"/>
      <c r="BX1069" s="83"/>
      <c r="BY1069" s="83"/>
      <c r="BZ1069" s="83"/>
      <c r="CA1069" s="83"/>
      <c r="CB1069" s="83"/>
      <c r="CC1069" s="83"/>
      <c r="CD1069" s="83"/>
      <c r="CE1069" s="83"/>
      <c r="CF1069" s="83"/>
      <c r="CG1069" s="83"/>
      <c r="CH1069" s="83"/>
      <c r="CI1069" s="83"/>
      <c r="CJ1069" s="83"/>
      <c r="CK1069" s="83"/>
      <c r="CL1069" s="83"/>
      <c r="CM1069" s="83"/>
      <c r="CN1069" s="83"/>
      <c r="CO1069" s="83"/>
      <c r="CP1069" s="83"/>
      <c r="CQ1069" s="83"/>
      <c r="CR1069" s="83"/>
      <c r="CS1069" s="83"/>
      <c r="CT1069" s="83"/>
      <c r="CU1069" s="83"/>
      <c r="CV1069" s="83"/>
      <c r="CW1069" s="83"/>
      <c r="CX1069" s="83"/>
      <c r="CY1069" s="83"/>
      <c r="CZ1069" s="83"/>
      <c r="DA1069" s="83"/>
      <c r="DB1069" s="83"/>
      <c r="DC1069" s="83"/>
      <c r="DD1069" s="83"/>
      <c r="DE1069" s="83"/>
      <c r="DF1069" s="83"/>
      <c r="DG1069" s="83"/>
      <c r="DH1069" s="83"/>
      <c r="DI1069" s="83"/>
      <c r="DJ1069" s="83"/>
      <c r="DK1069" s="83"/>
      <c r="DL1069" s="83"/>
      <c r="DM1069" s="83"/>
      <c r="DN1069" s="83"/>
      <c r="DO1069" s="83"/>
      <c r="DP1069" s="83"/>
      <c r="DQ1069" s="83"/>
      <c r="DR1069" s="83"/>
      <c r="DS1069" s="83"/>
      <c r="DT1069" s="83"/>
      <c r="DU1069" s="83"/>
      <c r="DV1069" s="83"/>
      <c r="DW1069" s="83"/>
      <c r="DX1069" s="83"/>
      <c r="DY1069" s="83"/>
      <c r="DZ1069" s="83"/>
    </row>
    <row r="1070" spans="1:130" s="240" customFormat="1" ht="34" x14ac:dyDescent="0.2">
      <c r="A1070" s="228" t="s">
        <v>1829</v>
      </c>
      <c r="B1070" s="228" t="s">
        <v>1594</v>
      </c>
      <c r="C1070" s="228"/>
      <c r="D1070" s="229" t="s">
        <v>1709</v>
      </c>
      <c r="E1070" s="229" t="s">
        <v>1710</v>
      </c>
      <c r="F1070" s="228">
        <v>908</v>
      </c>
      <c r="G1070" s="228">
        <v>4181</v>
      </c>
      <c r="H1070" s="228" t="s">
        <v>101</v>
      </c>
      <c r="I1070" s="230" t="s">
        <v>395</v>
      </c>
      <c r="J1070" s="228"/>
      <c r="K1070" s="231" t="s">
        <v>1421</v>
      </c>
      <c r="L1070" s="232"/>
      <c r="M1070" s="233"/>
      <c r="N1070" s="233"/>
      <c r="O1070" s="228"/>
      <c r="P1070" s="228" t="s">
        <v>209</v>
      </c>
      <c r="Q1070" s="228" t="s">
        <v>167</v>
      </c>
      <c r="R1070" s="234" t="s">
        <v>13</v>
      </c>
      <c r="S1070" s="234"/>
      <c r="T1070" s="235"/>
      <c r="U1070" s="236">
        <v>11.19</v>
      </c>
      <c r="V1070" s="236">
        <v>5.75</v>
      </c>
      <c r="W1070" s="234"/>
      <c r="X1070" s="237"/>
      <c r="Y1070" s="238"/>
      <c r="Z1070" s="235"/>
      <c r="AA1070" s="239" t="s">
        <v>2041</v>
      </c>
      <c r="AB1070" s="76"/>
      <c r="AC1070" s="76" t="s">
        <v>1267</v>
      </c>
      <c r="AD1070" s="76" t="s">
        <v>1510</v>
      </c>
      <c r="AE1070" s="70"/>
      <c r="AF1070" s="70"/>
      <c r="AG1070" s="83"/>
      <c r="AH1070" s="83"/>
      <c r="AI1070" s="83"/>
      <c r="AJ1070" s="83"/>
      <c r="AK1070" s="83"/>
      <c r="AL1070" s="83"/>
      <c r="AM1070" s="83"/>
      <c r="AN1070" s="83"/>
      <c r="AO1070" s="83"/>
      <c r="AP1070" s="83"/>
      <c r="AQ1070" s="83"/>
      <c r="AR1070" s="83"/>
      <c r="AS1070" s="83"/>
      <c r="AT1070" s="83"/>
      <c r="AU1070" s="83"/>
      <c r="AV1070" s="83"/>
      <c r="AW1070" s="83"/>
      <c r="AX1070" s="83"/>
      <c r="AY1070" s="83"/>
      <c r="AZ1070" s="83"/>
      <c r="BA1070" s="83"/>
      <c r="BB1070" s="83"/>
      <c r="BC1070" s="83"/>
      <c r="BD1070" s="83"/>
      <c r="BE1070" s="83"/>
      <c r="BF1070" s="83"/>
      <c r="BG1070" s="83"/>
      <c r="BH1070" s="83"/>
      <c r="BI1070" s="83"/>
      <c r="BJ1070" s="83"/>
      <c r="BK1070" s="83"/>
      <c r="BL1070" s="83"/>
      <c r="BM1070" s="83"/>
      <c r="BN1070" s="83"/>
      <c r="BO1070" s="83"/>
      <c r="BP1070" s="83"/>
      <c r="BQ1070" s="83"/>
      <c r="BR1070" s="83"/>
      <c r="BS1070" s="83"/>
      <c r="BT1070" s="83"/>
      <c r="BU1070" s="83"/>
      <c r="BV1070" s="83"/>
      <c r="BW1070" s="83"/>
      <c r="BX1070" s="83"/>
      <c r="BY1070" s="83"/>
      <c r="BZ1070" s="83"/>
      <c r="CA1070" s="83"/>
      <c r="CB1070" s="83"/>
      <c r="CC1070" s="83"/>
      <c r="CD1070" s="83"/>
      <c r="CE1070" s="83"/>
      <c r="CF1070" s="83"/>
      <c r="CG1070" s="83"/>
      <c r="CH1070" s="83"/>
      <c r="CI1070" s="83"/>
      <c r="CJ1070" s="83"/>
      <c r="CK1070" s="83"/>
      <c r="CL1070" s="83"/>
      <c r="CM1070" s="83"/>
      <c r="CN1070" s="83"/>
      <c r="CO1070" s="83"/>
      <c r="CP1070" s="83"/>
      <c r="CQ1070" s="83"/>
      <c r="CR1070" s="83"/>
      <c r="CS1070" s="83"/>
      <c r="CT1070" s="83"/>
      <c r="CU1070" s="83"/>
      <c r="CV1070" s="83"/>
      <c r="CW1070" s="83"/>
      <c r="CX1070" s="83"/>
      <c r="CY1070" s="83"/>
      <c r="CZ1070" s="83"/>
      <c r="DA1070" s="83"/>
      <c r="DB1070" s="83"/>
      <c r="DC1070" s="83"/>
      <c r="DD1070" s="83"/>
      <c r="DE1070" s="83"/>
      <c r="DF1070" s="83"/>
      <c r="DG1070" s="83"/>
      <c r="DH1070" s="83"/>
      <c r="DI1070" s="83"/>
      <c r="DJ1070" s="83"/>
      <c r="DK1070" s="83"/>
      <c r="DL1070" s="83"/>
      <c r="DM1070" s="83"/>
      <c r="DN1070" s="83"/>
      <c r="DO1070" s="83"/>
      <c r="DP1070" s="83"/>
      <c r="DQ1070" s="83"/>
      <c r="DR1070" s="83"/>
      <c r="DS1070" s="83"/>
      <c r="DT1070" s="83"/>
      <c r="DU1070" s="83"/>
      <c r="DV1070" s="83"/>
      <c r="DW1070" s="83"/>
      <c r="DX1070" s="83"/>
      <c r="DY1070" s="83"/>
      <c r="DZ1070" s="83"/>
    </row>
    <row r="1071" spans="1:130" s="240" customFormat="1" ht="17" x14ac:dyDescent="0.2">
      <c r="A1071" s="14" t="s">
        <v>1829</v>
      </c>
      <c r="B1071" s="76" t="s">
        <v>1594</v>
      </c>
      <c r="C1071" s="76"/>
      <c r="D1071" s="2" t="s">
        <v>1709</v>
      </c>
      <c r="E1071" s="2" t="s">
        <v>1710</v>
      </c>
      <c r="F1071" s="14">
        <v>908</v>
      </c>
      <c r="G1071" s="13">
        <v>4184</v>
      </c>
      <c r="H1071" s="14" t="s">
        <v>101</v>
      </c>
      <c r="I1071" s="13" t="s">
        <v>395</v>
      </c>
      <c r="J1071" s="76" t="s">
        <v>475</v>
      </c>
      <c r="K1071" s="191" t="s">
        <v>1831</v>
      </c>
      <c r="L1071" s="106"/>
      <c r="M1071" s="112"/>
      <c r="N1071" s="112"/>
      <c r="O1071" s="70"/>
      <c r="P1071" s="76" t="s">
        <v>209</v>
      </c>
      <c r="Q1071" s="70" t="s">
        <v>167</v>
      </c>
      <c r="R1071" s="70" t="s">
        <v>13</v>
      </c>
      <c r="S1071" s="70"/>
      <c r="T1071" s="70"/>
      <c r="U1071" s="128">
        <v>11.58</v>
      </c>
      <c r="V1071" s="128">
        <v>5.47</v>
      </c>
      <c r="W1071" s="76"/>
      <c r="X1071" s="195"/>
      <c r="Y1071" s="105"/>
      <c r="Z1071" s="14"/>
      <c r="AA1071" s="14"/>
      <c r="AB1071" s="76"/>
      <c r="AC1071" s="76"/>
      <c r="AD1071" s="76"/>
      <c r="AE1071" s="70"/>
      <c r="AF1071" s="70"/>
      <c r="AG1071" s="83"/>
      <c r="AH1071" s="83"/>
      <c r="AI1071" s="83"/>
      <c r="AJ1071" s="83"/>
      <c r="AK1071" s="83"/>
      <c r="AL1071" s="83"/>
      <c r="AM1071" s="83"/>
      <c r="AN1071" s="83"/>
      <c r="AO1071" s="83"/>
      <c r="AP1071" s="83"/>
      <c r="AQ1071" s="83"/>
      <c r="AR1071" s="83"/>
      <c r="AS1071" s="83"/>
      <c r="AT1071" s="83"/>
      <c r="AU1071" s="83"/>
      <c r="AV1071" s="83"/>
      <c r="AW1071" s="83"/>
      <c r="AX1071" s="83"/>
      <c r="AY1071" s="83"/>
      <c r="AZ1071" s="83"/>
      <c r="BA1071" s="83"/>
      <c r="BB1071" s="83"/>
      <c r="BC1071" s="83"/>
      <c r="BD1071" s="83"/>
      <c r="BE1071" s="83"/>
      <c r="BF1071" s="83"/>
      <c r="BG1071" s="83"/>
      <c r="BH1071" s="83"/>
      <c r="BI1071" s="83"/>
      <c r="BJ1071" s="83"/>
      <c r="BK1071" s="83"/>
      <c r="BL1071" s="83"/>
      <c r="BM1071" s="83"/>
      <c r="BN1071" s="83"/>
      <c r="BO1071" s="83"/>
      <c r="BP1071" s="83"/>
      <c r="BQ1071" s="83"/>
      <c r="BR1071" s="83"/>
      <c r="BS1071" s="83"/>
      <c r="BT1071" s="83"/>
      <c r="BU1071" s="83"/>
      <c r="BV1071" s="83"/>
      <c r="BW1071" s="83"/>
      <c r="BX1071" s="83"/>
      <c r="BY1071" s="83"/>
      <c r="BZ1071" s="83"/>
      <c r="CA1071" s="83"/>
      <c r="CB1071" s="83"/>
      <c r="CC1071" s="83"/>
      <c r="CD1071" s="83"/>
      <c r="CE1071" s="83"/>
      <c r="CF1071" s="83"/>
      <c r="CG1071" s="83"/>
      <c r="CH1071" s="83"/>
      <c r="CI1071" s="83"/>
      <c r="CJ1071" s="83"/>
      <c r="CK1071" s="83"/>
      <c r="CL1071" s="83"/>
      <c r="CM1071" s="83"/>
      <c r="CN1071" s="83"/>
      <c r="CO1071" s="83"/>
      <c r="CP1071" s="83"/>
      <c r="CQ1071" s="83"/>
      <c r="CR1071" s="83"/>
      <c r="CS1071" s="83"/>
      <c r="CT1071" s="83"/>
      <c r="CU1071" s="83"/>
      <c r="CV1071" s="83"/>
      <c r="CW1071" s="83"/>
      <c r="CX1071" s="83"/>
      <c r="CY1071" s="83"/>
      <c r="CZ1071" s="83"/>
      <c r="DA1071" s="83"/>
      <c r="DB1071" s="83"/>
      <c r="DC1071" s="83"/>
      <c r="DD1071" s="83"/>
      <c r="DE1071" s="83"/>
      <c r="DF1071" s="83"/>
      <c r="DG1071" s="83"/>
      <c r="DH1071" s="83"/>
      <c r="DI1071" s="83"/>
      <c r="DJ1071" s="83"/>
      <c r="DK1071" s="83"/>
      <c r="DL1071" s="83"/>
      <c r="DM1071" s="83"/>
      <c r="DN1071" s="83"/>
      <c r="DO1071" s="83"/>
      <c r="DP1071" s="83"/>
      <c r="DQ1071" s="83"/>
      <c r="DR1071" s="83"/>
      <c r="DS1071" s="83"/>
      <c r="DT1071" s="83"/>
      <c r="DU1071" s="83"/>
      <c r="DV1071" s="83"/>
      <c r="DW1071" s="83"/>
      <c r="DX1071" s="83"/>
      <c r="DY1071" s="83"/>
      <c r="DZ1071" s="83"/>
    </row>
    <row r="1072" spans="1:130" s="240" customFormat="1" ht="17" x14ac:dyDescent="0.2">
      <c r="A1072" s="228" t="s">
        <v>1829</v>
      </c>
      <c r="B1072" s="228" t="s">
        <v>1594</v>
      </c>
      <c r="C1072" s="228"/>
      <c r="D1072" s="229" t="s">
        <v>1709</v>
      </c>
      <c r="E1072" s="229" t="s">
        <v>1710</v>
      </c>
      <c r="F1072" s="228">
        <v>908</v>
      </c>
      <c r="G1072" s="228">
        <v>4184</v>
      </c>
      <c r="H1072" s="228" t="s">
        <v>101</v>
      </c>
      <c r="I1072" s="230" t="s">
        <v>395</v>
      </c>
      <c r="J1072" s="228"/>
      <c r="K1072" s="231" t="s">
        <v>1421</v>
      </c>
      <c r="L1072" s="232"/>
      <c r="M1072" s="233"/>
      <c r="N1072" s="233"/>
      <c r="O1072" s="228"/>
      <c r="P1072" s="228" t="s">
        <v>209</v>
      </c>
      <c r="Q1072" s="228" t="s">
        <v>167</v>
      </c>
      <c r="R1072" s="234" t="s">
        <v>13</v>
      </c>
      <c r="S1072" s="234"/>
      <c r="T1072" s="235"/>
      <c r="U1072" s="236">
        <v>11.7</v>
      </c>
      <c r="V1072" s="236">
        <v>4.66</v>
      </c>
      <c r="W1072" s="234"/>
      <c r="X1072" s="237"/>
      <c r="Y1072" s="238"/>
      <c r="Z1072" s="235"/>
      <c r="AA1072" s="239" t="s">
        <v>2039</v>
      </c>
      <c r="AB1072" s="76"/>
      <c r="AC1072" s="76"/>
      <c r="AD1072" s="76"/>
      <c r="AE1072" s="70"/>
      <c r="AF1072" s="70"/>
      <c r="AG1072" s="83"/>
      <c r="AH1072" s="83"/>
      <c r="AI1072" s="83"/>
      <c r="AJ1072" s="83"/>
      <c r="AK1072" s="83"/>
      <c r="AL1072" s="83"/>
      <c r="AM1072" s="83"/>
      <c r="AN1072" s="83"/>
      <c r="AO1072" s="83"/>
      <c r="AP1072" s="83"/>
      <c r="AQ1072" s="83"/>
      <c r="AR1072" s="83"/>
      <c r="AS1072" s="83"/>
      <c r="AT1072" s="83"/>
      <c r="AU1072" s="83"/>
      <c r="AV1072" s="83"/>
      <c r="AW1072" s="83"/>
      <c r="AX1072" s="83"/>
      <c r="AY1072" s="83"/>
      <c r="AZ1072" s="83"/>
      <c r="BA1072" s="83"/>
      <c r="BB1072" s="83"/>
      <c r="BC1072" s="83"/>
      <c r="BD1072" s="83"/>
      <c r="BE1072" s="83"/>
      <c r="BF1072" s="83"/>
      <c r="BG1072" s="83"/>
      <c r="BH1072" s="83"/>
      <c r="BI1072" s="83"/>
      <c r="BJ1072" s="83"/>
      <c r="BK1072" s="83"/>
      <c r="BL1072" s="83"/>
      <c r="BM1072" s="83"/>
      <c r="BN1072" s="83"/>
      <c r="BO1072" s="83"/>
      <c r="BP1072" s="83"/>
      <c r="BQ1072" s="83"/>
      <c r="BR1072" s="83"/>
      <c r="BS1072" s="83"/>
      <c r="BT1072" s="83"/>
      <c r="BU1072" s="83"/>
      <c r="BV1072" s="83"/>
      <c r="BW1072" s="83"/>
      <c r="BX1072" s="83"/>
      <c r="BY1072" s="83"/>
      <c r="BZ1072" s="83"/>
      <c r="CA1072" s="83"/>
      <c r="CB1072" s="83"/>
      <c r="CC1072" s="83"/>
      <c r="CD1072" s="83"/>
      <c r="CE1072" s="83"/>
      <c r="CF1072" s="83"/>
      <c r="CG1072" s="83"/>
      <c r="CH1072" s="83"/>
      <c r="CI1072" s="83"/>
      <c r="CJ1072" s="83"/>
      <c r="CK1072" s="83"/>
      <c r="CL1072" s="83"/>
      <c r="CM1072" s="83"/>
      <c r="CN1072" s="83"/>
      <c r="CO1072" s="83"/>
      <c r="CP1072" s="83"/>
      <c r="CQ1072" s="83"/>
      <c r="CR1072" s="83"/>
      <c r="CS1072" s="83"/>
      <c r="CT1072" s="83"/>
      <c r="CU1072" s="83"/>
      <c r="CV1072" s="83"/>
      <c r="CW1072" s="83"/>
      <c r="CX1072" s="83"/>
      <c r="CY1072" s="83"/>
      <c r="CZ1072" s="83"/>
      <c r="DA1072" s="83"/>
      <c r="DB1072" s="83"/>
      <c r="DC1072" s="83"/>
      <c r="DD1072" s="83"/>
      <c r="DE1072" s="83"/>
      <c r="DF1072" s="83"/>
      <c r="DG1072" s="83"/>
      <c r="DH1072" s="83"/>
      <c r="DI1072" s="83"/>
      <c r="DJ1072" s="83"/>
      <c r="DK1072" s="83"/>
      <c r="DL1072" s="83"/>
      <c r="DM1072" s="83"/>
      <c r="DN1072" s="83"/>
      <c r="DO1072" s="83"/>
      <c r="DP1072" s="83"/>
      <c r="DQ1072" s="83"/>
      <c r="DR1072" s="83"/>
      <c r="DS1072" s="83"/>
      <c r="DT1072" s="83"/>
      <c r="DU1072" s="83"/>
      <c r="DV1072" s="83"/>
      <c r="DW1072" s="83"/>
      <c r="DX1072" s="83"/>
      <c r="DY1072" s="83"/>
      <c r="DZ1072" s="83"/>
    </row>
    <row r="1073" spans="1:130" s="240" customFormat="1" ht="17" x14ac:dyDescent="0.2">
      <c r="A1073" s="14" t="s">
        <v>1829</v>
      </c>
      <c r="B1073" s="76" t="s">
        <v>1594</v>
      </c>
      <c r="C1073" s="76"/>
      <c r="D1073" s="2" t="s">
        <v>1709</v>
      </c>
      <c r="E1073" s="2" t="s">
        <v>1710</v>
      </c>
      <c r="F1073" s="14">
        <v>908</v>
      </c>
      <c r="G1073" s="13"/>
      <c r="H1073" s="14" t="s">
        <v>101</v>
      </c>
      <c r="I1073" s="13" t="s">
        <v>395</v>
      </c>
      <c r="J1073" s="76"/>
      <c r="K1073" s="191"/>
      <c r="L1073" s="106"/>
      <c r="M1073" s="112"/>
      <c r="N1073" s="112"/>
      <c r="O1073" s="70"/>
      <c r="P1073" s="76"/>
      <c r="Q1073" s="70"/>
      <c r="R1073" s="70" t="s">
        <v>13</v>
      </c>
      <c r="S1073" s="70"/>
      <c r="T1073" s="70"/>
      <c r="U1073" s="128"/>
      <c r="V1073" s="128"/>
      <c r="W1073" s="76"/>
      <c r="X1073" s="195"/>
      <c r="Y1073" s="105"/>
      <c r="Z1073" s="14"/>
      <c r="AA1073" s="14"/>
      <c r="AB1073" s="76"/>
      <c r="AC1073" s="76"/>
      <c r="AD1073" s="76"/>
      <c r="AE1073" s="70"/>
      <c r="AF1073" s="70"/>
      <c r="AG1073" s="83"/>
      <c r="AH1073" s="83"/>
      <c r="AI1073" s="83"/>
      <c r="AJ1073" s="83"/>
      <c r="AK1073" s="83"/>
      <c r="AL1073" s="83"/>
      <c r="AM1073" s="83"/>
      <c r="AN1073" s="83"/>
      <c r="AO1073" s="83"/>
      <c r="AP1073" s="83"/>
      <c r="AQ1073" s="83"/>
      <c r="AR1073" s="83"/>
      <c r="AS1073" s="83"/>
      <c r="AT1073" s="83"/>
      <c r="AU1073" s="83"/>
      <c r="AV1073" s="83"/>
      <c r="AW1073" s="83"/>
      <c r="AX1073" s="83"/>
      <c r="AY1073" s="83"/>
      <c r="AZ1073" s="83"/>
      <c r="BA1073" s="83"/>
      <c r="BB1073" s="83"/>
      <c r="BC1073" s="83"/>
      <c r="BD1073" s="83"/>
      <c r="BE1073" s="83"/>
      <c r="BF1073" s="83"/>
      <c r="BG1073" s="83"/>
      <c r="BH1073" s="83"/>
      <c r="BI1073" s="83"/>
      <c r="BJ1073" s="83"/>
      <c r="BK1073" s="83"/>
      <c r="BL1073" s="83"/>
      <c r="BM1073" s="83"/>
      <c r="BN1073" s="83"/>
      <c r="BO1073" s="83"/>
      <c r="BP1073" s="83"/>
      <c r="BQ1073" s="83"/>
      <c r="BR1073" s="83"/>
      <c r="BS1073" s="83"/>
      <c r="BT1073" s="83"/>
      <c r="BU1073" s="83"/>
      <c r="BV1073" s="83"/>
      <c r="BW1073" s="83"/>
      <c r="BX1073" s="83"/>
      <c r="BY1073" s="83"/>
      <c r="BZ1073" s="83"/>
      <c r="CA1073" s="83"/>
      <c r="CB1073" s="83"/>
      <c r="CC1073" s="83"/>
      <c r="CD1073" s="83"/>
      <c r="CE1073" s="83"/>
      <c r="CF1073" s="83"/>
      <c r="CG1073" s="83"/>
      <c r="CH1073" s="83"/>
      <c r="CI1073" s="83"/>
      <c r="CJ1073" s="83"/>
      <c r="CK1073" s="83"/>
      <c r="CL1073" s="83"/>
      <c r="CM1073" s="83"/>
      <c r="CN1073" s="83"/>
      <c r="CO1073" s="83"/>
      <c r="CP1073" s="83"/>
      <c r="CQ1073" s="83"/>
      <c r="CR1073" s="83"/>
      <c r="CS1073" s="83"/>
      <c r="CT1073" s="83"/>
      <c r="CU1073" s="83"/>
      <c r="CV1073" s="83"/>
      <c r="CW1073" s="83"/>
      <c r="CX1073" s="83"/>
      <c r="CY1073" s="83"/>
      <c r="CZ1073" s="83"/>
      <c r="DA1073" s="83"/>
      <c r="DB1073" s="83"/>
      <c r="DC1073" s="83"/>
      <c r="DD1073" s="83"/>
      <c r="DE1073" s="83"/>
      <c r="DF1073" s="83"/>
      <c r="DG1073" s="83"/>
      <c r="DH1073" s="83"/>
      <c r="DI1073" s="83"/>
      <c r="DJ1073" s="83"/>
      <c r="DK1073" s="83"/>
      <c r="DL1073" s="83"/>
      <c r="DM1073" s="83"/>
      <c r="DN1073" s="83"/>
      <c r="DO1073" s="83"/>
      <c r="DP1073" s="83"/>
      <c r="DQ1073" s="83"/>
      <c r="DR1073" s="83"/>
      <c r="DS1073" s="83"/>
      <c r="DT1073" s="83"/>
      <c r="DU1073" s="83"/>
      <c r="DV1073" s="83"/>
      <c r="DW1073" s="83"/>
      <c r="DX1073" s="83"/>
      <c r="DY1073" s="83"/>
      <c r="DZ1073" s="83"/>
    </row>
    <row r="1074" spans="1:130" s="240" customFormat="1" ht="17" x14ac:dyDescent="0.2">
      <c r="A1074" s="14" t="s">
        <v>1829</v>
      </c>
      <c r="B1074" s="76" t="s">
        <v>1594</v>
      </c>
      <c r="C1074" s="76"/>
      <c r="D1074" s="2" t="s">
        <v>1709</v>
      </c>
      <c r="E1074" s="2" t="s">
        <v>1710</v>
      </c>
      <c r="F1074" s="14">
        <v>908</v>
      </c>
      <c r="G1074" s="13"/>
      <c r="H1074" s="14" t="s">
        <v>101</v>
      </c>
      <c r="I1074" s="13" t="s">
        <v>395</v>
      </c>
      <c r="J1074" s="76"/>
      <c r="K1074" s="191"/>
      <c r="L1074" s="106"/>
      <c r="M1074" s="112"/>
      <c r="N1074" s="112"/>
      <c r="O1074" s="70"/>
      <c r="P1074" s="76"/>
      <c r="Q1074" s="70"/>
      <c r="R1074" s="70" t="s">
        <v>13</v>
      </c>
      <c r="S1074" s="70"/>
      <c r="T1074" s="70"/>
      <c r="U1074" s="128"/>
      <c r="V1074" s="128"/>
      <c r="W1074" s="76"/>
      <c r="X1074" s="195"/>
      <c r="Y1074" s="105"/>
      <c r="Z1074" s="14"/>
      <c r="AA1074" s="14"/>
      <c r="AB1074" s="76"/>
      <c r="AC1074" s="76"/>
      <c r="AD1074" s="76"/>
      <c r="AE1074" s="70"/>
      <c r="AF1074" s="70"/>
      <c r="AG1074" s="83"/>
      <c r="AH1074" s="83"/>
      <c r="AI1074" s="83"/>
      <c r="AJ1074" s="83"/>
      <c r="AK1074" s="83"/>
      <c r="AL1074" s="83"/>
      <c r="AM1074" s="83"/>
      <c r="AN1074" s="83"/>
      <c r="AO1074" s="83"/>
      <c r="AP1074" s="83"/>
      <c r="AQ1074" s="83"/>
      <c r="AR1074" s="83"/>
      <c r="AS1074" s="83"/>
      <c r="AT1074" s="83"/>
      <c r="AU1074" s="83"/>
      <c r="AV1074" s="83"/>
      <c r="AW1074" s="83"/>
      <c r="AX1074" s="83"/>
      <c r="AY1074" s="83"/>
      <c r="AZ1074" s="83"/>
      <c r="BA1074" s="83"/>
      <c r="BB1074" s="83"/>
      <c r="BC1074" s="83"/>
      <c r="BD1074" s="83"/>
      <c r="BE1074" s="83"/>
      <c r="BF1074" s="83"/>
      <c r="BG1074" s="83"/>
      <c r="BH1074" s="83"/>
      <c r="BI1074" s="83"/>
      <c r="BJ1074" s="83"/>
      <c r="BK1074" s="83"/>
      <c r="BL1074" s="83"/>
      <c r="BM1074" s="83"/>
      <c r="BN1074" s="83"/>
      <c r="BO1074" s="83"/>
      <c r="BP1074" s="83"/>
      <c r="BQ1074" s="83"/>
      <c r="BR1074" s="83"/>
      <c r="BS1074" s="83"/>
      <c r="BT1074" s="83"/>
      <c r="BU1074" s="83"/>
      <c r="BV1074" s="83"/>
      <c r="BW1074" s="83"/>
      <c r="BX1074" s="83"/>
      <c r="BY1074" s="83"/>
      <c r="BZ1074" s="83"/>
      <c r="CA1074" s="83"/>
      <c r="CB1074" s="83"/>
      <c r="CC1074" s="83"/>
      <c r="CD1074" s="83"/>
      <c r="CE1074" s="83"/>
      <c r="CF1074" s="83"/>
      <c r="CG1074" s="83"/>
      <c r="CH1074" s="83"/>
      <c r="CI1074" s="83"/>
      <c r="CJ1074" s="83"/>
      <c r="CK1074" s="83"/>
      <c r="CL1074" s="83"/>
      <c r="CM1074" s="83"/>
      <c r="CN1074" s="83"/>
      <c r="CO1074" s="83"/>
      <c r="CP1074" s="83"/>
      <c r="CQ1074" s="83"/>
      <c r="CR1074" s="83"/>
      <c r="CS1074" s="83"/>
      <c r="CT1074" s="83"/>
      <c r="CU1074" s="83"/>
      <c r="CV1074" s="83"/>
      <c r="CW1074" s="83"/>
      <c r="CX1074" s="83"/>
      <c r="CY1074" s="83"/>
      <c r="CZ1074" s="83"/>
      <c r="DA1074" s="83"/>
      <c r="DB1074" s="83"/>
      <c r="DC1074" s="83"/>
      <c r="DD1074" s="83"/>
      <c r="DE1074" s="83"/>
      <c r="DF1074" s="83"/>
      <c r="DG1074" s="83"/>
      <c r="DH1074" s="83"/>
      <c r="DI1074" s="83"/>
      <c r="DJ1074" s="83"/>
      <c r="DK1074" s="83"/>
      <c r="DL1074" s="83"/>
      <c r="DM1074" s="83"/>
      <c r="DN1074" s="83"/>
      <c r="DO1074" s="83"/>
      <c r="DP1074" s="83"/>
      <c r="DQ1074" s="83"/>
      <c r="DR1074" s="83"/>
      <c r="DS1074" s="83"/>
      <c r="DT1074" s="83"/>
      <c r="DU1074" s="83"/>
      <c r="DV1074" s="83"/>
      <c r="DW1074" s="83"/>
      <c r="DX1074" s="83"/>
      <c r="DY1074" s="83"/>
      <c r="DZ1074" s="83"/>
    </row>
    <row r="1075" spans="1:130" s="83" customFormat="1" ht="17" x14ac:dyDescent="0.2">
      <c r="A1075" s="14" t="s">
        <v>1829</v>
      </c>
      <c r="B1075" s="76" t="s">
        <v>1594</v>
      </c>
      <c r="C1075" s="76"/>
      <c r="D1075" s="2" t="s">
        <v>1709</v>
      </c>
      <c r="E1075" s="2" t="s">
        <v>1710</v>
      </c>
      <c r="F1075" s="14">
        <v>908</v>
      </c>
      <c r="G1075" s="13"/>
      <c r="H1075" s="14" t="s">
        <v>101</v>
      </c>
      <c r="I1075" s="13" t="s">
        <v>395</v>
      </c>
      <c r="J1075" s="76"/>
      <c r="K1075" s="191"/>
      <c r="L1075" s="106"/>
      <c r="M1075" s="112"/>
      <c r="N1075" s="112"/>
      <c r="O1075" s="70"/>
      <c r="P1075" s="76"/>
      <c r="Q1075" s="70"/>
      <c r="R1075" s="70" t="s">
        <v>13</v>
      </c>
      <c r="S1075" s="70"/>
      <c r="T1075" s="70"/>
      <c r="U1075" s="128"/>
      <c r="V1075" s="128"/>
      <c r="W1075" s="76"/>
      <c r="X1075" s="195"/>
      <c r="Y1075" s="105"/>
      <c r="Z1075" s="14"/>
      <c r="AA1075" s="14"/>
      <c r="AB1075" s="76"/>
      <c r="AC1075" s="76"/>
      <c r="AD1075" s="76"/>
      <c r="AE1075" s="70"/>
      <c r="AF1075" s="70"/>
    </row>
    <row r="1076" spans="1:130" s="83" customFormat="1" ht="17" x14ac:dyDescent="0.2">
      <c r="A1076" s="14" t="s">
        <v>1829</v>
      </c>
      <c r="B1076" s="76" t="s">
        <v>1594</v>
      </c>
      <c r="C1076" s="76"/>
      <c r="D1076" s="2" t="s">
        <v>1709</v>
      </c>
      <c r="E1076" s="2" t="s">
        <v>1710</v>
      </c>
      <c r="F1076" s="14">
        <v>908</v>
      </c>
      <c r="G1076" s="13"/>
      <c r="H1076" s="14" t="s">
        <v>101</v>
      </c>
      <c r="I1076" s="13" t="s">
        <v>395</v>
      </c>
      <c r="J1076" s="76"/>
      <c r="K1076" s="191"/>
      <c r="L1076" s="106"/>
      <c r="M1076" s="112"/>
      <c r="N1076" s="112"/>
      <c r="O1076" s="70"/>
      <c r="P1076" s="76"/>
      <c r="Q1076" s="70"/>
      <c r="R1076" s="70" t="s">
        <v>13</v>
      </c>
      <c r="S1076" s="70"/>
      <c r="T1076" s="70"/>
      <c r="U1076" s="128"/>
      <c r="V1076" s="128"/>
      <c r="W1076" s="76"/>
      <c r="X1076" s="195"/>
      <c r="Y1076" s="105"/>
      <c r="Z1076" s="14"/>
      <c r="AA1076" s="14"/>
      <c r="AB1076" s="76"/>
      <c r="AC1076" s="76"/>
      <c r="AD1076" s="76"/>
      <c r="AE1076" s="70"/>
      <c r="AF1076" s="70"/>
    </row>
    <row r="1077" spans="1:130" s="83" customFormat="1" ht="17" x14ac:dyDescent="0.2">
      <c r="A1077" s="14" t="s">
        <v>1829</v>
      </c>
      <c r="B1077" s="76" t="s">
        <v>1594</v>
      </c>
      <c r="C1077" s="76"/>
      <c r="D1077" s="2" t="s">
        <v>1709</v>
      </c>
      <c r="E1077" s="2" t="s">
        <v>1710</v>
      </c>
      <c r="F1077" s="14">
        <v>908</v>
      </c>
      <c r="G1077" s="13"/>
      <c r="H1077" s="14" t="s">
        <v>101</v>
      </c>
      <c r="I1077" s="13" t="s">
        <v>395</v>
      </c>
      <c r="J1077" s="76"/>
      <c r="K1077" s="191"/>
      <c r="L1077" s="106"/>
      <c r="M1077" s="112"/>
      <c r="N1077" s="112"/>
      <c r="O1077" s="70"/>
      <c r="P1077" s="76"/>
      <c r="Q1077" s="70"/>
      <c r="R1077" s="70" t="s">
        <v>13</v>
      </c>
      <c r="S1077" s="70"/>
      <c r="T1077" s="70"/>
      <c r="U1077" s="128"/>
      <c r="V1077" s="128"/>
      <c r="W1077" s="76"/>
      <c r="X1077" s="195"/>
      <c r="Y1077" s="105"/>
      <c r="Z1077" s="14"/>
      <c r="AA1077" s="14"/>
      <c r="AB1077" s="76"/>
      <c r="AC1077" s="76"/>
      <c r="AD1077" s="76"/>
      <c r="AE1077" s="70"/>
      <c r="AF1077" s="70"/>
    </row>
    <row r="1078" spans="1:130" s="83" customFormat="1" ht="34" x14ac:dyDescent="0.2">
      <c r="A1078" s="14" t="s">
        <v>1894</v>
      </c>
      <c r="B1078" s="76" t="s">
        <v>1594</v>
      </c>
      <c r="C1078" s="76"/>
      <c r="D1078" s="2" t="s">
        <v>1709</v>
      </c>
      <c r="E1078" s="2" t="s">
        <v>1710</v>
      </c>
      <c r="F1078" s="76">
        <v>30967</v>
      </c>
      <c r="G1078" s="7">
        <v>556</v>
      </c>
      <c r="H1078" s="76" t="s">
        <v>251</v>
      </c>
      <c r="I1078" s="13" t="s">
        <v>243</v>
      </c>
      <c r="J1078" s="76" t="s">
        <v>176</v>
      </c>
      <c r="K1078" s="191" t="s">
        <v>400</v>
      </c>
      <c r="L1078" s="143">
        <v>30</v>
      </c>
      <c r="M1078" s="68">
        <v>29.62</v>
      </c>
      <c r="N1078" s="68">
        <v>-98.37</v>
      </c>
      <c r="O1078" s="106">
        <v>126.402078446346</v>
      </c>
      <c r="P1078" s="58" t="s">
        <v>1897</v>
      </c>
      <c r="Q1078" s="57" t="s">
        <v>172</v>
      </c>
      <c r="R1078" s="57" t="s">
        <v>13</v>
      </c>
      <c r="S1078" s="57">
        <v>10.220000000000001</v>
      </c>
      <c r="T1078" s="57"/>
      <c r="U1078" s="117"/>
      <c r="V1078" s="117"/>
      <c r="W1078" s="58"/>
      <c r="X1078" s="195"/>
      <c r="Y1078" s="198"/>
      <c r="Z1078" s="8"/>
      <c r="AA1078" s="8" t="s">
        <v>1898</v>
      </c>
      <c r="AB1078" s="76"/>
      <c r="AC1078" s="76"/>
      <c r="AD1078" s="76"/>
      <c r="AE1078" s="70"/>
      <c r="AF1078" s="70"/>
    </row>
    <row r="1079" spans="1:130" s="83" customFormat="1" ht="17" x14ac:dyDescent="0.2">
      <c r="A1079" s="76" t="s">
        <v>1471</v>
      </c>
      <c r="B1079" s="76" t="s">
        <v>1594</v>
      </c>
      <c r="C1079" s="76"/>
      <c r="D1079" s="113" t="s">
        <v>1709</v>
      </c>
      <c r="E1079" s="113" t="s">
        <v>1710</v>
      </c>
      <c r="F1079" s="76">
        <v>40449</v>
      </c>
      <c r="G1079" s="76">
        <v>41</v>
      </c>
      <c r="H1079" s="76" t="s">
        <v>1472</v>
      </c>
      <c r="I1079" s="70" t="s">
        <v>246</v>
      </c>
      <c r="J1079" s="76" t="s">
        <v>176</v>
      </c>
      <c r="K1079" s="191"/>
      <c r="L1079" s="106"/>
      <c r="M1079" s="114"/>
      <c r="N1079" s="114"/>
      <c r="O1079" s="76"/>
      <c r="P1079" s="76" t="s">
        <v>1707</v>
      </c>
      <c r="Q1079" s="76"/>
      <c r="R1079" s="70" t="s">
        <v>13</v>
      </c>
      <c r="S1079" s="70"/>
      <c r="T1079" s="112"/>
      <c r="U1079" s="68">
        <v>6.82</v>
      </c>
      <c r="V1079" s="68">
        <v>5.85</v>
      </c>
      <c r="W1079" s="70"/>
      <c r="X1079" s="150"/>
      <c r="Y1079" s="148"/>
      <c r="Z1079" s="112"/>
      <c r="AA1079" s="76" t="s">
        <v>1708</v>
      </c>
      <c r="AB1079" s="76"/>
      <c r="AC1079" s="76"/>
      <c r="AD1079" s="76"/>
      <c r="AE1079" s="70"/>
      <c r="AF1079" s="70"/>
    </row>
    <row r="1080" spans="1:130" s="83" customFormat="1" ht="17" x14ac:dyDescent="0.2">
      <c r="A1080" s="76" t="s">
        <v>1471</v>
      </c>
      <c r="B1080" s="76" t="s">
        <v>1594</v>
      </c>
      <c r="C1080" s="76"/>
      <c r="D1080" s="113" t="s">
        <v>1709</v>
      </c>
      <c r="E1080" s="113" t="s">
        <v>1710</v>
      </c>
      <c r="F1080" s="76">
        <v>40449</v>
      </c>
      <c r="G1080" s="76">
        <v>74</v>
      </c>
      <c r="H1080" s="76" t="s">
        <v>1472</v>
      </c>
      <c r="I1080" s="70" t="s">
        <v>246</v>
      </c>
      <c r="J1080" s="76" t="s">
        <v>176</v>
      </c>
      <c r="K1080" s="191"/>
      <c r="L1080" s="106"/>
      <c r="M1080" s="114"/>
      <c r="N1080" s="114"/>
      <c r="O1080" s="76"/>
      <c r="P1080" s="76" t="s">
        <v>1711</v>
      </c>
      <c r="Q1080" s="76" t="s">
        <v>167</v>
      </c>
      <c r="R1080" s="70" t="s">
        <v>13</v>
      </c>
      <c r="S1080" s="70"/>
      <c r="T1080" s="112"/>
      <c r="U1080" s="68">
        <v>11.65</v>
      </c>
      <c r="V1080" s="68">
        <v>10.38</v>
      </c>
      <c r="W1080" s="70"/>
      <c r="X1080" s="150"/>
      <c r="Y1080" s="148"/>
      <c r="Z1080" s="112"/>
      <c r="AA1080" s="76" t="s">
        <v>1712</v>
      </c>
      <c r="AB1080" s="76"/>
      <c r="AC1080" s="76"/>
      <c r="AD1080" s="76"/>
      <c r="AE1080" s="70"/>
      <c r="AF1080" s="70"/>
    </row>
    <row r="1081" spans="1:130" s="83" customFormat="1" ht="17" x14ac:dyDescent="0.2">
      <c r="A1081" s="228" t="s">
        <v>1471</v>
      </c>
      <c r="B1081" s="228" t="s">
        <v>1594</v>
      </c>
      <c r="C1081" s="228"/>
      <c r="D1081" s="229" t="s">
        <v>1709</v>
      </c>
      <c r="E1081" s="229" t="s">
        <v>1710</v>
      </c>
      <c r="F1081" s="228">
        <v>40449</v>
      </c>
      <c r="G1081" s="228">
        <v>75</v>
      </c>
      <c r="H1081" s="228" t="s">
        <v>1472</v>
      </c>
      <c r="I1081" s="234" t="s">
        <v>246</v>
      </c>
      <c r="J1081" s="228" t="s">
        <v>176</v>
      </c>
      <c r="K1081" s="231"/>
      <c r="L1081" s="232"/>
      <c r="M1081" s="233"/>
      <c r="N1081" s="233"/>
      <c r="O1081" s="228"/>
      <c r="P1081" s="228" t="s">
        <v>2071</v>
      </c>
      <c r="Q1081" s="228"/>
      <c r="R1081" s="70" t="s">
        <v>13</v>
      </c>
      <c r="S1081" s="234"/>
      <c r="T1081" s="235"/>
      <c r="U1081" s="236">
        <v>38.99</v>
      </c>
      <c r="V1081" s="236"/>
      <c r="W1081" s="234"/>
      <c r="X1081" s="237"/>
      <c r="Y1081" s="238"/>
      <c r="Z1081" s="235"/>
      <c r="AA1081" s="228"/>
      <c r="AB1081" s="228"/>
      <c r="AC1081" s="228"/>
      <c r="AD1081" s="228"/>
      <c r="AE1081" s="234"/>
      <c r="AF1081" s="234"/>
      <c r="AG1081" s="240"/>
      <c r="AH1081" s="240"/>
      <c r="AI1081" s="240"/>
      <c r="AJ1081" s="240"/>
      <c r="AK1081" s="240"/>
      <c r="AL1081" s="240"/>
      <c r="AM1081" s="240"/>
      <c r="AN1081" s="240"/>
      <c r="AO1081" s="240"/>
      <c r="AP1081" s="240"/>
      <c r="AQ1081" s="240"/>
      <c r="AR1081" s="240"/>
      <c r="AS1081" s="240"/>
      <c r="AT1081" s="240"/>
      <c r="AU1081" s="240"/>
      <c r="AV1081" s="240"/>
      <c r="AW1081" s="240"/>
      <c r="AX1081" s="240"/>
      <c r="AY1081" s="240"/>
      <c r="AZ1081" s="240"/>
      <c r="BA1081" s="240"/>
      <c r="BB1081" s="240"/>
      <c r="BC1081" s="240"/>
      <c r="BD1081" s="240"/>
      <c r="BE1081" s="240"/>
      <c r="BF1081" s="240"/>
      <c r="BG1081" s="240"/>
      <c r="BH1081" s="240"/>
      <c r="BI1081" s="240"/>
      <c r="BJ1081" s="240"/>
      <c r="BK1081" s="240"/>
      <c r="BL1081" s="240"/>
      <c r="BM1081" s="240"/>
      <c r="BN1081" s="240"/>
      <c r="BO1081" s="240"/>
      <c r="BP1081" s="240"/>
      <c r="BQ1081" s="240"/>
      <c r="BR1081" s="240"/>
      <c r="BS1081" s="240"/>
      <c r="BT1081" s="240"/>
      <c r="BU1081" s="240"/>
      <c r="BV1081" s="240"/>
      <c r="BW1081" s="240"/>
      <c r="BX1081" s="240"/>
      <c r="BY1081" s="240"/>
      <c r="BZ1081" s="240"/>
      <c r="CA1081" s="240"/>
      <c r="CB1081" s="240"/>
      <c r="CC1081" s="240"/>
      <c r="CD1081" s="240"/>
      <c r="CE1081" s="240"/>
      <c r="CF1081" s="240"/>
      <c r="CG1081" s="240"/>
      <c r="CH1081" s="240"/>
      <c r="CI1081" s="240"/>
      <c r="CJ1081" s="240"/>
      <c r="CK1081" s="240"/>
      <c r="CL1081" s="240"/>
      <c r="CM1081" s="240"/>
      <c r="CN1081" s="240"/>
      <c r="CO1081" s="240"/>
      <c r="CP1081" s="240"/>
      <c r="CQ1081" s="240"/>
      <c r="CR1081" s="240"/>
      <c r="CS1081" s="240"/>
      <c r="CT1081" s="240"/>
      <c r="CU1081" s="240"/>
      <c r="CV1081" s="240"/>
      <c r="CW1081" s="240"/>
      <c r="CX1081" s="240"/>
      <c r="CY1081" s="240"/>
      <c r="CZ1081" s="240"/>
      <c r="DA1081" s="240"/>
      <c r="DB1081" s="240"/>
      <c r="DC1081" s="240"/>
      <c r="DD1081" s="240"/>
      <c r="DE1081" s="240"/>
      <c r="DF1081" s="240"/>
      <c r="DG1081" s="240"/>
      <c r="DH1081" s="240"/>
      <c r="DI1081" s="240"/>
      <c r="DJ1081" s="240"/>
      <c r="DK1081" s="240"/>
      <c r="DL1081" s="240"/>
      <c r="DM1081" s="240"/>
      <c r="DN1081" s="240"/>
      <c r="DO1081" s="240"/>
      <c r="DP1081" s="240"/>
      <c r="DQ1081" s="240"/>
      <c r="DR1081" s="240"/>
      <c r="DS1081" s="240"/>
      <c r="DT1081" s="240"/>
      <c r="DU1081" s="240"/>
      <c r="DV1081" s="240"/>
      <c r="DW1081" s="240"/>
      <c r="DX1081" s="240"/>
      <c r="DY1081" s="240"/>
      <c r="DZ1081" s="240"/>
    </row>
    <row r="1082" spans="1:130" s="83" customFormat="1" ht="17" x14ac:dyDescent="0.2">
      <c r="A1082" s="228" t="s">
        <v>1471</v>
      </c>
      <c r="B1082" s="228" t="s">
        <v>1594</v>
      </c>
      <c r="C1082" s="228"/>
      <c r="D1082" s="229" t="s">
        <v>1709</v>
      </c>
      <c r="E1082" s="229" t="s">
        <v>1710</v>
      </c>
      <c r="F1082" s="228">
        <v>40449</v>
      </c>
      <c r="G1082" s="228">
        <v>101</v>
      </c>
      <c r="H1082" s="228" t="s">
        <v>1472</v>
      </c>
      <c r="I1082" s="234" t="s">
        <v>246</v>
      </c>
      <c r="J1082" s="228" t="s">
        <v>176</v>
      </c>
      <c r="K1082" s="231"/>
      <c r="L1082" s="232"/>
      <c r="M1082" s="233"/>
      <c r="N1082" s="233"/>
      <c r="O1082" s="228"/>
      <c r="P1082" s="228" t="s">
        <v>209</v>
      </c>
      <c r="Q1082" s="228" t="s">
        <v>172</v>
      </c>
      <c r="R1082" s="70" t="s">
        <v>13</v>
      </c>
      <c r="S1082" s="234"/>
      <c r="T1082" s="235"/>
      <c r="U1082" s="236">
        <v>11.7</v>
      </c>
      <c r="V1082" s="236">
        <v>4.8499999999999996</v>
      </c>
      <c r="W1082" s="234"/>
      <c r="X1082" s="237"/>
      <c r="Y1082" s="238"/>
      <c r="Z1082" s="235"/>
      <c r="AA1082" s="228" t="s">
        <v>2070</v>
      </c>
      <c r="AB1082" s="228"/>
      <c r="AC1082" s="228"/>
      <c r="AD1082" s="228"/>
      <c r="AE1082" s="234"/>
      <c r="AF1082" s="234"/>
      <c r="AG1082" s="240"/>
      <c r="AH1082" s="240"/>
      <c r="AI1082" s="240"/>
      <c r="AJ1082" s="240"/>
      <c r="AK1082" s="240"/>
      <c r="AL1082" s="240"/>
      <c r="AM1082" s="240"/>
      <c r="AN1082" s="240"/>
      <c r="AO1082" s="240"/>
      <c r="AP1082" s="240"/>
      <c r="AQ1082" s="240"/>
      <c r="AR1082" s="240"/>
      <c r="AS1082" s="240"/>
      <c r="AT1082" s="240"/>
      <c r="AU1082" s="240"/>
      <c r="AV1082" s="240"/>
      <c r="AW1082" s="240"/>
      <c r="AX1082" s="240"/>
      <c r="AY1082" s="240"/>
      <c r="AZ1082" s="240"/>
      <c r="BA1082" s="240"/>
      <c r="BB1082" s="240"/>
      <c r="BC1082" s="240"/>
      <c r="BD1082" s="240"/>
      <c r="BE1082" s="240"/>
      <c r="BF1082" s="240"/>
      <c r="BG1082" s="240"/>
      <c r="BH1082" s="240"/>
      <c r="BI1082" s="240"/>
      <c r="BJ1082" s="240"/>
      <c r="BK1082" s="240"/>
      <c r="BL1082" s="240"/>
      <c r="BM1082" s="240"/>
      <c r="BN1082" s="240"/>
      <c r="BO1082" s="240"/>
      <c r="BP1082" s="240"/>
      <c r="BQ1082" s="240"/>
      <c r="BR1082" s="240"/>
      <c r="BS1082" s="240"/>
      <c r="BT1082" s="240"/>
      <c r="BU1082" s="240"/>
      <c r="BV1082" s="240"/>
      <c r="BW1082" s="240"/>
      <c r="BX1082" s="240"/>
      <c r="BY1082" s="240"/>
      <c r="BZ1082" s="240"/>
      <c r="CA1082" s="240"/>
      <c r="CB1082" s="240"/>
      <c r="CC1082" s="240"/>
      <c r="CD1082" s="240"/>
      <c r="CE1082" s="240"/>
      <c r="CF1082" s="240"/>
      <c r="CG1082" s="240"/>
      <c r="CH1082" s="240"/>
      <c r="CI1082" s="240"/>
      <c r="CJ1082" s="240"/>
      <c r="CK1082" s="240"/>
      <c r="CL1082" s="240"/>
      <c r="CM1082" s="240"/>
      <c r="CN1082" s="240"/>
      <c r="CO1082" s="240"/>
      <c r="CP1082" s="240"/>
      <c r="CQ1082" s="240"/>
      <c r="CR1082" s="240"/>
      <c r="CS1082" s="240"/>
      <c r="CT1082" s="240"/>
      <c r="CU1082" s="240"/>
      <c r="CV1082" s="240"/>
      <c r="CW1082" s="240"/>
      <c r="CX1082" s="240"/>
      <c r="CY1082" s="240"/>
      <c r="CZ1082" s="240"/>
      <c r="DA1082" s="240"/>
      <c r="DB1082" s="240"/>
      <c r="DC1082" s="240"/>
      <c r="DD1082" s="240"/>
      <c r="DE1082" s="240"/>
      <c r="DF1082" s="240"/>
      <c r="DG1082" s="240"/>
      <c r="DH1082" s="240"/>
      <c r="DI1082" s="240"/>
      <c r="DJ1082" s="240"/>
      <c r="DK1082" s="240"/>
      <c r="DL1082" s="240"/>
      <c r="DM1082" s="240"/>
      <c r="DN1082" s="240"/>
      <c r="DO1082" s="240"/>
      <c r="DP1082" s="240"/>
      <c r="DQ1082" s="240"/>
      <c r="DR1082" s="240"/>
      <c r="DS1082" s="240"/>
      <c r="DT1082" s="240"/>
      <c r="DU1082" s="240"/>
      <c r="DV1082" s="240"/>
      <c r="DW1082" s="240"/>
      <c r="DX1082" s="240"/>
      <c r="DY1082" s="240"/>
      <c r="DZ1082" s="240"/>
    </row>
    <row r="1083" spans="1:130" s="83" customFormat="1" ht="17" x14ac:dyDescent="0.2">
      <c r="A1083" s="76" t="s">
        <v>1471</v>
      </c>
      <c r="B1083" s="76" t="s">
        <v>1594</v>
      </c>
      <c r="C1083" s="76"/>
      <c r="D1083" s="113" t="s">
        <v>1709</v>
      </c>
      <c r="E1083" s="113" t="s">
        <v>1710</v>
      </c>
      <c r="F1083" s="76">
        <v>40449</v>
      </c>
      <c r="G1083" s="76">
        <v>121</v>
      </c>
      <c r="H1083" s="76" t="s">
        <v>1472</v>
      </c>
      <c r="I1083" s="70" t="s">
        <v>246</v>
      </c>
      <c r="J1083" s="76" t="s">
        <v>176</v>
      </c>
      <c r="K1083" s="191"/>
      <c r="L1083" s="106"/>
      <c r="M1083" s="114"/>
      <c r="N1083" s="114"/>
      <c r="O1083" s="76"/>
      <c r="P1083" s="76" t="s">
        <v>209</v>
      </c>
      <c r="Q1083" s="76" t="s">
        <v>167</v>
      </c>
      <c r="R1083" s="70" t="s">
        <v>13</v>
      </c>
      <c r="S1083" s="70"/>
      <c r="T1083" s="112"/>
      <c r="U1083" s="68">
        <v>12.69</v>
      </c>
      <c r="V1083" s="68">
        <v>4.84</v>
      </c>
      <c r="W1083" s="70"/>
      <c r="X1083" s="150"/>
      <c r="Y1083" s="148"/>
      <c r="Z1083" s="112"/>
      <c r="AA1083" s="76"/>
      <c r="AB1083" s="76"/>
      <c r="AC1083" s="76"/>
      <c r="AD1083" s="76"/>
      <c r="AE1083" s="70"/>
      <c r="AF1083" s="70"/>
    </row>
    <row r="1084" spans="1:130" s="83" customFormat="1" ht="34" x14ac:dyDescent="0.2">
      <c r="A1084" s="76" t="s">
        <v>1847</v>
      </c>
      <c r="B1084" s="76" t="s">
        <v>1594</v>
      </c>
      <c r="C1084" s="76"/>
      <c r="D1084" s="113" t="s">
        <v>1852</v>
      </c>
      <c r="E1084" s="113" t="s">
        <v>1710</v>
      </c>
      <c r="F1084" s="76" t="s">
        <v>1543</v>
      </c>
      <c r="G1084" s="76">
        <v>7317</v>
      </c>
      <c r="H1084" s="76" t="s">
        <v>581</v>
      </c>
      <c r="I1084" s="13" t="s">
        <v>582</v>
      </c>
      <c r="J1084" s="76" t="s">
        <v>1230</v>
      </c>
      <c r="K1084" s="191" t="s">
        <v>1859</v>
      </c>
      <c r="L1084" s="106"/>
      <c r="M1084" s="114"/>
      <c r="N1084" s="114"/>
      <c r="O1084" s="76"/>
      <c r="P1084" s="76" t="s">
        <v>16</v>
      </c>
      <c r="Q1084" s="76"/>
      <c r="R1084" s="70" t="s">
        <v>13</v>
      </c>
      <c r="S1084" s="70"/>
      <c r="T1084" s="112"/>
      <c r="U1084" s="68">
        <v>13.54</v>
      </c>
      <c r="V1084" s="68">
        <v>6.1</v>
      </c>
      <c r="W1084" s="70"/>
      <c r="X1084" s="150"/>
      <c r="Y1084" s="148"/>
      <c r="Z1084" s="112"/>
      <c r="AA1084" s="76"/>
      <c r="AB1084" s="76"/>
      <c r="AC1084" s="76"/>
      <c r="AD1084" s="76"/>
      <c r="AE1084" s="70"/>
      <c r="AF1084" s="70"/>
    </row>
    <row r="1085" spans="1:130" s="83" customFormat="1" ht="34" x14ac:dyDescent="0.2">
      <c r="A1085" s="76" t="s">
        <v>1847</v>
      </c>
      <c r="B1085" s="76" t="s">
        <v>1594</v>
      </c>
      <c r="C1085" s="76"/>
      <c r="D1085" s="113" t="s">
        <v>1852</v>
      </c>
      <c r="E1085" s="113" t="s">
        <v>1710</v>
      </c>
      <c r="F1085" s="76" t="s">
        <v>1543</v>
      </c>
      <c r="G1085" s="76">
        <v>7319</v>
      </c>
      <c r="H1085" s="76" t="s">
        <v>581</v>
      </c>
      <c r="I1085" s="13" t="s">
        <v>582</v>
      </c>
      <c r="J1085" s="76" t="s">
        <v>1230</v>
      </c>
      <c r="K1085" s="191" t="s">
        <v>1859</v>
      </c>
      <c r="L1085" s="106"/>
      <c r="M1085" s="114"/>
      <c r="N1085" s="114"/>
      <c r="O1085" s="76"/>
      <c r="P1085" s="76" t="s">
        <v>1850</v>
      </c>
      <c r="Q1085" s="70" t="s">
        <v>172</v>
      </c>
      <c r="R1085" s="70" t="s">
        <v>13</v>
      </c>
      <c r="S1085" s="70"/>
      <c r="T1085" s="70"/>
      <c r="U1085" s="68">
        <v>25.99</v>
      </c>
      <c r="V1085" s="68">
        <v>24.52</v>
      </c>
      <c r="W1085" s="70"/>
      <c r="X1085" s="150"/>
      <c r="Y1085" s="148"/>
      <c r="Z1085" s="112"/>
      <c r="AA1085" s="76"/>
      <c r="AB1085" s="76"/>
      <c r="AC1085" s="76"/>
      <c r="AD1085" s="76"/>
      <c r="AE1085" s="70"/>
      <c r="AF1085" s="70"/>
    </row>
    <row r="1086" spans="1:130" s="83" customFormat="1" ht="39" x14ac:dyDescent="0.2">
      <c r="A1086" s="76" t="s">
        <v>1847</v>
      </c>
      <c r="B1086" s="76" t="s">
        <v>1594</v>
      </c>
      <c r="C1086" s="76"/>
      <c r="D1086" s="113" t="s">
        <v>1852</v>
      </c>
      <c r="E1086" s="113" t="s">
        <v>1710</v>
      </c>
      <c r="F1086" s="76" t="s">
        <v>1543</v>
      </c>
      <c r="G1086" s="76" t="s">
        <v>1854</v>
      </c>
      <c r="H1086" s="76" t="s">
        <v>581</v>
      </c>
      <c r="I1086" s="13" t="s">
        <v>582</v>
      </c>
      <c r="J1086" s="76" t="s">
        <v>475</v>
      </c>
      <c r="K1086" s="191" t="s">
        <v>1857</v>
      </c>
      <c r="L1086" s="106"/>
      <c r="M1086" s="114"/>
      <c r="N1086" s="114"/>
      <c r="O1086" s="76"/>
      <c r="P1086" s="76" t="s">
        <v>16</v>
      </c>
      <c r="Q1086" s="76"/>
      <c r="R1086" s="70" t="s">
        <v>13</v>
      </c>
      <c r="S1086" s="70"/>
      <c r="T1086" s="112"/>
      <c r="U1086" s="68">
        <v>14.73</v>
      </c>
      <c r="V1086" s="68">
        <v>4.84</v>
      </c>
      <c r="W1086" s="70"/>
      <c r="X1086" s="150"/>
      <c r="Y1086" s="148"/>
      <c r="Z1086" s="112"/>
      <c r="AA1086" s="76"/>
      <c r="AB1086" s="76"/>
      <c r="AC1086" s="76"/>
      <c r="AD1086" s="76"/>
      <c r="AE1086" s="70"/>
      <c r="AF1086" s="70"/>
    </row>
    <row r="1087" spans="1:130" s="83" customFormat="1" ht="39" x14ac:dyDescent="0.2">
      <c r="A1087" s="76" t="s">
        <v>1847</v>
      </c>
      <c r="B1087" s="76" t="s">
        <v>1594</v>
      </c>
      <c r="C1087" s="76"/>
      <c r="D1087" s="113" t="s">
        <v>1852</v>
      </c>
      <c r="E1087" s="113" t="s">
        <v>1710</v>
      </c>
      <c r="F1087" s="76" t="s">
        <v>1543</v>
      </c>
      <c r="G1087" s="76" t="s">
        <v>1853</v>
      </c>
      <c r="H1087" s="76" t="s">
        <v>581</v>
      </c>
      <c r="I1087" s="13" t="s">
        <v>582</v>
      </c>
      <c r="J1087" s="76" t="s">
        <v>475</v>
      </c>
      <c r="K1087" s="191" t="s">
        <v>1857</v>
      </c>
      <c r="L1087" s="106"/>
      <c r="M1087" s="114"/>
      <c r="N1087" s="114"/>
      <c r="O1087" s="76"/>
      <c r="P1087" s="76" t="s">
        <v>16</v>
      </c>
      <c r="Q1087" s="76"/>
      <c r="R1087" s="70" t="s">
        <v>13</v>
      </c>
      <c r="S1087" s="70"/>
      <c r="T1087" s="112"/>
      <c r="U1087" s="68">
        <v>15.15</v>
      </c>
      <c r="V1087" s="68">
        <v>5.31</v>
      </c>
      <c r="W1087" s="70"/>
      <c r="X1087" s="150"/>
      <c r="Y1087" s="148"/>
      <c r="Z1087" s="112"/>
      <c r="AA1087" s="76"/>
      <c r="AB1087" s="76"/>
      <c r="AC1087" s="76"/>
      <c r="AD1087" s="76"/>
      <c r="AE1087" s="70"/>
      <c r="AF1087" s="70"/>
    </row>
    <row r="1088" spans="1:130" s="83" customFormat="1" ht="34" x14ac:dyDescent="0.2">
      <c r="A1088" s="228" t="s">
        <v>1829</v>
      </c>
      <c r="B1088" s="228" t="s">
        <v>1594</v>
      </c>
      <c r="C1088" s="228"/>
      <c r="D1088" s="229" t="s">
        <v>1249</v>
      </c>
      <c r="E1088" s="229" t="s">
        <v>1250</v>
      </c>
      <c r="F1088" s="228">
        <v>908</v>
      </c>
      <c r="G1088" s="228">
        <v>1204</v>
      </c>
      <c r="H1088" s="228" t="s">
        <v>101</v>
      </c>
      <c r="I1088" s="230" t="s">
        <v>395</v>
      </c>
      <c r="J1088" s="228" t="s">
        <v>475</v>
      </c>
      <c r="K1088" s="231" t="s">
        <v>107</v>
      </c>
      <c r="L1088" s="232"/>
      <c r="M1088" s="233"/>
      <c r="N1088" s="233"/>
      <c r="O1088" s="228"/>
      <c r="P1088" s="228" t="s">
        <v>209</v>
      </c>
      <c r="Q1088" s="228" t="s">
        <v>172</v>
      </c>
      <c r="R1088" s="234" t="s">
        <v>13</v>
      </c>
      <c r="S1088" s="234"/>
      <c r="T1088" s="235"/>
      <c r="U1088" s="236">
        <v>11.18</v>
      </c>
      <c r="V1088" s="236">
        <v>4.93</v>
      </c>
      <c r="W1088" s="234"/>
      <c r="X1088" s="237"/>
      <c r="Y1088" s="238"/>
      <c r="Z1088" s="235"/>
      <c r="AA1088" s="239" t="s">
        <v>2044</v>
      </c>
      <c r="AB1088" s="228"/>
      <c r="AC1088" s="228"/>
      <c r="AD1088" s="228"/>
      <c r="AE1088" s="234"/>
      <c r="AF1088" s="234"/>
      <c r="AG1088" s="240"/>
      <c r="AH1088" s="240"/>
      <c r="AI1088" s="240"/>
      <c r="AJ1088" s="240"/>
      <c r="AK1088" s="240"/>
      <c r="AL1088" s="240"/>
      <c r="AM1088" s="240"/>
      <c r="AN1088" s="240"/>
      <c r="AO1088" s="240"/>
      <c r="AP1088" s="240"/>
      <c r="AQ1088" s="240"/>
      <c r="AR1088" s="240"/>
      <c r="AS1088" s="240"/>
      <c r="AT1088" s="240"/>
      <c r="AU1088" s="240"/>
      <c r="AV1088" s="240"/>
      <c r="AW1088" s="240"/>
      <c r="AX1088" s="240"/>
      <c r="AY1088" s="240"/>
      <c r="AZ1088" s="240"/>
      <c r="BA1088" s="240"/>
      <c r="BB1088" s="240"/>
      <c r="BC1088" s="240"/>
      <c r="BD1088" s="240"/>
      <c r="BE1088" s="240"/>
      <c r="BF1088" s="240"/>
      <c r="BG1088" s="240"/>
      <c r="BH1088" s="240"/>
      <c r="BI1088" s="240"/>
      <c r="BJ1088" s="240"/>
      <c r="BK1088" s="240"/>
      <c r="BL1088" s="240"/>
      <c r="BM1088" s="240"/>
      <c r="BN1088" s="240"/>
      <c r="BO1088" s="240"/>
      <c r="BP1088" s="240"/>
      <c r="BQ1088" s="240"/>
      <c r="BR1088" s="240"/>
      <c r="BS1088" s="240"/>
      <c r="BT1088" s="240"/>
      <c r="BU1088" s="240"/>
      <c r="BV1088" s="240"/>
      <c r="BW1088" s="240"/>
      <c r="BX1088" s="240"/>
      <c r="BY1088" s="240"/>
      <c r="BZ1088" s="240"/>
      <c r="CA1088" s="240"/>
      <c r="CB1088" s="240"/>
      <c r="CC1088" s="240"/>
      <c r="CD1088" s="240"/>
      <c r="CE1088" s="240"/>
      <c r="CF1088" s="240"/>
      <c r="CG1088" s="240"/>
      <c r="CH1088" s="240"/>
      <c r="CI1088" s="240"/>
      <c r="CJ1088" s="240"/>
      <c r="CK1088" s="240"/>
      <c r="CL1088" s="240"/>
      <c r="CM1088" s="240"/>
      <c r="CN1088" s="240"/>
      <c r="CO1088" s="240"/>
      <c r="CP1088" s="240"/>
      <c r="CQ1088" s="240"/>
      <c r="CR1088" s="240"/>
      <c r="CS1088" s="240"/>
      <c r="CT1088" s="240"/>
      <c r="CU1088" s="240"/>
      <c r="CV1088" s="240"/>
      <c r="CW1088" s="240"/>
      <c r="CX1088" s="240"/>
      <c r="CY1088" s="240"/>
      <c r="CZ1088" s="240"/>
      <c r="DA1088" s="240"/>
      <c r="DB1088" s="240"/>
      <c r="DC1088" s="240"/>
      <c r="DD1088" s="240"/>
      <c r="DE1088" s="240"/>
      <c r="DF1088" s="240"/>
      <c r="DG1088" s="240"/>
      <c r="DH1088" s="240"/>
      <c r="DI1088" s="240"/>
      <c r="DJ1088" s="240"/>
      <c r="DK1088" s="240"/>
      <c r="DL1088" s="240"/>
      <c r="DM1088" s="240"/>
      <c r="DN1088" s="240"/>
      <c r="DO1088" s="240"/>
      <c r="DP1088" s="240"/>
      <c r="DQ1088" s="240"/>
      <c r="DR1088" s="240"/>
      <c r="DS1088" s="240"/>
      <c r="DT1088" s="240"/>
      <c r="DU1088" s="240"/>
      <c r="DV1088" s="240"/>
      <c r="DW1088" s="240"/>
      <c r="DX1088" s="240"/>
      <c r="DY1088" s="240"/>
      <c r="DZ1088" s="240"/>
    </row>
    <row r="1089" spans="1:130" s="83" customFormat="1" ht="34" x14ac:dyDescent="0.2">
      <c r="A1089" s="228" t="s">
        <v>1829</v>
      </c>
      <c r="B1089" s="228" t="s">
        <v>1594</v>
      </c>
      <c r="C1089" s="228"/>
      <c r="D1089" s="229" t="s">
        <v>1249</v>
      </c>
      <c r="E1089" s="229" t="s">
        <v>1250</v>
      </c>
      <c r="F1089" s="228">
        <v>908</v>
      </c>
      <c r="G1089" s="228">
        <v>3264</v>
      </c>
      <c r="H1089" s="228" t="s">
        <v>101</v>
      </c>
      <c r="I1089" s="230" t="s">
        <v>395</v>
      </c>
      <c r="J1089" s="228" t="s">
        <v>475</v>
      </c>
      <c r="K1089" s="231" t="s">
        <v>107</v>
      </c>
      <c r="L1089" s="232"/>
      <c r="M1089" s="233"/>
      <c r="N1089" s="233"/>
      <c r="O1089" s="228"/>
      <c r="P1089" s="228" t="s">
        <v>1782</v>
      </c>
      <c r="Q1089" s="228" t="s">
        <v>167</v>
      </c>
      <c r="R1089" s="234" t="s">
        <v>13</v>
      </c>
      <c r="S1089" s="234"/>
      <c r="T1089" s="235"/>
      <c r="U1089" s="236">
        <v>17.170000000000002</v>
      </c>
      <c r="V1089" s="236">
        <v>7.41</v>
      </c>
      <c r="W1089" s="234"/>
      <c r="X1089" s="237"/>
      <c r="Y1089" s="238"/>
      <c r="Z1089" s="235"/>
      <c r="AA1089" s="239"/>
      <c r="AB1089" s="228"/>
      <c r="AC1089" s="228"/>
      <c r="AD1089" s="228"/>
      <c r="AE1089" s="234"/>
      <c r="AF1089" s="234"/>
      <c r="AG1089" s="240"/>
      <c r="AH1089" s="240"/>
      <c r="AI1089" s="240"/>
      <c r="AJ1089" s="240"/>
      <c r="AK1089" s="240"/>
      <c r="AL1089" s="240"/>
      <c r="AM1089" s="240"/>
      <c r="AN1089" s="240"/>
      <c r="AO1089" s="240"/>
      <c r="AP1089" s="240"/>
      <c r="AQ1089" s="240"/>
      <c r="AR1089" s="240"/>
      <c r="AS1089" s="240"/>
      <c r="AT1089" s="240"/>
      <c r="AU1089" s="240"/>
      <c r="AV1089" s="240"/>
      <c r="AW1089" s="240"/>
      <c r="AX1089" s="240"/>
      <c r="AY1089" s="240"/>
      <c r="AZ1089" s="240"/>
      <c r="BA1089" s="240"/>
      <c r="BB1089" s="240"/>
      <c r="BC1089" s="240"/>
      <c r="BD1089" s="240"/>
      <c r="BE1089" s="240"/>
      <c r="BF1089" s="240"/>
      <c r="BG1089" s="240"/>
      <c r="BH1089" s="240"/>
      <c r="BI1089" s="240"/>
      <c r="BJ1089" s="240"/>
      <c r="BK1089" s="240"/>
      <c r="BL1089" s="240"/>
      <c r="BM1089" s="240"/>
      <c r="BN1089" s="240"/>
      <c r="BO1089" s="240"/>
      <c r="BP1089" s="240"/>
      <c r="BQ1089" s="240"/>
      <c r="BR1089" s="240"/>
      <c r="BS1089" s="240"/>
      <c r="BT1089" s="240"/>
      <c r="BU1089" s="240"/>
      <c r="BV1089" s="240"/>
      <c r="BW1089" s="240"/>
      <c r="BX1089" s="240"/>
      <c r="BY1089" s="240"/>
      <c r="BZ1089" s="240"/>
      <c r="CA1089" s="240"/>
      <c r="CB1089" s="240"/>
      <c r="CC1089" s="240"/>
      <c r="CD1089" s="240"/>
      <c r="CE1089" s="240"/>
      <c r="CF1089" s="240"/>
      <c r="CG1089" s="240"/>
      <c r="CH1089" s="240"/>
      <c r="CI1089" s="240"/>
      <c r="CJ1089" s="240"/>
      <c r="CK1089" s="240"/>
      <c r="CL1089" s="240"/>
      <c r="CM1089" s="240"/>
      <c r="CN1089" s="240"/>
      <c r="CO1089" s="240"/>
      <c r="CP1089" s="240"/>
      <c r="CQ1089" s="240"/>
      <c r="CR1089" s="240"/>
      <c r="CS1089" s="240"/>
      <c r="CT1089" s="240"/>
      <c r="CU1089" s="240"/>
      <c r="CV1089" s="240"/>
      <c r="CW1089" s="240"/>
      <c r="CX1089" s="240"/>
      <c r="CY1089" s="240"/>
      <c r="CZ1089" s="240"/>
      <c r="DA1089" s="240"/>
      <c r="DB1089" s="240"/>
      <c r="DC1089" s="240"/>
      <c r="DD1089" s="240"/>
      <c r="DE1089" s="240"/>
      <c r="DF1089" s="240"/>
      <c r="DG1089" s="240"/>
      <c r="DH1089" s="240"/>
      <c r="DI1089" s="240"/>
      <c r="DJ1089" s="240"/>
      <c r="DK1089" s="240"/>
      <c r="DL1089" s="240"/>
      <c r="DM1089" s="240"/>
      <c r="DN1089" s="240"/>
      <c r="DO1089" s="240"/>
      <c r="DP1089" s="240"/>
      <c r="DQ1089" s="240"/>
      <c r="DR1089" s="240"/>
      <c r="DS1089" s="240"/>
      <c r="DT1089" s="240"/>
      <c r="DU1089" s="240"/>
      <c r="DV1089" s="240"/>
      <c r="DW1089" s="240"/>
      <c r="DX1089" s="240"/>
      <c r="DY1089" s="240"/>
      <c r="DZ1089" s="240"/>
    </row>
    <row r="1090" spans="1:130" s="83" customFormat="1" ht="17" x14ac:dyDescent="0.2">
      <c r="A1090" s="76" t="s">
        <v>1667</v>
      </c>
      <c r="B1090" s="76" t="s">
        <v>1594</v>
      </c>
      <c r="C1090" s="76"/>
      <c r="D1090" s="113" t="s">
        <v>1249</v>
      </c>
      <c r="E1090" s="113" t="s">
        <v>1250</v>
      </c>
      <c r="F1090" s="76">
        <v>933</v>
      </c>
      <c r="G1090" s="76">
        <v>452</v>
      </c>
      <c r="H1090" s="76" t="s">
        <v>1317</v>
      </c>
      <c r="I1090" s="13" t="s">
        <v>417</v>
      </c>
      <c r="J1090" s="76" t="s">
        <v>176</v>
      </c>
      <c r="K1090" s="191"/>
      <c r="L1090" s="106"/>
      <c r="M1090" s="68">
        <v>29.62</v>
      </c>
      <c r="N1090" s="68">
        <v>-98.37</v>
      </c>
      <c r="O1090" s="106">
        <v>126.402078446346</v>
      </c>
      <c r="P1090" s="76" t="s">
        <v>130</v>
      </c>
      <c r="Q1090" s="76" t="s">
        <v>172</v>
      </c>
      <c r="R1090" s="70" t="s">
        <v>13</v>
      </c>
      <c r="S1090" s="70"/>
      <c r="T1090" s="112"/>
      <c r="U1090" s="68">
        <v>10.1</v>
      </c>
      <c r="V1090" s="68">
        <v>4.55</v>
      </c>
      <c r="W1090" s="70"/>
      <c r="X1090" s="150"/>
      <c r="Y1090" s="148"/>
      <c r="Z1090" s="112"/>
      <c r="AA1090" s="76" t="s">
        <v>1672</v>
      </c>
      <c r="AB1090" s="76"/>
      <c r="AC1090" s="76"/>
      <c r="AD1090" s="76"/>
      <c r="AE1090" s="70"/>
      <c r="AF1090" s="70"/>
    </row>
    <row r="1091" spans="1:130" s="83" customFormat="1" ht="17" x14ac:dyDescent="0.2">
      <c r="A1091" s="76" t="s">
        <v>1667</v>
      </c>
      <c r="B1091" s="76" t="s">
        <v>1594</v>
      </c>
      <c r="C1091" s="76"/>
      <c r="D1091" s="113" t="s">
        <v>1249</v>
      </c>
      <c r="E1091" s="113" t="s">
        <v>1250</v>
      </c>
      <c r="F1091" s="76">
        <v>933</v>
      </c>
      <c r="G1091" s="76">
        <v>611</v>
      </c>
      <c r="H1091" s="76" t="s">
        <v>1317</v>
      </c>
      <c r="I1091" s="13" t="s">
        <v>417</v>
      </c>
      <c r="J1091" s="76" t="s">
        <v>176</v>
      </c>
      <c r="K1091" s="191"/>
      <c r="L1091" s="106"/>
      <c r="M1091" s="68">
        <v>29.62</v>
      </c>
      <c r="N1091" s="68">
        <v>-98.37</v>
      </c>
      <c r="O1091" s="106">
        <v>126.402078446346</v>
      </c>
      <c r="P1091" s="76" t="s">
        <v>130</v>
      </c>
      <c r="Q1091" s="76" t="s">
        <v>167</v>
      </c>
      <c r="R1091" s="70" t="s">
        <v>13</v>
      </c>
      <c r="S1091" s="70"/>
      <c r="T1091" s="112"/>
      <c r="U1091" s="68">
        <v>10.039999999999999</v>
      </c>
      <c r="V1091" s="68">
        <v>4.96</v>
      </c>
      <c r="W1091" s="70"/>
      <c r="X1091" s="150"/>
      <c r="Y1091" s="148"/>
      <c r="Z1091" s="112"/>
      <c r="AA1091" s="145" t="s">
        <v>1673</v>
      </c>
      <c r="AB1091" s="76"/>
      <c r="AC1091" s="76"/>
      <c r="AD1091" s="76"/>
      <c r="AE1091" s="70"/>
      <c r="AF1091" s="70"/>
    </row>
    <row r="1092" spans="1:130" s="83" customFormat="1" ht="17" x14ac:dyDescent="0.2">
      <c r="A1092" s="76" t="s">
        <v>1667</v>
      </c>
      <c r="B1092" s="76" t="s">
        <v>1594</v>
      </c>
      <c r="C1092" s="76"/>
      <c r="D1092" s="113" t="s">
        <v>1249</v>
      </c>
      <c r="E1092" s="113" t="s">
        <v>1250</v>
      </c>
      <c r="F1092" s="76">
        <v>933</v>
      </c>
      <c r="G1092" s="76">
        <v>766</v>
      </c>
      <c r="H1092" s="76" t="s">
        <v>1317</v>
      </c>
      <c r="I1092" s="13" t="s">
        <v>417</v>
      </c>
      <c r="J1092" s="76" t="s">
        <v>176</v>
      </c>
      <c r="K1092" s="191"/>
      <c r="L1092" s="106"/>
      <c r="M1092" s="68">
        <v>29.62</v>
      </c>
      <c r="N1092" s="68">
        <v>-98.37</v>
      </c>
      <c r="O1092" s="106">
        <v>126.402078446346</v>
      </c>
      <c r="P1092" s="76" t="s">
        <v>130</v>
      </c>
      <c r="Q1092" s="76" t="s">
        <v>167</v>
      </c>
      <c r="R1092" s="70" t="s">
        <v>13</v>
      </c>
      <c r="S1092" s="70"/>
      <c r="T1092" s="112"/>
      <c r="U1092" s="68">
        <v>10.119999999999999</v>
      </c>
      <c r="V1092" s="68">
        <v>4.66</v>
      </c>
      <c r="W1092" s="70"/>
      <c r="X1092" s="150"/>
      <c r="Y1092" s="148"/>
      <c r="Z1092" s="112"/>
      <c r="AA1092" s="145" t="s">
        <v>1673</v>
      </c>
      <c r="AB1092" s="76"/>
      <c r="AC1092" s="76"/>
      <c r="AD1092" s="76"/>
      <c r="AE1092" s="70"/>
      <c r="AF1092" s="70"/>
    </row>
    <row r="1093" spans="1:130" s="83" customFormat="1" ht="17" x14ac:dyDescent="0.2">
      <c r="A1093" s="76" t="s">
        <v>1667</v>
      </c>
      <c r="B1093" s="76" t="s">
        <v>1594</v>
      </c>
      <c r="C1093" s="76"/>
      <c r="D1093" s="113" t="s">
        <v>1249</v>
      </c>
      <c r="E1093" s="113" t="s">
        <v>1250</v>
      </c>
      <c r="F1093" s="76">
        <v>933</v>
      </c>
      <c r="G1093" s="76">
        <v>3670</v>
      </c>
      <c r="H1093" s="76" t="s">
        <v>1317</v>
      </c>
      <c r="I1093" s="13" t="s">
        <v>417</v>
      </c>
      <c r="J1093" s="76" t="s">
        <v>176</v>
      </c>
      <c r="K1093" s="191"/>
      <c r="L1093" s="106"/>
      <c r="M1093" s="68">
        <v>29.62</v>
      </c>
      <c r="N1093" s="68">
        <v>-98.37</v>
      </c>
      <c r="O1093" s="106">
        <v>126.402078446346</v>
      </c>
      <c r="P1093" s="76" t="s">
        <v>130</v>
      </c>
      <c r="Q1093" s="76" t="s">
        <v>172</v>
      </c>
      <c r="R1093" s="70" t="s">
        <v>13</v>
      </c>
      <c r="S1093" s="70"/>
      <c r="T1093" s="112"/>
      <c r="U1093" s="68">
        <v>10.73</v>
      </c>
      <c r="V1093" s="68">
        <v>5.05</v>
      </c>
      <c r="W1093" s="70"/>
      <c r="X1093" s="150"/>
      <c r="Y1093" s="148"/>
      <c r="Z1093" s="112"/>
      <c r="AA1093" s="76" t="s">
        <v>1672</v>
      </c>
      <c r="AB1093" s="76"/>
      <c r="AC1093" s="76"/>
      <c r="AD1093" s="76"/>
      <c r="AE1093" s="70"/>
      <c r="AF1093" s="70"/>
    </row>
    <row r="1094" spans="1:130" s="83" customFormat="1" ht="17" x14ac:dyDescent="0.2">
      <c r="A1094" s="228" t="s">
        <v>1667</v>
      </c>
      <c r="B1094" s="228" t="s">
        <v>1594</v>
      </c>
      <c r="C1094" s="228"/>
      <c r="D1094" s="229" t="s">
        <v>1249</v>
      </c>
      <c r="E1094" s="229" t="s">
        <v>1250</v>
      </c>
      <c r="F1094" s="228">
        <v>933</v>
      </c>
      <c r="G1094" s="228">
        <v>3917</v>
      </c>
      <c r="H1094" s="228" t="s">
        <v>1317</v>
      </c>
      <c r="I1094" s="230" t="s">
        <v>417</v>
      </c>
      <c r="J1094" s="228" t="s">
        <v>176</v>
      </c>
      <c r="K1094" s="231"/>
      <c r="L1094" s="232"/>
      <c r="M1094" s="236">
        <v>29.62</v>
      </c>
      <c r="N1094" s="236">
        <v>-98.37</v>
      </c>
      <c r="O1094" s="232">
        <v>126.402078446346</v>
      </c>
      <c r="P1094" s="228" t="s">
        <v>209</v>
      </c>
      <c r="Q1094" s="228" t="s">
        <v>167</v>
      </c>
      <c r="R1094" s="234" t="s">
        <v>13</v>
      </c>
      <c r="S1094" s="234"/>
      <c r="T1094" s="235"/>
      <c r="U1094" s="236">
        <v>9.33</v>
      </c>
      <c r="V1094" s="236">
        <v>3.05</v>
      </c>
      <c r="W1094" s="234"/>
      <c r="X1094" s="237"/>
      <c r="Y1094" s="238"/>
      <c r="Z1094" s="235"/>
      <c r="AA1094" s="228"/>
      <c r="AB1094" s="228"/>
      <c r="AC1094" s="228"/>
      <c r="AD1094" s="228"/>
      <c r="AE1094" s="234"/>
      <c r="AF1094" s="234"/>
      <c r="AG1094" s="240"/>
      <c r="AH1094" s="240"/>
      <c r="AI1094" s="240"/>
      <c r="AJ1094" s="240"/>
      <c r="AK1094" s="240"/>
      <c r="AL1094" s="240"/>
      <c r="AM1094" s="240"/>
      <c r="AN1094" s="240"/>
      <c r="AO1094" s="240"/>
      <c r="AP1094" s="240"/>
      <c r="AQ1094" s="240"/>
      <c r="AR1094" s="240"/>
      <c r="AS1094" s="240"/>
      <c r="AT1094" s="240"/>
      <c r="AU1094" s="240"/>
      <c r="AV1094" s="240"/>
      <c r="AW1094" s="240"/>
      <c r="AX1094" s="240"/>
      <c r="AY1094" s="240"/>
      <c r="AZ1094" s="240"/>
      <c r="BA1094" s="240"/>
      <c r="BB1094" s="240"/>
      <c r="BC1094" s="240"/>
      <c r="BD1094" s="240"/>
      <c r="BE1094" s="240"/>
      <c r="BF1094" s="240"/>
      <c r="BG1094" s="240"/>
      <c r="BH1094" s="240"/>
      <c r="BI1094" s="240"/>
      <c r="BJ1094" s="240"/>
      <c r="BK1094" s="240"/>
      <c r="BL1094" s="240"/>
      <c r="BM1094" s="240"/>
      <c r="BN1094" s="240"/>
      <c r="BO1094" s="240"/>
      <c r="BP1094" s="240"/>
      <c r="BQ1094" s="240"/>
      <c r="BR1094" s="240"/>
      <c r="BS1094" s="240"/>
      <c r="BT1094" s="240"/>
      <c r="BU1094" s="240"/>
      <c r="BV1094" s="240"/>
      <c r="BW1094" s="240"/>
      <c r="BX1094" s="240"/>
      <c r="BY1094" s="240"/>
      <c r="BZ1094" s="240"/>
      <c r="CA1094" s="240"/>
      <c r="CB1094" s="240"/>
      <c r="CC1094" s="240"/>
      <c r="CD1094" s="240"/>
      <c r="CE1094" s="240"/>
      <c r="CF1094" s="240"/>
      <c r="CG1094" s="240"/>
      <c r="CH1094" s="240"/>
      <c r="CI1094" s="240"/>
      <c r="CJ1094" s="240"/>
      <c r="CK1094" s="240"/>
      <c r="CL1094" s="240"/>
      <c r="CM1094" s="240"/>
      <c r="CN1094" s="240"/>
      <c r="CO1094" s="240"/>
      <c r="CP1094" s="240"/>
      <c r="CQ1094" s="240"/>
      <c r="CR1094" s="240"/>
      <c r="CS1094" s="240"/>
      <c r="CT1094" s="240"/>
      <c r="CU1094" s="240"/>
      <c r="CV1094" s="240"/>
      <c r="CW1094" s="240"/>
      <c r="CX1094" s="240"/>
      <c r="CY1094" s="240"/>
      <c r="CZ1094" s="240"/>
      <c r="DA1094" s="240"/>
      <c r="DB1094" s="240"/>
      <c r="DC1094" s="240"/>
      <c r="DD1094" s="240"/>
      <c r="DE1094" s="240"/>
      <c r="DF1094" s="240"/>
      <c r="DG1094" s="240"/>
      <c r="DH1094" s="240"/>
      <c r="DI1094" s="240"/>
      <c r="DJ1094" s="240"/>
      <c r="DK1094" s="240"/>
      <c r="DL1094" s="240"/>
      <c r="DM1094" s="240"/>
      <c r="DN1094" s="240"/>
      <c r="DO1094" s="240"/>
      <c r="DP1094" s="240"/>
      <c r="DQ1094" s="240"/>
      <c r="DR1094" s="240"/>
      <c r="DS1094" s="240"/>
      <c r="DT1094" s="240"/>
      <c r="DU1094" s="240"/>
      <c r="DV1094" s="240"/>
      <c r="DW1094" s="240"/>
      <c r="DX1094" s="240"/>
      <c r="DY1094" s="240"/>
      <c r="DZ1094" s="240"/>
    </row>
    <row r="1095" spans="1:130" s="83" customFormat="1" ht="17" x14ac:dyDescent="0.2">
      <c r="A1095" s="228" t="s">
        <v>1667</v>
      </c>
      <c r="B1095" s="228" t="s">
        <v>1594</v>
      </c>
      <c r="C1095" s="228"/>
      <c r="D1095" s="229" t="s">
        <v>1249</v>
      </c>
      <c r="E1095" s="229" t="s">
        <v>1250</v>
      </c>
      <c r="F1095" s="228">
        <v>933</v>
      </c>
      <c r="G1095" s="228">
        <v>4494</v>
      </c>
      <c r="H1095" s="228" t="s">
        <v>1317</v>
      </c>
      <c r="I1095" s="230" t="s">
        <v>417</v>
      </c>
      <c r="J1095" s="228" t="s">
        <v>176</v>
      </c>
      <c r="K1095" s="231"/>
      <c r="L1095" s="232"/>
      <c r="M1095" s="236">
        <v>29.62</v>
      </c>
      <c r="N1095" s="236">
        <v>-98.37</v>
      </c>
      <c r="O1095" s="232">
        <v>126.402078446346</v>
      </c>
      <c r="P1095" s="228" t="s">
        <v>209</v>
      </c>
      <c r="Q1095" s="228" t="s">
        <v>172</v>
      </c>
      <c r="R1095" s="234" t="s">
        <v>13</v>
      </c>
      <c r="S1095" s="234"/>
      <c r="T1095" s="235"/>
      <c r="U1095" s="236">
        <v>10.14</v>
      </c>
      <c r="V1095" s="236">
        <v>4.5</v>
      </c>
      <c r="W1095" s="234"/>
      <c r="X1095" s="237"/>
      <c r="Y1095" s="238"/>
      <c r="Z1095" s="235"/>
      <c r="AA1095" s="228"/>
      <c r="AB1095" s="228"/>
      <c r="AC1095" s="228"/>
      <c r="AD1095" s="228"/>
      <c r="AE1095" s="234"/>
      <c r="AF1095" s="234"/>
      <c r="AG1095" s="240"/>
      <c r="AH1095" s="240"/>
      <c r="AI1095" s="240"/>
      <c r="AJ1095" s="240"/>
      <c r="AK1095" s="240"/>
      <c r="AL1095" s="240"/>
      <c r="AM1095" s="240"/>
      <c r="AN1095" s="240"/>
      <c r="AO1095" s="240"/>
      <c r="AP1095" s="240"/>
      <c r="AQ1095" s="240"/>
      <c r="AR1095" s="240"/>
      <c r="AS1095" s="240"/>
      <c r="AT1095" s="240"/>
      <c r="AU1095" s="240"/>
      <c r="AV1095" s="240"/>
      <c r="AW1095" s="240"/>
      <c r="AX1095" s="240"/>
      <c r="AY1095" s="240"/>
      <c r="AZ1095" s="240"/>
      <c r="BA1095" s="240"/>
      <c r="BB1095" s="240"/>
      <c r="BC1095" s="240"/>
      <c r="BD1095" s="240"/>
      <c r="BE1095" s="240"/>
      <c r="BF1095" s="240"/>
      <c r="BG1095" s="240"/>
      <c r="BH1095" s="240"/>
      <c r="BI1095" s="240"/>
      <c r="BJ1095" s="240"/>
      <c r="BK1095" s="240"/>
      <c r="BL1095" s="240"/>
      <c r="BM1095" s="240"/>
      <c r="BN1095" s="240"/>
      <c r="BO1095" s="240"/>
      <c r="BP1095" s="240"/>
      <c r="BQ1095" s="240"/>
      <c r="BR1095" s="240"/>
      <c r="BS1095" s="240"/>
      <c r="BT1095" s="240"/>
      <c r="BU1095" s="240"/>
      <c r="BV1095" s="240"/>
      <c r="BW1095" s="240"/>
      <c r="BX1095" s="240"/>
      <c r="BY1095" s="240"/>
      <c r="BZ1095" s="240"/>
      <c r="CA1095" s="240"/>
      <c r="CB1095" s="240"/>
      <c r="CC1095" s="240"/>
      <c r="CD1095" s="240"/>
      <c r="CE1095" s="240"/>
      <c r="CF1095" s="240"/>
      <c r="CG1095" s="240"/>
      <c r="CH1095" s="240"/>
      <c r="CI1095" s="240"/>
      <c r="CJ1095" s="240"/>
      <c r="CK1095" s="240"/>
      <c r="CL1095" s="240"/>
      <c r="CM1095" s="240"/>
      <c r="CN1095" s="240"/>
      <c r="CO1095" s="240"/>
      <c r="CP1095" s="240"/>
      <c r="CQ1095" s="240"/>
      <c r="CR1095" s="240"/>
      <c r="CS1095" s="240"/>
      <c r="CT1095" s="240"/>
      <c r="CU1095" s="240"/>
      <c r="CV1095" s="240"/>
      <c r="CW1095" s="240"/>
      <c r="CX1095" s="240"/>
      <c r="CY1095" s="240"/>
      <c r="CZ1095" s="240"/>
      <c r="DA1095" s="240"/>
      <c r="DB1095" s="240"/>
      <c r="DC1095" s="240"/>
      <c r="DD1095" s="240"/>
      <c r="DE1095" s="240"/>
      <c r="DF1095" s="240"/>
      <c r="DG1095" s="240"/>
      <c r="DH1095" s="240"/>
      <c r="DI1095" s="240"/>
      <c r="DJ1095" s="240"/>
      <c r="DK1095" s="240"/>
      <c r="DL1095" s="240"/>
      <c r="DM1095" s="240"/>
      <c r="DN1095" s="240"/>
      <c r="DO1095" s="240"/>
      <c r="DP1095" s="240"/>
      <c r="DQ1095" s="240"/>
      <c r="DR1095" s="240"/>
      <c r="DS1095" s="240"/>
      <c r="DT1095" s="240"/>
      <c r="DU1095" s="240"/>
      <c r="DV1095" s="240"/>
      <c r="DW1095" s="240"/>
      <c r="DX1095" s="240"/>
      <c r="DY1095" s="240"/>
      <c r="DZ1095" s="240"/>
    </row>
    <row r="1096" spans="1:130" s="83" customFormat="1" ht="17" x14ac:dyDescent="0.2">
      <c r="A1096" s="76" t="s">
        <v>1746</v>
      </c>
      <c r="B1096" s="70" t="s">
        <v>1594</v>
      </c>
      <c r="C1096" s="70"/>
      <c r="D1096" s="113" t="s">
        <v>1249</v>
      </c>
      <c r="E1096" s="113" t="s">
        <v>1250</v>
      </c>
      <c r="F1096" s="76">
        <v>40540</v>
      </c>
      <c r="G1096" s="70">
        <v>69</v>
      </c>
      <c r="H1096" s="76" t="s">
        <v>606</v>
      </c>
      <c r="I1096" s="70" t="s">
        <v>607</v>
      </c>
      <c r="J1096" s="76" t="s">
        <v>176</v>
      </c>
      <c r="K1096" s="191"/>
      <c r="L1096" s="143"/>
      <c r="M1096" s="68">
        <v>30.59</v>
      </c>
      <c r="N1096" s="68">
        <v>-98.64</v>
      </c>
      <c r="O1096" s="70">
        <v>100.5</v>
      </c>
      <c r="P1096" s="76" t="s">
        <v>155</v>
      </c>
      <c r="Q1096" s="70"/>
      <c r="R1096" s="70" t="s">
        <v>13</v>
      </c>
      <c r="S1096" s="70"/>
      <c r="T1096" s="70"/>
      <c r="U1096" s="128">
        <v>9.76</v>
      </c>
      <c r="V1096" s="128">
        <v>7.43</v>
      </c>
      <c r="W1096" s="76"/>
      <c r="X1096" s="195"/>
      <c r="Y1096" s="105"/>
      <c r="Z1096" s="76"/>
      <c r="AA1096" s="14" t="s">
        <v>1751</v>
      </c>
      <c r="AB1096" s="76"/>
      <c r="AC1096" s="76"/>
      <c r="AD1096" s="76"/>
      <c r="AE1096" s="70"/>
      <c r="AF1096" s="70"/>
    </row>
    <row r="1097" spans="1:130" s="83" customFormat="1" ht="17" x14ac:dyDescent="0.2">
      <c r="A1097" s="76" t="s">
        <v>1746</v>
      </c>
      <c r="B1097" s="70" t="s">
        <v>1594</v>
      </c>
      <c r="C1097" s="70"/>
      <c r="D1097" s="113" t="s">
        <v>1249</v>
      </c>
      <c r="E1097" s="113" t="s">
        <v>1250</v>
      </c>
      <c r="F1097" s="76">
        <v>40540</v>
      </c>
      <c r="G1097" s="70">
        <v>70</v>
      </c>
      <c r="H1097" s="76" t="s">
        <v>606</v>
      </c>
      <c r="I1097" s="70" t="s">
        <v>607</v>
      </c>
      <c r="J1097" s="76" t="s">
        <v>176</v>
      </c>
      <c r="K1097" s="191"/>
      <c r="L1097" s="143"/>
      <c r="M1097" s="68">
        <v>30.59</v>
      </c>
      <c r="N1097" s="68">
        <v>-98.64</v>
      </c>
      <c r="O1097" s="70">
        <v>100.5</v>
      </c>
      <c r="P1097" s="76" t="s">
        <v>1216</v>
      </c>
      <c r="Q1097" s="70"/>
      <c r="R1097" s="70" t="s">
        <v>13</v>
      </c>
      <c r="S1097" s="70"/>
      <c r="T1097" s="70"/>
      <c r="U1097" s="128">
        <v>6.27</v>
      </c>
      <c r="V1097" s="128">
        <v>5.81</v>
      </c>
      <c r="W1097" s="76"/>
      <c r="X1097" s="195"/>
      <c r="Y1097" s="105"/>
      <c r="Z1097" s="76"/>
      <c r="AA1097" s="76" t="s">
        <v>1747</v>
      </c>
      <c r="AB1097" s="76"/>
      <c r="AC1097" s="76"/>
      <c r="AD1097" s="76"/>
      <c r="AE1097" s="70"/>
      <c r="AF1097" s="70"/>
    </row>
    <row r="1098" spans="1:130" s="83" customFormat="1" ht="17" x14ac:dyDescent="0.2">
      <c r="A1098" s="76" t="s">
        <v>1746</v>
      </c>
      <c r="B1098" s="70" t="s">
        <v>1594</v>
      </c>
      <c r="C1098" s="70"/>
      <c r="D1098" s="113" t="s">
        <v>1249</v>
      </c>
      <c r="E1098" s="113" t="s">
        <v>1250</v>
      </c>
      <c r="F1098" s="76">
        <v>40540</v>
      </c>
      <c r="G1098" s="70">
        <v>71</v>
      </c>
      <c r="H1098" s="76" t="s">
        <v>606</v>
      </c>
      <c r="I1098" s="70" t="s">
        <v>607</v>
      </c>
      <c r="J1098" s="76" t="s">
        <v>176</v>
      </c>
      <c r="K1098" s="191"/>
      <c r="L1098" s="143"/>
      <c r="M1098" s="68">
        <v>30.59</v>
      </c>
      <c r="N1098" s="68">
        <v>-98.64</v>
      </c>
      <c r="O1098" s="70">
        <v>100.5</v>
      </c>
      <c r="P1098" s="76" t="s">
        <v>209</v>
      </c>
      <c r="Q1098" s="70"/>
      <c r="R1098" s="70" t="s">
        <v>13</v>
      </c>
      <c r="S1098" s="70"/>
      <c r="T1098" s="70"/>
      <c r="U1098" s="128">
        <v>4.93</v>
      </c>
      <c r="V1098" s="128">
        <v>4.63</v>
      </c>
      <c r="W1098" s="76"/>
      <c r="X1098" s="195"/>
      <c r="Y1098" s="105"/>
      <c r="Z1098" s="76"/>
      <c r="AA1098" s="76" t="s">
        <v>1747</v>
      </c>
      <c r="AB1098" s="76"/>
      <c r="AC1098" s="76"/>
      <c r="AD1098" s="76"/>
      <c r="AE1098" s="70"/>
      <c r="AF1098" s="70"/>
    </row>
    <row r="1099" spans="1:130" s="83" customFormat="1" ht="39" x14ac:dyDescent="0.2">
      <c r="A1099" s="14"/>
      <c r="B1099" s="76" t="s">
        <v>1594</v>
      </c>
      <c r="C1099" s="76"/>
      <c r="D1099" s="2" t="s">
        <v>1249</v>
      </c>
      <c r="E1099" s="107" t="s">
        <v>1250</v>
      </c>
      <c r="F1099" s="14">
        <v>41172</v>
      </c>
      <c r="G1099" s="13">
        <v>222</v>
      </c>
      <c r="H1099" s="13" t="s">
        <v>949</v>
      </c>
      <c r="I1099" s="13" t="s">
        <v>1246</v>
      </c>
      <c r="J1099" s="70"/>
      <c r="K1099" s="191" t="s">
        <v>1248</v>
      </c>
      <c r="L1099" s="106"/>
      <c r="M1099" s="112"/>
      <c r="N1099" s="112"/>
      <c r="O1099" s="70"/>
      <c r="P1099" s="76" t="s">
        <v>150</v>
      </c>
      <c r="Q1099" s="70" t="s">
        <v>172</v>
      </c>
      <c r="R1099" s="70" t="s">
        <v>13</v>
      </c>
      <c r="S1099" s="70"/>
      <c r="T1099" s="70"/>
      <c r="U1099" s="128">
        <v>9.73</v>
      </c>
      <c r="V1099" s="128">
        <v>4.82</v>
      </c>
      <c r="W1099" s="76"/>
      <c r="X1099" s="195"/>
      <c r="Y1099" s="105"/>
      <c r="Z1099" s="14"/>
      <c r="AA1099" s="14" t="s">
        <v>1251</v>
      </c>
      <c r="AB1099" s="76"/>
      <c r="AC1099" s="76"/>
      <c r="AD1099" s="76"/>
      <c r="AE1099" s="70"/>
      <c r="AF1099" s="70"/>
    </row>
    <row r="1100" spans="1:130" s="83" customFormat="1" ht="17" x14ac:dyDescent="0.2">
      <c r="A1100" s="228" t="s">
        <v>1829</v>
      </c>
      <c r="B1100" s="228" t="s">
        <v>1594</v>
      </c>
      <c r="C1100" s="228"/>
      <c r="D1100" s="229" t="s">
        <v>1770</v>
      </c>
      <c r="E1100" s="229" t="s">
        <v>2043</v>
      </c>
      <c r="F1100" s="228">
        <v>908</v>
      </c>
      <c r="G1100" s="228">
        <v>2418</v>
      </c>
      <c r="H1100" s="228" t="s">
        <v>101</v>
      </c>
      <c r="I1100" s="230" t="s">
        <v>395</v>
      </c>
      <c r="J1100" s="228" t="s">
        <v>176</v>
      </c>
      <c r="K1100" s="231" t="s">
        <v>128</v>
      </c>
      <c r="L1100" s="241"/>
      <c r="M1100" s="241"/>
      <c r="N1100" s="241"/>
      <c r="O1100" s="241"/>
      <c r="P1100" s="228" t="s">
        <v>2042</v>
      </c>
      <c r="Q1100" s="241"/>
      <c r="R1100" s="234" t="s">
        <v>13</v>
      </c>
      <c r="S1100" s="234"/>
      <c r="T1100" s="235"/>
      <c r="U1100" s="236">
        <v>123.96</v>
      </c>
      <c r="V1100" s="236">
        <v>21.56</v>
      </c>
      <c r="W1100" s="234"/>
      <c r="X1100" s="237"/>
      <c r="Y1100" s="238"/>
      <c r="Z1100" s="235"/>
      <c r="AA1100" s="239" t="s">
        <v>2042</v>
      </c>
      <c r="AB1100" s="228"/>
      <c r="AC1100" s="228"/>
      <c r="AD1100" s="228"/>
      <c r="AE1100" s="234"/>
      <c r="AF1100" s="234"/>
      <c r="AG1100" s="240"/>
      <c r="AH1100" s="240"/>
      <c r="AI1100" s="240"/>
      <c r="AJ1100" s="240"/>
      <c r="AK1100" s="240"/>
      <c r="AL1100" s="240"/>
      <c r="AM1100" s="240"/>
      <c r="AN1100" s="240"/>
      <c r="AO1100" s="240"/>
      <c r="AP1100" s="240"/>
      <c r="AQ1100" s="240"/>
      <c r="AR1100" s="240"/>
      <c r="AS1100" s="240"/>
      <c r="AT1100" s="240"/>
      <c r="AU1100" s="240"/>
      <c r="AV1100" s="240"/>
      <c r="AW1100" s="240"/>
      <c r="AX1100" s="240"/>
      <c r="AY1100" s="240"/>
      <c r="AZ1100" s="240"/>
      <c r="BA1100" s="240"/>
      <c r="BB1100" s="240"/>
      <c r="BC1100" s="240"/>
      <c r="BD1100" s="240"/>
      <c r="BE1100" s="240"/>
      <c r="BF1100" s="240"/>
      <c r="BG1100" s="240"/>
      <c r="BH1100" s="240"/>
      <c r="BI1100" s="240"/>
      <c r="BJ1100" s="240"/>
      <c r="BK1100" s="240"/>
      <c r="BL1100" s="240"/>
      <c r="BM1100" s="240"/>
      <c r="BN1100" s="240"/>
      <c r="BO1100" s="240"/>
      <c r="BP1100" s="240"/>
      <c r="BQ1100" s="240"/>
      <c r="BR1100" s="240"/>
      <c r="BS1100" s="240"/>
      <c r="BT1100" s="240"/>
      <c r="BU1100" s="240"/>
      <c r="BV1100" s="240"/>
      <c r="BW1100" s="240"/>
      <c r="BX1100" s="240"/>
      <c r="BY1100" s="240"/>
      <c r="BZ1100" s="240"/>
      <c r="CA1100" s="240"/>
      <c r="CB1100" s="240"/>
      <c r="CC1100" s="240"/>
      <c r="CD1100" s="240"/>
      <c r="CE1100" s="240"/>
      <c r="CF1100" s="240"/>
      <c r="CG1100" s="240"/>
      <c r="CH1100" s="240"/>
      <c r="CI1100" s="240"/>
      <c r="CJ1100" s="240"/>
      <c r="CK1100" s="240"/>
      <c r="CL1100" s="240"/>
      <c r="CM1100" s="240"/>
      <c r="CN1100" s="240"/>
      <c r="CO1100" s="240"/>
      <c r="CP1100" s="240"/>
      <c r="CQ1100" s="240"/>
      <c r="CR1100" s="240"/>
      <c r="CS1100" s="240"/>
      <c r="CT1100" s="240"/>
      <c r="CU1100" s="240"/>
      <c r="CV1100" s="240"/>
      <c r="CW1100" s="240"/>
      <c r="CX1100" s="240"/>
      <c r="CY1100" s="240"/>
      <c r="CZ1100" s="240"/>
      <c r="DA1100" s="240"/>
      <c r="DB1100" s="240"/>
      <c r="DC1100" s="240"/>
      <c r="DD1100" s="240"/>
      <c r="DE1100" s="240"/>
      <c r="DF1100" s="240"/>
      <c r="DG1100" s="240"/>
      <c r="DH1100" s="240"/>
      <c r="DI1100" s="240"/>
      <c r="DJ1100" s="240"/>
      <c r="DK1100" s="240"/>
      <c r="DL1100" s="240"/>
      <c r="DM1100" s="240"/>
      <c r="DN1100" s="240"/>
      <c r="DO1100" s="240"/>
      <c r="DP1100" s="240"/>
      <c r="DQ1100" s="240"/>
      <c r="DR1100" s="240"/>
      <c r="DS1100" s="240"/>
      <c r="DT1100" s="240"/>
      <c r="DU1100" s="240"/>
      <c r="DV1100" s="240"/>
      <c r="DW1100" s="240"/>
      <c r="DX1100" s="240"/>
      <c r="DY1100" s="240"/>
      <c r="DZ1100" s="240"/>
    </row>
    <row r="1101" spans="1:130" s="83" customFormat="1" ht="26" x14ac:dyDescent="0.2">
      <c r="A1101" s="14" t="s">
        <v>1894</v>
      </c>
      <c r="B1101" s="76" t="s">
        <v>1594</v>
      </c>
      <c r="C1101" s="76"/>
      <c r="D1101" s="2" t="s">
        <v>1770</v>
      </c>
      <c r="E1101" s="2" t="s">
        <v>2072</v>
      </c>
      <c r="F1101" s="76">
        <v>30967</v>
      </c>
      <c r="G1101" s="7">
        <v>1697</v>
      </c>
      <c r="H1101" s="76" t="s">
        <v>251</v>
      </c>
      <c r="I1101" s="13" t="s">
        <v>243</v>
      </c>
      <c r="J1101" s="76" t="s">
        <v>176</v>
      </c>
      <c r="K1101" s="191" t="s">
        <v>400</v>
      </c>
      <c r="L1101" s="143">
        <v>30</v>
      </c>
      <c r="M1101" s="68">
        <v>29.62</v>
      </c>
      <c r="N1101" s="68">
        <v>-98.37</v>
      </c>
      <c r="O1101" s="106">
        <v>126.402078446346</v>
      </c>
      <c r="P1101" s="58" t="s">
        <v>212</v>
      </c>
      <c r="Q1101" s="57" t="s">
        <v>167</v>
      </c>
      <c r="R1101" s="57" t="s">
        <v>13</v>
      </c>
      <c r="S1101" s="57"/>
      <c r="T1101" s="57"/>
      <c r="U1101" s="117">
        <v>28.89</v>
      </c>
      <c r="V1101" s="117">
        <v>13</v>
      </c>
      <c r="W1101" s="58"/>
      <c r="X1101" s="195"/>
      <c r="Y1101" s="198"/>
      <c r="Z1101" s="8"/>
      <c r="AA1101" s="8"/>
      <c r="AB1101" s="76"/>
      <c r="AC1101" s="76"/>
      <c r="AD1101" s="76"/>
      <c r="AE1101" s="70"/>
      <c r="AF1101" s="70"/>
    </row>
    <row r="1102" spans="1:130" s="83" customFormat="1" ht="68" x14ac:dyDescent="0.2">
      <c r="A1102" s="228" t="s">
        <v>2073</v>
      </c>
      <c r="B1102" s="234" t="s">
        <v>1594</v>
      </c>
      <c r="C1102" s="234"/>
      <c r="D1102" s="242" t="s">
        <v>1770</v>
      </c>
      <c r="E1102" s="242" t="s">
        <v>2072</v>
      </c>
      <c r="F1102" s="234">
        <v>43059</v>
      </c>
      <c r="G1102" s="234">
        <v>997</v>
      </c>
      <c r="H1102" s="234" t="s">
        <v>2074</v>
      </c>
      <c r="I1102" s="234"/>
      <c r="J1102" s="234" t="s">
        <v>176</v>
      </c>
      <c r="K1102" s="231" t="s">
        <v>2075</v>
      </c>
      <c r="L1102" s="234"/>
      <c r="M1102" s="234"/>
      <c r="N1102" s="234"/>
      <c r="O1102" s="234"/>
      <c r="P1102" s="234" t="s">
        <v>209</v>
      </c>
      <c r="Q1102" s="234" t="s">
        <v>167</v>
      </c>
      <c r="R1102" s="234" t="s">
        <v>13</v>
      </c>
      <c r="S1102" s="234"/>
      <c r="T1102" s="234"/>
      <c r="U1102" s="234">
        <v>27.82</v>
      </c>
      <c r="V1102" s="234">
        <v>13.41</v>
      </c>
      <c r="W1102" s="234"/>
      <c r="X1102" s="245"/>
      <c r="Y1102" s="236"/>
      <c r="Z1102" s="234"/>
      <c r="AA1102" s="228" t="s">
        <v>2076</v>
      </c>
      <c r="AB1102" s="228"/>
      <c r="AC1102" s="228" t="s">
        <v>2078</v>
      </c>
      <c r="AD1102" s="228"/>
      <c r="AE1102" s="234"/>
      <c r="AF1102" s="234"/>
      <c r="AG1102" s="240"/>
      <c r="AH1102" s="240"/>
      <c r="AI1102" s="240"/>
      <c r="AJ1102" s="240"/>
      <c r="AK1102" s="240"/>
      <c r="AL1102" s="240"/>
      <c r="AM1102" s="240"/>
      <c r="AN1102" s="240"/>
      <c r="AO1102" s="240"/>
      <c r="AP1102" s="240"/>
      <c r="AQ1102" s="240"/>
      <c r="AR1102" s="240"/>
      <c r="AS1102" s="240"/>
      <c r="AT1102" s="240"/>
      <c r="AU1102" s="240"/>
      <c r="AV1102" s="240"/>
      <c r="AW1102" s="240"/>
      <c r="AX1102" s="240"/>
      <c r="AY1102" s="240"/>
      <c r="AZ1102" s="240"/>
      <c r="BA1102" s="240"/>
      <c r="BB1102" s="240"/>
      <c r="BC1102" s="240"/>
      <c r="BD1102" s="240"/>
      <c r="BE1102" s="240"/>
      <c r="BF1102" s="240"/>
      <c r="BG1102" s="240"/>
      <c r="BH1102" s="240"/>
      <c r="BI1102" s="240"/>
      <c r="BJ1102" s="240"/>
      <c r="BK1102" s="240"/>
      <c r="BL1102" s="240"/>
      <c r="BM1102" s="240"/>
      <c r="BN1102" s="240"/>
      <c r="BO1102" s="240"/>
      <c r="BP1102" s="240"/>
      <c r="BQ1102" s="240"/>
      <c r="BR1102" s="240"/>
      <c r="BS1102" s="240"/>
      <c r="BT1102" s="240"/>
      <c r="BU1102" s="240"/>
      <c r="BV1102" s="240"/>
      <c r="BW1102" s="240"/>
      <c r="BX1102" s="240"/>
      <c r="BY1102" s="240"/>
      <c r="BZ1102" s="240"/>
      <c r="CA1102" s="240"/>
      <c r="CB1102" s="240"/>
      <c r="CC1102" s="240"/>
      <c r="CD1102" s="240"/>
      <c r="CE1102" s="240"/>
      <c r="CF1102" s="240"/>
      <c r="CG1102" s="240"/>
      <c r="CH1102" s="240"/>
      <c r="CI1102" s="240"/>
      <c r="CJ1102" s="240"/>
      <c r="CK1102" s="240"/>
      <c r="CL1102" s="240"/>
      <c r="CM1102" s="240"/>
      <c r="CN1102" s="240"/>
      <c r="CO1102" s="240"/>
      <c r="CP1102" s="240"/>
      <c r="CQ1102" s="240"/>
      <c r="CR1102" s="240"/>
      <c r="CS1102" s="240"/>
      <c r="CT1102" s="240"/>
      <c r="CU1102" s="240"/>
      <c r="CV1102" s="240"/>
      <c r="CW1102" s="240"/>
      <c r="CX1102" s="240"/>
      <c r="CY1102" s="240"/>
      <c r="CZ1102" s="240"/>
      <c r="DA1102" s="240"/>
      <c r="DB1102" s="240"/>
      <c r="DC1102" s="240"/>
      <c r="DD1102" s="240"/>
      <c r="DE1102" s="240"/>
      <c r="DF1102" s="240"/>
      <c r="DG1102" s="240"/>
      <c r="DH1102" s="240"/>
      <c r="DI1102" s="240"/>
      <c r="DJ1102" s="240"/>
      <c r="DK1102" s="240"/>
      <c r="DL1102" s="240"/>
      <c r="DM1102" s="240"/>
      <c r="DN1102" s="240"/>
      <c r="DO1102" s="240"/>
      <c r="DP1102" s="240"/>
      <c r="DQ1102" s="240"/>
      <c r="DR1102" s="240"/>
      <c r="DS1102" s="240"/>
      <c r="DT1102" s="240"/>
      <c r="DU1102" s="240"/>
      <c r="DV1102" s="240"/>
      <c r="DW1102" s="240"/>
      <c r="DX1102" s="240"/>
      <c r="DY1102" s="240"/>
      <c r="DZ1102" s="240"/>
    </row>
    <row r="1103" spans="1:130" s="83" customFormat="1" ht="17" x14ac:dyDescent="0.2">
      <c r="A1103" s="228" t="s">
        <v>2073</v>
      </c>
      <c r="B1103" s="234" t="s">
        <v>1594</v>
      </c>
      <c r="C1103" s="234"/>
      <c r="D1103" s="242" t="s">
        <v>1770</v>
      </c>
      <c r="E1103" s="242" t="s">
        <v>2072</v>
      </c>
      <c r="F1103" s="234">
        <v>43059</v>
      </c>
      <c r="G1103" s="234">
        <v>998</v>
      </c>
      <c r="H1103" s="234" t="s">
        <v>2074</v>
      </c>
      <c r="I1103" s="234"/>
      <c r="J1103" s="234" t="s">
        <v>176</v>
      </c>
      <c r="K1103" s="231" t="s">
        <v>2075</v>
      </c>
      <c r="L1103" s="234"/>
      <c r="M1103" s="234"/>
      <c r="N1103" s="234"/>
      <c r="O1103" s="234"/>
      <c r="P1103" s="234" t="s">
        <v>209</v>
      </c>
      <c r="Q1103" s="234" t="s">
        <v>172</v>
      </c>
      <c r="R1103" s="234" t="s">
        <v>13</v>
      </c>
      <c r="S1103" s="234"/>
      <c r="T1103" s="234"/>
      <c r="U1103" s="234">
        <v>30.89</v>
      </c>
      <c r="V1103" s="234">
        <v>15.16</v>
      </c>
      <c r="W1103" s="234"/>
      <c r="X1103" s="245"/>
      <c r="Y1103" s="236"/>
      <c r="Z1103" s="234"/>
      <c r="AA1103" s="228" t="s">
        <v>2077</v>
      </c>
      <c r="AB1103" s="228"/>
      <c r="AC1103" s="228"/>
      <c r="AD1103" s="228"/>
      <c r="AE1103" s="234"/>
      <c r="AF1103" s="234"/>
      <c r="AG1103" s="240"/>
      <c r="AH1103" s="240"/>
      <c r="AI1103" s="240"/>
      <c r="AJ1103" s="240"/>
      <c r="AK1103" s="240"/>
      <c r="AL1103" s="240"/>
      <c r="AM1103" s="240"/>
      <c r="AN1103" s="240"/>
      <c r="AO1103" s="240"/>
      <c r="AP1103" s="240"/>
      <c r="AQ1103" s="240"/>
      <c r="AR1103" s="240"/>
      <c r="AS1103" s="240"/>
      <c r="AT1103" s="240"/>
      <c r="AU1103" s="240"/>
      <c r="AV1103" s="240"/>
      <c r="AW1103" s="240"/>
      <c r="AX1103" s="240"/>
      <c r="AY1103" s="240"/>
      <c r="AZ1103" s="240"/>
      <c r="BA1103" s="240"/>
      <c r="BB1103" s="240"/>
      <c r="BC1103" s="240"/>
      <c r="BD1103" s="240"/>
      <c r="BE1103" s="240"/>
      <c r="BF1103" s="240"/>
      <c r="BG1103" s="240"/>
      <c r="BH1103" s="240"/>
      <c r="BI1103" s="240"/>
      <c r="BJ1103" s="240"/>
      <c r="BK1103" s="240"/>
      <c r="BL1103" s="240"/>
      <c r="BM1103" s="240"/>
      <c r="BN1103" s="240"/>
      <c r="BO1103" s="240"/>
      <c r="BP1103" s="240"/>
      <c r="BQ1103" s="240"/>
      <c r="BR1103" s="240"/>
      <c r="BS1103" s="240"/>
      <c r="BT1103" s="240"/>
      <c r="BU1103" s="240"/>
      <c r="BV1103" s="240"/>
      <c r="BW1103" s="240"/>
      <c r="BX1103" s="240"/>
      <c r="BY1103" s="240"/>
      <c r="BZ1103" s="240"/>
      <c r="CA1103" s="240"/>
      <c r="CB1103" s="240"/>
      <c r="CC1103" s="240"/>
      <c r="CD1103" s="240"/>
      <c r="CE1103" s="240"/>
      <c r="CF1103" s="240"/>
      <c r="CG1103" s="240"/>
      <c r="CH1103" s="240"/>
      <c r="CI1103" s="240"/>
      <c r="CJ1103" s="240"/>
      <c r="CK1103" s="240"/>
      <c r="CL1103" s="240"/>
      <c r="CM1103" s="240"/>
      <c r="CN1103" s="240"/>
      <c r="CO1103" s="240"/>
      <c r="CP1103" s="240"/>
      <c r="CQ1103" s="240"/>
      <c r="CR1103" s="240"/>
      <c r="CS1103" s="240"/>
      <c r="CT1103" s="240"/>
      <c r="CU1103" s="240"/>
      <c r="CV1103" s="240"/>
      <c r="CW1103" s="240"/>
      <c r="CX1103" s="240"/>
      <c r="CY1103" s="240"/>
      <c r="CZ1103" s="240"/>
      <c r="DA1103" s="240"/>
      <c r="DB1103" s="240"/>
      <c r="DC1103" s="240"/>
      <c r="DD1103" s="240"/>
      <c r="DE1103" s="240"/>
      <c r="DF1103" s="240"/>
      <c r="DG1103" s="240"/>
      <c r="DH1103" s="240"/>
      <c r="DI1103" s="240"/>
      <c r="DJ1103" s="240"/>
      <c r="DK1103" s="240"/>
      <c r="DL1103" s="240"/>
      <c r="DM1103" s="240"/>
      <c r="DN1103" s="240"/>
      <c r="DO1103" s="240"/>
      <c r="DP1103" s="240"/>
      <c r="DQ1103" s="240"/>
      <c r="DR1103" s="240"/>
      <c r="DS1103" s="240"/>
      <c r="DT1103" s="240"/>
      <c r="DU1103" s="240"/>
      <c r="DV1103" s="240"/>
      <c r="DW1103" s="240"/>
      <c r="DX1103" s="240"/>
      <c r="DY1103" s="240"/>
      <c r="DZ1103" s="240"/>
    </row>
    <row r="1104" spans="1:130" s="83" customFormat="1" ht="17" x14ac:dyDescent="0.2">
      <c r="A1104" s="76" t="s">
        <v>1775</v>
      </c>
      <c r="B1104" s="70" t="s">
        <v>1594</v>
      </c>
      <c r="C1104" s="70"/>
      <c r="D1104" s="113" t="s">
        <v>1770</v>
      </c>
      <c r="E1104" s="113" t="s">
        <v>1771</v>
      </c>
      <c r="F1104" s="76">
        <v>40279</v>
      </c>
      <c r="G1104" s="13">
        <v>13</v>
      </c>
      <c r="H1104" s="76" t="s">
        <v>1017</v>
      </c>
      <c r="I1104" s="70" t="s">
        <v>637</v>
      </c>
      <c r="J1104" s="120"/>
      <c r="K1104" s="191"/>
      <c r="L1104" s="143"/>
      <c r="M1104" s="68">
        <v>30.62</v>
      </c>
      <c r="N1104" s="68">
        <v>-98.25</v>
      </c>
      <c r="O1104" s="106">
        <v>135.36553508089301</v>
      </c>
      <c r="P1104" s="76" t="s">
        <v>209</v>
      </c>
      <c r="Q1104" s="70" t="s">
        <v>167</v>
      </c>
      <c r="R1104" s="70" t="s">
        <v>13</v>
      </c>
      <c r="S1104" s="70"/>
      <c r="T1104" s="70"/>
      <c r="U1104" s="128">
        <v>23.62</v>
      </c>
      <c r="V1104" s="128">
        <v>10.26</v>
      </c>
      <c r="W1104" s="76"/>
      <c r="X1104" s="195"/>
      <c r="Y1104" s="105"/>
      <c r="Z1104" s="76"/>
      <c r="AA1104" s="14" t="s">
        <v>1778</v>
      </c>
      <c r="AB1104" s="76"/>
      <c r="AC1104" s="76"/>
      <c r="AD1104" s="76"/>
      <c r="AE1104" s="70"/>
      <c r="AF1104" s="70"/>
    </row>
    <row r="1105" spans="1:130" s="83" customFormat="1" ht="34" x14ac:dyDescent="0.2">
      <c r="A1105" s="76" t="s">
        <v>1765</v>
      </c>
      <c r="B1105" s="70" t="s">
        <v>1594</v>
      </c>
      <c r="C1105" s="70"/>
      <c r="D1105" s="113" t="s">
        <v>1770</v>
      </c>
      <c r="E1105" s="113" t="s">
        <v>1771</v>
      </c>
      <c r="F1105" s="76">
        <v>40279</v>
      </c>
      <c r="G1105" s="13">
        <v>121</v>
      </c>
      <c r="H1105" s="76" t="s">
        <v>1017</v>
      </c>
      <c r="I1105" s="70" t="s">
        <v>637</v>
      </c>
      <c r="J1105" s="120"/>
      <c r="K1105" s="191"/>
      <c r="L1105" s="143"/>
      <c r="M1105" s="68">
        <v>30.62</v>
      </c>
      <c r="N1105" s="68">
        <v>-98.25</v>
      </c>
      <c r="O1105" s="106">
        <v>135.36553508089301</v>
      </c>
      <c r="P1105" s="76" t="s">
        <v>1769</v>
      </c>
      <c r="Q1105" s="70" t="s">
        <v>167</v>
      </c>
      <c r="R1105" s="70" t="s">
        <v>13</v>
      </c>
      <c r="S1105" s="70"/>
      <c r="T1105" s="70"/>
      <c r="U1105" s="128">
        <v>56.27</v>
      </c>
      <c r="V1105" s="128">
        <v>50.07</v>
      </c>
      <c r="W1105" s="76"/>
      <c r="X1105" s="195"/>
      <c r="Y1105" s="105"/>
      <c r="Z1105" s="76"/>
      <c r="AA1105" s="76"/>
      <c r="AB1105" s="76"/>
      <c r="AC1105" s="76"/>
      <c r="AD1105" s="76"/>
      <c r="AE1105" s="70"/>
      <c r="AF1105" s="70"/>
    </row>
    <row r="1106" spans="1:130" s="83" customFormat="1" ht="17" x14ac:dyDescent="0.2">
      <c r="A1106" s="14" t="s">
        <v>1806</v>
      </c>
      <c r="B1106" s="13" t="s">
        <v>1594</v>
      </c>
      <c r="C1106" s="13"/>
      <c r="D1106" s="2" t="s">
        <v>1770</v>
      </c>
      <c r="E1106" s="2" t="s">
        <v>1771</v>
      </c>
      <c r="F1106" s="14">
        <v>43407</v>
      </c>
      <c r="G1106" s="13">
        <v>31</v>
      </c>
      <c r="H1106" s="14" t="s">
        <v>1081</v>
      </c>
      <c r="I1106" s="13" t="s">
        <v>403</v>
      </c>
      <c r="J1106" s="76" t="s">
        <v>176</v>
      </c>
      <c r="K1106" s="191"/>
      <c r="L1106" s="143"/>
      <c r="M1106" s="112"/>
      <c r="N1106" s="112"/>
      <c r="O1106" s="70"/>
      <c r="P1106" s="76" t="s">
        <v>209</v>
      </c>
      <c r="Q1106" s="70" t="s">
        <v>167</v>
      </c>
      <c r="R1106" s="70" t="s">
        <v>13</v>
      </c>
      <c r="S1106" s="70"/>
      <c r="T1106" s="70"/>
      <c r="U1106" s="128">
        <v>22.32</v>
      </c>
      <c r="V1106" s="128">
        <v>10.39</v>
      </c>
      <c r="W1106" s="76"/>
      <c r="X1106" s="195"/>
      <c r="Y1106" s="105"/>
      <c r="Z1106" s="14"/>
      <c r="AA1106" s="14"/>
      <c r="AB1106" s="76"/>
      <c r="AC1106" s="76"/>
      <c r="AD1106" s="76"/>
      <c r="AE1106" s="70"/>
      <c r="AF1106" s="70"/>
    </row>
    <row r="1107" spans="1:130" s="83" customFormat="1" ht="17" x14ac:dyDescent="0.2">
      <c r="A1107" s="76" t="s">
        <v>1667</v>
      </c>
      <c r="B1107" s="76" t="s">
        <v>1594</v>
      </c>
      <c r="C1107" s="76"/>
      <c r="D1107" s="107" t="s">
        <v>1669</v>
      </c>
      <c r="E1107" s="113" t="s">
        <v>1670</v>
      </c>
      <c r="F1107" s="76">
        <v>933</v>
      </c>
      <c r="G1107" s="76">
        <v>1873</v>
      </c>
      <c r="H1107" s="76" t="s">
        <v>1317</v>
      </c>
      <c r="I1107" s="13" t="s">
        <v>417</v>
      </c>
      <c r="J1107" s="76" t="s">
        <v>176</v>
      </c>
      <c r="K1107" s="191"/>
      <c r="L1107" s="106"/>
      <c r="M1107" s="68">
        <v>29.62</v>
      </c>
      <c r="N1107" s="68">
        <v>-98.37</v>
      </c>
      <c r="O1107" s="106">
        <v>126.402078446346</v>
      </c>
      <c r="P1107" s="76" t="s">
        <v>153</v>
      </c>
      <c r="Q1107" s="76" t="s">
        <v>167</v>
      </c>
      <c r="R1107" s="70" t="s">
        <v>13</v>
      </c>
      <c r="S1107" s="70"/>
      <c r="T1107" s="112"/>
      <c r="U1107" s="68">
        <v>9.8699999999999992</v>
      </c>
      <c r="V1107" s="68">
        <v>4.4800000000000004</v>
      </c>
      <c r="W1107" s="70"/>
      <c r="X1107" s="150"/>
      <c r="Y1107" s="148"/>
      <c r="Z1107" s="112"/>
      <c r="AA1107" s="76" t="s">
        <v>1671</v>
      </c>
      <c r="AB1107" s="76"/>
      <c r="AC1107" s="76"/>
      <c r="AD1107" s="76"/>
      <c r="AE1107" s="70"/>
      <c r="AF1107" s="70"/>
    </row>
    <row r="1108" spans="1:130" s="83" customFormat="1" ht="34" x14ac:dyDescent="0.2">
      <c r="A1108" s="76" t="s">
        <v>1779</v>
      </c>
      <c r="B1108" s="70" t="s">
        <v>1594</v>
      </c>
      <c r="C1108" s="70"/>
      <c r="D1108" s="113" t="s">
        <v>1669</v>
      </c>
      <c r="E1108" s="107" t="s">
        <v>1670</v>
      </c>
      <c r="F1108" s="76">
        <v>40279</v>
      </c>
      <c r="G1108" s="13">
        <v>135</v>
      </c>
      <c r="H1108" s="76" t="s">
        <v>1017</v>
      </c>
      <c r="I1108" s="70" t="s">
        <v>637</v>
      </c>
      <c r="J1108" s="120"/>
      <c r="K1108" s="191"/>
      <c r="L1108" s="143"/>
      <c r="M1108" s="68">
        <v>30.62</v>
      </c>
      <c r="N1108" s="68">
        <v>-98.25</v>
      </c>
      <c r="O1108" s="106">
        <v>135.36553508089301</v>
      </c>
      <c r="P1108" s="76" t="s">
        <v>1769</v>
      </c>
      <c r="Q1108" s="70"/>
      <c r="R1108" s="70" t="s">
        <v>13</v>
      </c>
      <c r="S1108" s="70"/>
      <c r="T1108" s="70"/>
      <c r="U1108" s="128">
        <v>20.059999999999999</v>
      </c>
      <c r="V1108" s="128">
        <v>11.53</v>
      </c>
      <c r="W1108" s="76"/>
      <c r="X1108" s="195"/>
      <c r="Y1108" s="105"/>
      <c r="Z1108" s="14"/>
      <c r="AA1108" s="14"/>
      <c r="AB1108" s="76"/>
      <c r="AC1108" s="76" t="s">
        <v>1267</v>
      </c>
      <c r="AD1108" s="76"/>
      <c r="AE1108" s="70"/>
      <c r="AF1108" s="70"/>
    </row>
    <row r="1109" spans="1:130" s="83" customFormat="1" ht="17" x14ac:dyDescent="0.2">
      <c r="A1109" s="76" t="s">
        <v>1471</v>
      </c>
      <c r="B1109" s="76" t="s">
        <v>1594</v>
      </c>
      <c r="C1109" s="76"/>
      <c r="D1109" s="113" t="s">
        <v>1669</v>
      </c>
      <c r="E1109" s="113" t="s">
        <v>1670</v>
      </c>
      <c r="F1109" s="76">
        <v>40449</v>
      </c>
      <c r="G1109" s="76">
        <v>39</v>
      </c>
      <c r="H1109" s="76" t="s">
        <v>1472</v>
      </c>
      <c r="I1109" s="70" t="s">
        <v>246</v>
      </c>
      <c r="J1109" s="76" t="s">
        <v>176</v>
      </c>
      <c r="K1109" s="191"/>
      <c r="L1109" s="106"/>
      <c r="M1109" s="114"/>
      <c r="N1109" s="114"/>
      <c r="O1109" s="76"/>
      <c r="P1109" s="76" t="s">
        <v>209</v>
      </c>
      <c r="Q1109" s="76" t="s">
        <v>167</v>
      </c>
      <c r="R1109" s="70" t="s">
        <v>13</v>
      </c>
      <c r="S1109" s="70"/>
      <c r="T1109" s="112"/>
      <c r="U1109" s="68">
        <v>8.15</v>
      </c>
      <c r="V1109" s="68">
        <v>4.8899999999999997</v>
      </c>
      <c r="W1109" s="70"/>
      <c r="X1109" s="150"/>
      <c r="Y1109" s="148"/>
      <c r="Z1109" s="112"/>
      <c r="AA1109" s="76"/>
      <c r="AB1109" s="76"/>
      <c r="AC1109" s="76"/>
      <c r="AD1109" s="76"/>
      <c r="AE1109" s="70"/>
      <c r="AF1109" s="70"/>
    </row>
    <row r="1110" spans="1:130" s="83" customFormat="1" ht="17" x14ac:dyDescent="0.2">
      <c r="A1110" s="76" t="s">
        <v>1471</v>
      </c>
      <c r="B1110" s="76" t="s">
        <v>1594</v>
      </c>
      <c r="C1110" s="76"/>
      <c r="D1110" s="113" t="s">
        <v>1669</v>
      </c>
      <c r="E1110" s="113" t="s">
        <v>1670</v>
      </c>
      <c r="F1110" s="76">
        <v>40449</v>
      </c>
      <c r="G1110" s="76">
        <v>40</v>
      </c>
      <c r="H1110" s="76" t="s">
        <v>1472</v>
      </c>
      <c r="I1110" s="70" t="s">
        <v>246</v>
      </c>
      <c r="J1110" s="76" t="s">
        <v>176</v>
      </c>
      <c r="K1110" s="191"/>
      <c r="L1110" s="106"/>
      <c r="M1110" s="114"/>
      <c r="N1110" s="114"/>
      <c r="O1110" s="76"/>
      <c r="P1110" s="76" t="s">
        <v>1703</v>
      </c>
      <c r="Q1110" s="76" t="s">
        <v>167</v>
      </c>
      <c r="R1110" s="70" t="s">
        <v>13</v>
      </c>
      <c r="S1110" s="70"/>
      <c r="T1110" s="112"/>
      <c r="U1110" s="68">
        <v>4.72</v>
      </c>
      <c r="V1110" s="68">
        <v>4.37</v>
      </c>
      <c r="W1110" s="70"/>
      <c r="X1110" s="150"/>
      <c r="Y1110" s="148"/>
      <c r="Z1110" s="112"/>
      <c r="AA1110" s="76"/>
      <c r="AB1110" s="76"/>
      <c r="AC1110" s="76"/>
      <c r="AD1110" s="76"/>
      <c r="AE1110" s="70"/>
      <c r="AF1110" s="70"/>
    </row>
    <row r="1111" spans="1:130" s="83" customFormat="1" ht="17" x14ac:dyDescent="0.2">
      <c r="A1111" s="76" t="s">
        <v>1471</v>
      </c>
      <c r="B1111" s="76" t="s">
        <v>1594</v>
      </c>
      <c r="C1111" s="76"/>
      <c r="D1111" s="113" t="s">
        <v>1669</v>
      </c>
      <c r="E1111" s="113" t="s">
        <v>1670</v>
      </c>
      <c r="F1111" s="76">
        <v>40449</v>
      </c>
      <c r="G1111" s="76">
        <v>203</v>
      </c>
      <c r="H1111" s="76" t="s">
        <v>1472</v>
      </c>
      <c r="I1111" s="70" t="s">
        <v>246</v>
      </c>
      <c r="J1111" s="76" t="s">
        <v>176</v>
      </c>
      <c r="K1111" s="191"/>
      <c r="L1111" s="106"/>
      <c r="M1111" s="114"/>
      <c r="N1111" s="114"/>
      <c r="O1111" s="76"/>
      <c r="P1111" s="76" t="s">
        <v>1704</v>
      </c>
      <c r="Q1111" s="76" t="s">
        <v>167</v>
      </c>
      <c r="R1111" s="70" t="s">
        <v>13</v>
      </c>
      <c r="S1111" s="70"/>
      <c r="T1111" s="112"/>
      <c r="U1111" s="68">
        <v>4.42</v>
      </c>
      <c r="V1111" s="68">
        <v>4.01</v>
      </c>
      <c r="W1111" s="70"/>
      <c r="X1111" s="150"/>
      <c r="Y1111" s="148"/>
      <c r="Z1111" s="112"/>
      <c r="AA1111" s="76"/>
      <c r="AB1111" s="76"/>
      <c r="AC1111" s="76"/>
      <c r="AD1111" s="76"/>
      <c r="AE1111" s="70"/>
      <c r="AF1111" s="70"/>
    </row>
    <row r="1112" spans="1:130" s="83" customFormat="1" ht="17" x14ac:dyDescent="0.2">
      <c r="A1112" s="76" t="s">
        <v>1471</v>
      </c>
      <c r="B1112" s="76" t="s">
        <v>1594</v>
      </c>
      <c r="C1112" s="76"/>
      <c r="D1112" s="113" t="s">
        <v>1669</v>
      </c>
      <c r="E1112" s="113" t="s">
        <v>1670</v>
      </c>
      <c r="F1112" s="76">
        <v>40449</v>
      </c>
      <c r="G1112" s="76">
        <v>507</v>
      </c>
      <c r="H1112" s="76" t="s">
        <v>1472</v>
      </c>
      <c r="I1112" s="70" t="s">
        <v>246</v>
      </c>
      <c r="J1112" s="76" t="s">
        <v>176</v>
      </c>
      <c r="K1112" s="191"/>
      <c r="L1112" s="106"/>
      <c r="M1112" s="114"/>
      <c r="N1112" s="114"/>
      <c r="O1112" s="76"/>
      <c r="P1112" s="76" t="s">
        <v>1701</v>
      </c>
      <c r="Q1112" s="76" t="s">
        <v>167</v>
      </c>
      <c r="R1112" s="70" t="s">
        <v>13</v>
      </c>
      <c r="S1112" s="70"/>
      <c r="T1112" s="112"/>
      <c r="U1112" s="68">
        <v>5.09</v>
      </c>
      <c r="V1112" s="68">
        <v>4.45</v>
      </c>
      <c r="W1112" s="70"/>
      <c r="X1112" s="150"/>
      <c r="Y1112" s="148"/>
      <c r="Z1112" s="112"/>
      <c r="AA1112" s="76" t="s">
        <v>1674</v>
      </c>
      <c r="AB1112" s="76"/>
      <c r="AC1112" s="76" t="s">
        <v>1267</v>
      </c>
      <c r="AD1112" s="76" t="s">
        <v>1488</v>
      </c>
      <c r="AE1112" s="70"/>
      <c r="AF1112" s="70"/>
    </row>
    <row r="1113" spans="1:130" s="83" customFormat="1" ht="17" x14ac:dyDescent="0.2">
      <c r="A1113" s="76" t="s">
        <v>1471</v>
      </c>
      <c r="B1113" s="76" t="s">
        <v>1594</v>
      </c>
      <c r="C1113" s="76"/>
      <c r="D1113" s="113" t="s">
        <v>1669</v>
      </c>
      <c r="E1113" s="113" t="s">
        <v>1670</v>
      </c>
      <c r="F1113" s="76">
        <v>40449</v>
      </c>
      <c r="G1113" s="76">
        <v>508</v>
      </c>
      <c r="H1113" s="76" t="s">
        <v>1472</v>
      </c>
      <c r="I1113" s="70" t="s">
        <v>246</v>
      </c>
      <c r="J1113" s="76" t="s">
        <v>176</v>
      </c>
      <c r="K1113" s="191"/>
      <c r="L1113" s="106"/>
      <c r="M1113" s="114"/>
      <c r="N1113" s="114"/>
      <c r="O1113" s="76"/>
      <c r="P1113" s="76" t="s">
        <v>1702</v>
      </c>
      <c r="Q1113" s="76" t="s">
        <v>167</v>
      </c>
      <c r="R1113" s="70" t="s">
        <v>13</v>
      </c>
      <c r="S1113" s="70"/>
      <c r="T1113" s="112"/>
      <c r="U1113" s="68">
        <v>5.56</v>
      </c>
      <c r="V1113" s="68">
        <v>4.8899999999999997</v>
      </c>
      <c r="W1113" s="70"/>
      <c r="X1113" s="150"/>
      <c r="Y1113" s="148"/>
      <c r="Z1113" s="112"/>
      <c r="AA1113" s="76"/>
      <c r="AB1113" s="76"/>
      <c r="AC1113" s="76" t="s">
        <v>1267</v>
      </c>
      <c r="AD1113" s="76"/>
      <c r="AE1113" s="70"/>
      <c r="AF1113" s="70"/>
    </row>
    <row r="1114" spans="1:130" s="83" customFormat="1" ht="26" x14ac:dyDescent="0.2">
      <c r="A1114" s="14" t="s">
        <v>1894</v>
      </c>
      <c r="B1114" s="76" t="s">
        <v>1594</v>
      </c>
      <c r="C1114" s="76"/>
      <c r="D1114" s="2" t="s">
        <v>1668</v>
      </c>
      <c r="E1114" s="2" t="s">
        <v>1868</v>
      </c>
      <c r="F1114" s="76">
        <v>30967</v>
      </c>
      <c r="G1114" s="7">
        <v>198</v>
      </c>
      <c r="H1114" s="76" t="s">
        <v>251</v>
      </c>
      <c r="I1114" s="13" t="s">
        <v>243</v>
      </c>
      <c r="J1114" s="76" t="s">
        <v>176</v>
      </c>
      <c r="K1114" s="191" t="s">
        <v>400</v>
      </c>
      <c r="L1114" s="143">
        <v>30</v>
      </c>
      <c r="M1114" s="68">
        <v>29.62</v>
      </c>
      <c r="N1114" s="68">
        <v>-98.37</v>
      </c>
      <c r="O1114" s="106">
        <v>126.402078446346</v>
      </c>
      <c r="P1114" s="58" t="s">
        <v>209</v>
      </c>
      <c r="Q1114" s="57" t="s">
        <v>167</v>
      </c>
      <c r="R1114" s="57" t="s">
        <v>13</v>
      </c>
      <c r="S1114" s="57"/>
      <c r="T1114" s="57"/>
      <c r="U1114" s="117">
        <v>27.01</v>
      </c>
      <c r="V1114" s="117">
        <v>12.74</v>
      </c>
      <c r="W1114" s="58"/>
      <c r="X1114" s="195"/>
      <c r="Y1114" s="198"/>
      <c r="Z1114" s="8"/>
      <c r="AA1114" s="8"/>
      <c r="AB1114" s="76"/>
      <c r="AC1114" s="76" t="s">
        <v>1267</v>
      </c>
      <c r="AD1114" s="76"/>
      <c r="AE1114" s="70"/>
      <c r="AF1114" s="70"/>
    </row>
    <row r="1115" spans="1:130" s="83" customFormat="1" ht="26" x14ac:dyDescent="0.2">
      <c r="A1115" s="76" t="s">
        <v>1860</v>
      </c>
      <c r="B1115" s="76" t="s">
        <v>1594</v>
      </c>
      <c r="C1115" s="76"/>
      <c r="D1115" s="113" t="s">
        <v>1668</v>
      </c>
      <c r="E1115" s="113" t="s">
        <v>1868</v>
      </c>
      <c r="F1115" s="76">
        <v>30967</v>
      </c>
      <c r="G1115" s="76">
        <v>198</v>
      </c>
      <c r="H1115" s="76" t="s">
        <v>251</v>
      </c>
      <c r="I1115" s="13" t="s">
        <v>243</v>
      </c>
      <c r="J1115" s="76" t="s">
        <v>176</v>
      </c>
      <c r="K1115" s="191" t="s">
        <v>400</v>
      </c>
      <c r="L1115" s="143">
        <v>30</v>
      </c>
      <c r="M1115" s="68">
        <v>29.62</v>
      </c>
      <c r="N1115" s="68">
        <v>-98.37</v>
      </c>
      <c r="O1115" s="106">
        <v>126.402078446346</v>
      </c>
      <c r="P1115" s="76" t="s">
        <v>209</v>
      </c>
      <c r="Q1115" s="76" t="s">
        <v>167</v>
      </c>
      <c r="R1115" s="70" t="s">
        <v>13</v>
      </c>
      <c r="S1115" s="70"/>
      <c r="T1115" s="112"/>
      <c r="U1115" s="68">
        <v>27.29</v>
      </c>
      <c r="V1115" s="68">
        <v>11.51</v>
      </c>
      <c r="W1115" s="70"/>
      <c r="X1115" s="150"/>
      <c r="Y1115" s="148"/>
      <c r="Z1115" s="112"/>
      <c r="AA1115" s="76"/>
      <c r="AB1115" s="76"/>
      <c r="AC1115" s="76" t="s">
        <v>1267</v>
      </c>
      <c r="AD1115" s="76"/>
      <c r="AE1115" s="70"/>
      <c r="AF1115" s="70"/>
    </row>
    <row r="1116" spans="1:130" s="83" customFormat="1" ht="26" x14ac:dyDescent="0.2">
      <c r="A1116" s="14" t="s">
        <v>1894</v>
      </c>
      <c r="B1116" s="76" t="s">
        <v>1594</v>
      </c>
      <c r="C1116" s="76"/>
      <c r="D1116" s="2" t="s">
        <v>1668</v>
      </c>
      <c r="E1116" s="2" t="s">
        <v>1868</v>
      </c>
      <c r="F1116" s="76">
        <v>30967</v>
      </c>
      <c r="G1116" s="7">
        <v>347</v>
      </c>
      <c r="H1116" s="76" t="s">
        <v>251</v>
      </c>
      <c r="I1116" s="13" t="s">
        <v>243</v>
      </c>
      <c r="J1116" s="76" t="s">
        <v>176</v>
      </c>
      <c r="K1116" s="191" t="s">
        <v>400</v>
      </c>
      <c r="L1116" s="143">
        <v>30</v>
      </c>
      <c r="M1116" s="68">
        <v>29.62</v>
      </c>
      <c r="N1116" s="68">
        <v>-98.37</v>
      </c>
      <c r="O1116" s="106">
        <v>126.402078446346</v>
      </c>
      <c r="P1116" s="58" t="s">
        <v>1203</v>
      </c>
      <c r="Q1116" s="57" t="s">
        <v>172</v>
      </c>
      <c r="R1116" s="57" t="s">
        <v>13</v>
      </c>
      <c r="S1116" s="57"/>
      <c r="T1116" s="57"/>
      <c r="U1116" s="117">
        <v>25.99</v>
      </c>
      <c r="V1116" s="117">
        <v>11.7</v>
      </c>
      <c r="W1116" s="58"/>
      <c r="X1116" s="195"/>
      <c r="Y1116" s="198"/>
      <c r="Z1116" s="8"/>
      <c r="AA1116" s="8"/>
      <c r="AB1116" s="76"/>
      <c r="AC1116" s="76" t="s">
        <v>1267</v>
      </c>
      <c r="AD1116" s="76"/>
      <c r="AE1116" s="70"/>
      <c r="AF1116" s="70"/>
    </row>
    <row r="1117" spans="1:130" s="83" customFormat="1" ht="26" x14ac:dyDescent="0.2">
      <c r="A1117" s="14" t="s">
        <v>1894</v>
      </c>
      <c r="B1117" s="76" t="s">
        <v>1594</v>
      </c>
      <c r="C1117" s="76"/>
      <c r="D1117" s="2" t="s">
        <v>1668</v>
      </c>
      <c r="E1117" s="2" t="s">
        <v>1868</v>
      </c>
      <c r="F1117" s="76">
        <v>30967</v>
      </c>
      <c r="G1117" s="7">
        <v>751</v>
      </c>
      <c r="H1117" s="76" t="s">
        <v>251</v>
      </c>
      <c r="I1117" s="13" t="s">
        <v>243</v>
      </c>
      <c r="J1117" s="76" t="s">
        <v>176</v>
      </c>
      <c r="K1117" s="191" t="s">
        <v>400</v>
      </c>
      <c r="L1117" s="143">
        <v>30</v>
      </c>
      <c r="M1117" s="68">
        <v>29.62</v>
      </c>
      <c r="N1117" s="68">
        <v>-98.37</v>
      </c>
      <c r="O1117" s="106">
        <v>126.402078446346</v>
      </c>
      <c r="P1117" s="58" t="s">
        <v>1216</v>
      </c>
      <c r="Q1117" s="57" t="s">
        <v>167</v>
      </c>
      <c r="R1117" s="57" t="s">
        <v>13</v>
      </c>
      <c r="S1117" s="57"/>
      <c r="T1117" s="57"/>
      <c r="U1117" s="117">
        <v>14.08</v>
      </c>
      <c r="V1117" s="117">
        <v>7.83</v>
      </c>
      <c r="W1117" s="58"/>
      <c r="X1117" s="195"/>
      <c r="Y1117" s="198"/>
      <c r="Z1117" s="8"/>
      <c r="AA1117" s="8"/>
      <c r="AB1117" s="76"/>
      <c r="AC1117" s="76" t="s">
        <v>1267</v>
      </c>
      <c r="AD1117" s="76"/>
      <c r="AE1117" s="70"/>
      <c r="AF1117" s="70"/>
    </row>
    <row r="1118" spans="1:130" s="83" customFormat="1" ht="17" x14ac:dyDescent="0.2">
      <c r="A1118" s="241" t="s">
        <v>2093</v>
      </c>
      <c r="B1118" s="234" t="s">
        <v>1594</v>
      </c>
      <c r="C1118" s="234"/>
      <c r="D1118" s="242" t="s">
        <v>1668</v>
      </c>
      <c r="E1118" s="242" t="s">
        <v>1868</v>
      </c>
      <c r="F1118" s="234">
        <v>43059</v>
      </c>
      <c r="G1118" s="234">
        <v>304</v>
      </c>
      <c r="H1118" s="234" t="s">
        <v>2097</v>
      </c>
      <c r="I1118" s="234"/>
      <c r="J1118" s="234" t="s">
        <v>176</v>
      </c>
      <c r="K1118" s="231" t="s">
        <v>2094</v>
      </c>
      <c r="L1118" s="234"/>
      <c r="M1118" s="234"/>
      <c r="N1118" s="234"/>
      <c r="O1118" s="234"/>
      <c r="P1118" s="234" t="s">
        <v>2098</v>
      </c>
      <c r="Q1118" s="234" t="s">
        <v>167</v>
      </c>
      <c r="R1118" s="234" t="s">
        <v>13</v>
      </c>
      <c r="S1118" s="234">
        <v>32.799999999999997</v>
      </c>
      <c r="T1118" s="234"/>
      <c r="U1118" s="240"/>
      <c r="V1118" s="234"/>
      <c r="W1118" s="234"/>
      <c r="X1118" s="245"/>
      <c r="Y1118" s="236"/>
      <c r="Z1118" s="234"/>
      <c r="AA1118" s="228" t="s">
        <v>2099</v>
      </c>
      <c r="AB1118" s="228"/>
      <c r="AC1118" s="228"/>
      <c r="AD1118" s="228"/>
      <c r="AE1118" s="234"/>
      <c r="AF1118" s="234"/>
      <c r="AG1118" s="240"/>
      <c r="AH1118" s="240"/>
      <c r="AI1118" s="240"/>
      <c r="AJ1118" s="240"/>
      <c r="AK1118" s="240"/>
      <c r="AL1118" s="240"/>
      <c r="AM1118" s="240"/>
      <c r="AN1118" s="240"/>
      <c r="AO1118" s="240"/>
      <c r="AP1118" s="240"/>
      <c r="AQ1118" s="240"/>
      <c r="AR1118" s="240"/>
      <c r="AS1118" s="240"/>
      <c r="AT1118" s="240"/>
      <c r="AU1118" s="240"/>
      <c r="AV1118" s="240"/>
      <c r="AW1118" s="240"/>
      <c r="AX1118" s="240"/>
      <c r="AY1118" s="240"/>
      <c r="AZ1118" s="240"/>
      <c r="BA1118" s="240"/>
      <c r="BB1118" s="240"/>
      <c r="BC1118" s="240"/>
      <c r="BD1118" s="240"/>
      <c r="BE1118" s="240"/>
      <c r="BF1118" s="240"/>
      <c r="BG1118" s="240"/>
      <c r="BH1118" s="240"/>
      <c r="BI1118" s="240"/>
      <c r="BJ1118" s="240"/>
      <c r="BK1118" s="240"/>
      <c r="BL1118" s="240"/>
      <c r="BM1118" s="240"/>
      <c r="BN1118" s="240"/>
      <c r="BO1118" s="240"/>
      <c r="BP1118" s="240"/>
      <c r="BQ1118" s="240"/>
      <c r="BR1118" s="240"/>
      <c r="BS1118" s="240"/>
      <c r="BT1118" s="240"/>
      <c r="BU1118" s="240"/>
      <c r="BV1118" s="240"/>
      <c r="BW1118" s="240"/>
      <c r="BX1118" s="240"/>
      <c r="BY1118" s="240"/>
      <c r="BZ1118" s="240"/>
      <c r="CA1118" s="240"/>
      <c r="CB1118" s="240"/>
      <c r="CC1118" s="240"/>
      <c r="CD1118" s="240"/>
      <c r="CE1118" s="240"/>
      <c r="CF1118" s="240"/>
      <c r="CG1118" s="240"/>
      <c r="CH1118" s="240"/>
      <c r="CI1118" s="240"/>
      <c r="CJ1118" s="240"/>
      <c r="CK1118" s="240"/>
      <c r="CL1118" s="240"/>
      <c r="CM1118" s="240"/>
      <c r="CN1118" s="240"/>
      <c r="CO1118" s="240"/>
      <c r="CP1118" s="240"/>
      <c r="CQ1118" s="240"/>
      <c r="CR1118" s="240"/>
      <c r="CS1118" s="240"/>
      <c r="CT1118" s="240"/>
      <c r="CU1118" s="240"/>
      <c r="CV1118" s="240"/>
      <c r="CW1118" s="240"/>
      <c r="CX1118" s="240"/>
      <c r="CY1118" s="240"/>
      <c r="CZ1118" s="240"/>
      <c r="DA1118" s="240"/>
      <c r="DB1118" s="240"/>
      <c r="DC1118" s="240"/>
      <c r="DD1118" s="240"/>
      <c r="DE1118" s="240"/>
      <c r="DF1118" s="240"/>
      <c r="DG1118" s="240"/>
      <c r="DH1118" s="240"/>
      <c r="DI1118" s="240"/>
      <c r="DJ1118" s="240"/>
      <c r="DK1118" s="240"/>
      <c r="DL1118" s="240"/>
      <c r="DM1118" s="240"/>
      <c r="DN1118" s="240"/>
      <c r="DO1118" s="240"/>
      <c r="DP1118" s="240"/>
      <c r="DQ1118" s="240"/>
      <c r="DR1118" s="240"/>
      <c r="DS1118" s="240"/>
      <c r="DT1118" s="240"/>
      <c r="DU1118" s="240"/>
      <c r="DV1118" s="240"/>
      <c r="DW1118" s="240"/>
      <c r="DX1118" s="240"/>
      <c r="DY1118" s="240"/>
      <c r="DZ1118" s="240"/>
    </row>
    <row r="1119" spans="1:130" s="83" customFormat="1" ht="17" x14ac:dyDescent="0.2">
      <c r="A1119" s="14" t="s">
        <v>1829</v>
      </c>
      <c r="B1119" s="76" t="s">
        <v>1594</v>
      </c>
      <c r="C1119" s="76"/>
      <c r="D1119" s="2" t="s">
        <v>1668</v>
      </c>
      <c r="E1119" s="113" t="s">
        <v>15</v>
      </c>
      <c r="F1119" s="14">
        <v>908</v>
      </c>
      <c r="G1119" s="13">
        <v>2691</v>
      </c>
      <c r="H1119" s="14" t="s">
        <v>101</v>
      </c>
      <c r="I1119" s="13" t="s">
        <v>395</v>
      </c>
      <c r="J1119" s="76"/>
      <c r="K1119" s="191"/>
      <c r="L1119" s="106"/>
      <c r="M1119" s="112"/>
      <c r="N1119" s="112"/>
      <c r="O1119" s="70"/>
      <c r="P1119" s="76" t="s">
        <v>1216</v>
      </c>
      <c r="Q1119" s="70" t="s">
        <v>167</v>
      </c>
      <c r="R1119" s="70" t="s">
        <v>13</v>
      </c>
      <c r="S1119" s="70"/>
      <c r="T1119" s="70"/>
      <c r="U1119" s="128">
        <v>37.99</v>
      </c>
      <c r="V1119" s="128">
        <v>14.71</v>
      </c>
      <c r="W1119" s="76"/>
      <c r="X1119" s="195"/>
      <c r="Y1119" s="105"/>
      <c r="Z1119" s="14"/>
      <c r="AA1119" s="14"/>
      <c r="AB1119" s="228"/>
      <c r="AC1119" s="228"/>
      <c r="AD1119" s="228"/>
      <c r="AE1119" s="234"/>
      <c r="AF1119" s="234"/>
      <c r="AG1119" s="240"/>
      <c r="AH1119" s="240"/>
      <c r="AI1119" s="240"/>
      <c r="AJ1119" s="240"/>
      <c r="AK1119" s="240"/>
      <c r="AL1119" s="240"/>
      <c r="AM1119" s="240"/>
      <c r="AN1119" s="240"/>
      <c r="AO1119" s="240"/>
      <c r="AP1119" s="240"/>
      <c r="AQ1119" s="240"/>
      <c r="AR1119" s="240"/>
      <c r="AS1119" s="240"/>
      <c r="AT1119" s="240"/>
      <c r="AU1119" s="240"/>
      <c r="AV1119" s="240"/>
      <c r="AW1119" s="240"/>
      <c r="AX1119" s="240"/>
      <c r="AY1119" s="240"/>
      <c r="AZ1119" s="240"/>
      <c r="BA1119" s="240"/>
      <c r="BB1119" s="240"/>
      <c r="BC1119" s="240"/>
      <c r="BD1119" s="240"/>
      <c r="BE1119" s="240"/>
      <c r="BF1119" s="240"/>
      <c r="BG1119" s="240"/>
      <c r="BH1119" s="240"/>
      <c r="BI1119" s="240"/>
      <c r="BJ1119" s="240"/>
      <c r="BK1119" s="240"/>
      <c r="BL1119" s="240"/>
      <c r="BM1119" s="240"/>
      <c r="BN1119" s="240"/>
      <c r="BO1119" s="240"/>
      <c r="BP1119" s="240"/>
      <c r="BQ1119" s="240"/>
      <c r="BR1119" s="240"/>
      <c r="BS1119" s="240"/>
      <c r="BT1119" s="240"/>
      <c r="BU1119" s="240"/>
      <c r="BV1119" s="240"/>
      <c r="BW1119" s="240"/>
      <c r="BX1119" s="240"/>
      <c r="BY1119" s="240"/>
      <c r="BZ1119" s="240"/>
      <c r="CA1119" s="240"/>
      <c r="CB1119" s="240"/>
      <c r="CC1119" s="240"/>
      <c r="CD1119" s="240"/>
      <c r="CE1119" s="240"/>
      <c r="CF1119" s="240"/>
      <c r="CG1119" s="240"/>
      <c r="CH1119" s="240"/>
      <c r="CI1119" s="240"/>
      <c r="CJ1119" s="240"/>
      <c r="CK1119" s="240"/>
      <c r="CL1119" s="240"/>
      <c r="CM1119" s="240"/>
      <c r="CN1119" s="240"/>
      <c r="CO1119" s="240"/>
      <c r="CP1119" s="240"/>
      <c r="CQ1119" s="240"/>
      <c r="CR1119" s="240"/>
      <c r="CS1119" s="240"/>
      <c r="CT1119" s="240"/>
      <c r="CU1119" s="240"/>
      <c r="CV1119" s="240"/>
      <c r="CW1119" s="240"/>
      <c r="CX1119" s="240"/>
      <c r="CY1119" s="240"/>
      <c r="CZ1119" s="240"/>
      <c r="DA1119" s="240"/>
      <c r="DB1119" s="240"/>
      <c r="DC1119" s="240"/>
      <c r="DD1119" s="240"/>
      <c r="DE1119" s="240"/>
      <c r="DF1119" s="240"/>
      <c r="DG1119" s="240"/>
      <c r="DH1119" s="240"/>
      <c r="DI1119" s="240"/>
      <c r="DJ1119" s="240"/>
      <c r="DK1119" s="240"/>
      <c r="DL1119" s="240"/>
      <c r="DM1119" s="240"/>
      <c r="DN1119" s="240"/>
      <c r="DO1119" s="240"/>
      <c r="DP1119" s="240"/>
      <c r="DQ1119" s="240"/>
      <c r="DR1119" s="240"/>
      <c r="DS1119" s="240"/>
      <c r="DT1119" s="240"/>
      <c r="DU1119" s="240"/>
      <c r="DV1119" s="240"/>
      <c r="DW1119" s="240"/>
      <c r="DX1119" s="240"/>
      <c r="DY1119" s="240"/>
      <c r="DZ1119" s="240"/>
    </row>
    <row r="1120" spans="1:130" s="83" customFormat="1" ht="17" x14ac:dyDescent="0.2">
      <c r="A1120" s="266" t="s">
        <v>1667</v>
      </c>
      <c r="B1120" s="266" t="s">
        <v>1594</v>
      </c>
      <c r="C1120" s="266"/>
      <c r="D1120" s="267" t="s">
        <v>1668</v>
      </c>
      <c r="E1120" s="267" t="s">
        <v>15</v>
      </c>
      <c r="F1120" s="266">
        <v>933</v>
      </c>
      <c r="G1120" s="266">
        <v>68</v>
      </c>
      <c r="H1120" s="266" t="s">
        <v>1317</v>
      </c>
      <c r="I1120" s="268" t="s">
        <v>417</v>
      </c>
      <c r="J1120" s="266" t="s">
        <v>176</v>
      </c>
      <c r="K1120" s="269"/>
      <c r="L1120" s="270"/>
      <c r="M1120" s="271">
        <v>29.62</v>
      </c>
      <c r="N1120" s="271">
        <v>-98.37</v>
      </c>
      <c r="O1120" s="270">
        <v>126.402078446346</v>
      </c>
      <c r="P1120" s="266" t="s">
        <v>381</v>
      </c>
      <c r="Q1120" s="266" t="s">
        <v>167</v>
      </c>
      <c r="R1120" s="272" t="s">
        <v>13</v>
      </c>
      <c r="S1120" s="272"/>
      <c r="T1120" s="273"/>
      <c r="U1120" s="271">
        <v>24.92</v>
      </c>
      <c r="V1120" s="271">
        <v>11.39</v>
      </c>
      <c r="W1120" s="272"/>
      <c r="X1120" s="274"/>
      <c r="Y1120" s="275"/>
      <c r="Z1120" s="273"/>
      <c r="AA1120" s="266"/>
      <c r="AB1120" s="266"/>
      <c r="AC1120" s="266" t="s">
        <v>1267</v>
      </c>
      <c r="AD1120" s="266"/>
      <c r="AE1120" s="272"/>
      <c r="AF1120" s="272"/>
      <c r="AG1120" s="276"/>
      <c r="AH1120" s="276"/>
      <c r="AI1120" s="276"/>
      <c r="AJ1120" s="276"/>
      <c r="AK1120" s="276"/>
      <c r="AL1120" s="276"/>
      <c r="AM1120" s="276"/>
      <c r="AN1120" s="276"/>
      <c r="AO1120" s="276"/>
      <c r="AP1120" s="276"/>
      <c r="AQ1120" s="276"/>
      <c r="AR1120" s="276"/>
      <c r="AS1120" s="276"/>
      <c r="AT1120" s="276"/>
      <c r="AU1120" s="276"/>
      <c r="AV1120" s="276"/>
      <c r="AW1120" s="276"/>
      <c r="AX1120" s="276"/>
      <c r="AY1120" s="276"/>
      <c r="AZ1120" s="276"/>
      <c r="BA1120" s="276"/>
      <c r="BB1120" s="276"/>
      <c r="BC1120" s="276"/>
      <c r="BD1120" s="276"/>
      <c r="BE1120" s="276"/>
      <c r="BF1120" s="276"/>
      <c r="BG1120" s="276"/>
      <c r="BH1120" s="276"/>
      <c r="BI1120" s="276"/>
      <c r="BJ1120" s="276"/>
      <c r="BK1120" s="276"/>
      <c r="BL1120" s="276"/>
      <c r="BM1120" s="276"/>
      <c r="BN1120" s="276"/>
      <c r="BO1120" s="276"/>
      <c r="BP1120" s="276"/>
      <c r="BQ1120" s="276"/>
      <c r="BR1120" s="276"/>
      <c r="BS1120" s="276"/>
      <c r="BT1120" s="276"/>
      <c r="BU1120" s="276"/>
      <c r="BV1120" s="276"/>
      <c r="BW1120" s="276"/>
      <c r="BX1120" s="276"/>
      <c r="BY1120" s="276"/>
      <c r="BZ1120" s="276"/>
      <c r="CA1120" s="276"/>
      <c r="CB1120" s="276"/>
      <c r="CC1120" s="276"/>
      <c r="CD1120" s="276"/>
      <c r="CE1120" s="276"/>
      <c r="CF1120" s="276"/>
      <c r="CG1120" s="276"/>
      <c r="CH1120" s="276"/>
      <c r="CI1120" s="276"/>
      <c r="CJ1120" s="276"/>
      <c r="CK1120" s="276"/>
      <c r="CL1120" s="276"/>
      <c r="CM1120" s="276"/>
      <c r="CN1120" s="276"/>
      <c r="CO1120" s="276"/>
      <c r="CP1120" s="276"/>
      <c r="CQ1120" s="276"/>
      <c r="CR1120" s="276"/>
      <c r="CS1120" s="276"/>
      <c r="CT1120" s="276"/>
      <c r="CU1120" s="276"/>
      <c r="CV1120" s="276"/>
      <c r="CW1120" s="276"/>
      <c r="CX1120" s="276"/>
      <c r="CY1120" s="276"/>
      <c r="CZ1120" s="276"/>
      <c r="DA1120" s="276"/>
      <c r="DB1120" s="276"/>
      <c r="DC1120" s="276"/>
      <c r="DD1120" s="276"/>
      <c r="DE1120" s="276"/>
      <c r="DF1120" s="276"/>
      <c r="DG1120" s="276"/>
      <c r="DH1120" s="276"/>
      <c r="DI1120" s="276"/>
      <c r="DJ1120" s="276"/>
      <c r="DK1120" s="276"/>
      <c r="DL1120" s="276"/>
      <c r="DM1120" s="276"/>
      <c r="DN1120" s="276"/>
      <c r="DO1120" s="276"/>
      <c r="DP1120" s="276"/>
      <c r="DQ1120" s="276"/>
      <c r="DR1120" s="276"/>
      <c r="DS1120" s="276"/>
      <c r="DT1120" s="276"/>
      <c r="DU1120" s="276"/>
      <c r="DV1120" s="276"/>
      <c r="DW1120" s="276"/>
      <c r="DX1120" s="276"/>
      <c r="DY1120" s="276"/>
      <c r="DZ1120" s="276"/>
    </row>
    <row r="1121" spans="1:130" s="83" customFormat="1" ht="17" x14ac:dyDescent="0.2">
      <c r="A1121" s="278" t="s">
        <v>1667</v>
      </c>
      <c r="B1121" s="278" t="s">
        <v>1594</v>
      </c>
      <c r="C1121" s="278"/>
      <c r="D1121" s="279" t="s">
        <v>1668</v>
      </c>
      <c r="E1121" s="279" t="s">
        <v>15</v>
      </c>
      <c r="F1121" s="278">
        <v>933</v>
      </c>
      <c r="G1121" s="266">
        <v>897</v>
      </c>
      <c r="H1121" s="266" t="s">
        <v>1317</v>
      </c>
      <c r="I1121" s="268" t="s">
        <v>417</v>
      </c>
      <c r="J1121" s="266" t="s">
        <v>176</v>
      </c>
      <c r="K1121" s="269"/>
      <c r="L1121" s="270"/>
      <c r="M1121" s="271">
        <v>29.62</v>
      </c>
      <c r="N1121" s="271">
        <v>-98.37</v>
      </c>
      <c r="O1121" s="270">
        <v>126.402078446346</v>
      </c>
      <c r="P1121" s="266" t="s">
        <v>2051</v>
      </c>
      <c r="Q1121" s="266" t="s">
        <v>167</v>
      </c>
      <c r="R1121" s="272" t="s">
        <v>13</v>
      </c>
      <c r="S1121" s="272"/>
      <c r="T1121" s="273"/>
      <c r="U1121" s="271">
        <v>25</v>
      </c>
      <c r="V1121" s="271">
        <v>11.76</v>
      </c>
      <c r="W1121" s="272"/>
      <c r="X1121" s="274"/>
      <c r="Y1121" s="275"/>
      <c r="Z1121" s="273"/>
      <c r="AA1121" s="266"/>
      <c r="AB1121" s="266"/>
      <c r="AC1121" s="266"/>
      <c r="AD1121" s="266"/>
      <c r="AE1121" s="272"/>
      <c r="AF1121" s="272"/>
      <c r="AG1121" s="276"/>
      <c r="AH1121" s="276"/>
      <c r="AI1121" s="276"/>
      <c r="AJ1121" s="276"/>
      <c r="AK1121" s="276"/>
      <c r="AL1121" s="276"/>
      <c r="AM1121" s="276"/>
      <c r="AN1121" s="276"/>
      <c r="AO1121" s="276"/>
      <c r="AP1121" s="276"/>
      <c r="AQ1121" s="276"/>
      <c r="AR1121" s="276"/>
      <c r="AS1121" s="276"/>
      <c r="AT1121" s="276"/>
      <c r="AU1121" s="276"/>
      <c r="AV1121" s="276"/>
      <c r="AW1121" s="276"/>
      <c r="AX1121" s="276"/>
      <c r="AY1121" s="276"/>
      <c r="AZ1121" s="276"/>
      <c r="BA1121" s="276"/>
      <c r="BB1121" s="276"/>
      <c r="BC1121" s="276"/>
      <c r="BD1121" s="276"/>
      <c r="BE1121" s="276"/>
      <c r="BF1121" s="276"/>
      <c r="BG1121" s="276"/>
      <c r="BH1121" s="276"/>
      <c r="BI1121" s="276"/>
      <c r="BJ1121" s="276"/>
      <c r="BK1121" s="276"/>
      <c r="BL1121" s="276"/>
      <c r="BM1121" s="276"/>
      <c r="BN1121" s="276"/>
      <c r="BO1121" s="276"/>
      <c r="BP1121" s="276"/>
      <c r="BQ1121" s="276"/>
      <c r="BR1121" s="276"/>
      <c r="BS1121" s="276"/>
      <c r="BT1121" s="276"/>
      <c r="BU1121" s="276"/>
      <c r="BV1121" s="276"/>
      <c r="BW1121" s="276"/>
      <c r="BX1121" s="276"/>
      <c r="BY1121" s="276"/>
      <c r="BZ1121" s="276"/>
      <c r="CA1121" s="276"/>
      <c r="CB1121" s="276"/>
      <c r="CC1121" s="276"/>
      <c r="CD1121" s="276"/>
      <c r="CE1121" s="276"/>
      <c r="CF1121" s="276"/>
      <c r="CG1121" s="276"/>
      <c r="CH1121" s="276"/>
      <c r="CI1121" s="276"/>
      <c r="CJ1121" s="276"/>
      <c r="CK1121" s="276"/>
      <c r="CL1121" s="276"/>
      <c r="CM1121" s="276"/>
      <c r="CN1121" s="276"/>
      <c r="CO1121" s="276"/>
      <c r="CP1121" s="276"/>
      <c r="CQ1121" s="276"/>
      <c r="CR1121" s="276"/>
      <c r="CS1121" s="276"/>
      <c r="CT1121" s="276"/>
      <c r="CU1121" s="276"/>
      <c r="CV1121" s="276"/>
      <c r="CW1121" s="276"/>
      <c r="CX1121" s="276"/>
      <c r="CY1121" s="276"/>
      <c r="CZ1121" s="276"/>
      <c r="DA1121" s="276"/>
      <c r="DB1121" s="276"/>
      <c r="DC1121" s="276"/>
      <c r="DD1121" s="276"/>
      <c r="DE1121" s="276"/>
      <c r="DF1121" s="276"/>
      <c r="DG1121" s="276"/>
      <c r="DH1121" s="276"/>
      <c r="DI1121" s="276"/>
      <c r="DJ1121" s="276"/>
      <c r="DK1121" s="276"/>
      <c r="DL1121" s="276"/>
      <c r="DM1121" s="276"/>
      <c r="DN1121" s="276"/>
      <c r="DO1121" s="276"/>
      <c r="DP1121" s="276"/>
      <c r="DQ1121" s="276"/>
      <c r="DR1121" s="276"/>
      <c r="DS1121" s="276"/>
      <c r="DT1121" s="276"/>
      <c r="DU1121" s="276"/>
      <c r="DV1121" s="276"/>
      <c r="DW1121" s="276"/>
      <c r="DX1121" s="276"/>
      <c r="DY1121" s="276"/>
      <c r="DZ1121" s="276"/>
    </row>
    <row r="1122" spans="1:130" s="83" customFormat="1" ht="17" x14ac:dyDescent="0.2">
      <c r="A1122" s="266" t="s">
        <v>1667</v>
      </c>
      <c r="B1122" s="266" t="s">
        <v>1594</v>
      </c>
      <c r="C1122" s="266"/>
      <c r="D1122" s="267" t="s">
        <v>1668</v>
      </c>
      <c r="E1122" s="267" t="s">
        <v>15</v>
      </c>
      <c r="F1122" s="266">
        <v>933</v>
      </c>
      <c r="G1122" s="266">
        <v>898</v>
      </c>
      <c r="H1122" s="266" t="s">
        <v>1317</v>
      </c>
      <c r="I1122" s="268" t="s">
        <v>417</v>
      </c>
      <c r="J1122" s="266" t="s">
        <v>176</v>
      </c>
      <c r="K1122" s="269"/>
      <c r="L1122" s="270"/>
      <c r="M1122" s="271">
        <v>29.62</v>
      </c>
      <c r="N1122" s="271">
        <v>-98.37</v>
      </c>
      <c r="O1122" s="270">
        <v>126.402078446346</v>
      </c>
      <c r="P1122" s="266" t="s">
        <v>381</v>
      </c>
      <c r="Q1122" s="266" t="s">
        <v>167</v>
      </c>
      <c r="R1122" s="272" t="s">
        <v>13</v>
      </c>
      <c r="S1122" s="272"/>
      <c r="T1122" s="273"/>
      <c r="U1122" s="271">
        <v>22.23</v>
      </c>
      <c r="V1122" s="271">
        <v>10.48</v>
      </c>
      <c r="W1122" s="272"/>
      <c r="X1122" s="274"/>
      <c r="Y1122" s="275"/>
      <c r="Z1122" s="273"/>
      <c r="AA1122" s="266"/>
      <c r="AB1122" s="266"/>
      <c r="AC1122" s="266"/>
      <c r="AD1122" s="266"/>
      <c r="AE1122" s="272"/>
      <c r="AF1122" s="272"/>
      <c r="AG1122" s="276"/>
      <c r="AH1122" s="276"/>
      <c r="AI1122" s="276"/>
      <c r="AJ1122" s="276"/>
      <c r="AK1122" s="276"/>
      <c r="AL1122" s="276"/>
      <c r="AM1122" s="276"/>
      <c r="AN1122" s="276"/>
      <c r="AO1122" s="276"/>
      <c r="AP1122" s="276"/>
      <c r="AQ1122" s="276"/>
      <c r="AR1122" s="276"/>
      <c r="AS1122" s="276"/>
      <c r="AT1122" s="276"/>
      <c r="AU1122" s="276"/>
      <c r="AV1122" s="276"/>
      <c r="AW1122" s="276"/>
      <c r="AX1122" s="276"/>
      <c r="AY1122" s="276"/>
      <c r="AZ1122" s="276"/>
      <c r="BA1122" s="276"/>
      <c r="BB1122" s="276"/>
      <c r="BC1122" s="276"/>
      <c r="BD1122" s="276"/>
      <c r="BE1122" s="276"/>
      <c r="BF1122" s="276"/>
      <c r="BG1122" s="276"/>
      <c r="BH1122" s="276"/>
      <c r="BI1122" s="276"/>
      <c r="BJ1122" s="276"/>
      <c r="BK1122" s="276"/>
      <c r="BL1122" s="276"/>
      <c r="BM1122" s="276"/>
      <c r="BN1122" s="276"/>
      <c r="BO1122" s="276"/>
      <c r="BP1122" s="276"/>
      <c r="BQ1122" s="276"/>
      <c r="BR1122" s="276"/>
      <c r="BS1122" s="276"/>
      <c r="BT1122" s="276"/>
      <c r="BU1122" s="276"/>
      <c r="BV1122" s="276"/>
      <c r="BW1122" s="276"/>
      <c r="BX1122" s="276"/>
      <c r="BY1122" s="276"/>
      <c r="BZ1122" s="276"/>
      <c r="CA1122" s="276"/>
      <c r="CB1122" s="276"/>
      <c r="CC1122" s="276"/>
      <c r="CD1122" s="276"/>
      <c r="CE1122" s="276"/>
      <c r="CF1122" s="276"/>
      <c r="CG1122" s="276"/>
      <c r="CH1122" s="276"/>
      <c r="CI1122" s="276"/>
      <c r="CJ1122" s="276"/>
      <c r="CK1122" s="276"/>
      <c r="CL1122" s="276"/>
      <c r="CM1122" s="276"/>
      <c r="CN1122" s="276"/>
      <c r="CO1122" s="276"/>
      <c r="CP1122" s="276"/>
      <c r="CQ1122" s="276"/>
      <c r="CR1122" s="276"/>
      <c r="CS1122" s="276"/>
      <c r="CT1122" s="276"/>
      <c r="CU1122" s="276"/>
      <c r="CV1122" s="276"/>
      <c r="CW1122" s="276"/>
      <c r="CX1122" s="276"/>
      <c r="CY1122" s="276"/>
      <c r="CZ1122" s="276"/>
      <c r="DA1122" s="276"/>
      <c r="DB1122" s="276"/>
      <c r="DC1122" s="276"/>
      <c r="DD1122" s="276"/>
      <c r="DE1122" s="276"/>
      <c r="DF1122" s="276"/>
      <c r="DG1122" s="276"/>
      <c r="DH1122" s="276"/>
      <c r="DI1122" s="276"/>
      <c r="DJ1122" s="276"/>
      <c r="DK1122" s="276"/>
      <c r="DL1122" s="276"/>
      <c r="DM1122" s="276"/>
      <c r="DN1122" s="276"/>
      <c r="DO1122" s="276"/>
      <c r="DP1122" s="276"/>
      <c r="DQ1122" s="276"/>
      <c r="DR1122" s="276"/>
      <c r="DS1122" s="276"/>
      <c r="DT1122" s="276"/>
      <c r="DU1122" s="276"/>
      <c r="DV1122" s="276"/>
      <c r="DW1122" s="276"/>
      <c r="DX1122" s="276"/>
      <c r="DY1122" s="276"/>
      <c r="DZ1122" s="276"/>
    </row>
    <row r="1123" spans="1:130" s="83" customFormat="1" ht="17" x14ac:dyDescent="0.2">
      <c r="A1123" s="266" t="s">
        <v>1667</v>
      </c>
      <c r="B1123" s="266" t="s">
        <v>1594</v>
      </c>
      <c r="C1123" s="266"/>
      <c r="D1123" s="267" t="s">
        <v>1668</v>
      </c>
      <c r="E1123" s="267" t="s">
        <v>15</v>
      </c>
      <c r="F1123" s="266">
        <v>933</v>
      </c>
      <c r="G1123" s="266">
        <v>1314</v>
      </c>
      <c r="H1123" s="266" t="s">
        <v>1317</v>
      </c>
      <c r="I1123" s="268" t="s">
        <v>417</v>
      </c>
      <c r="J1123" s="266" t="s">
        <v>176</v>
      </c>
      <c r="K1123" s="269"/>
      <c r="L1123" s="270"/>
      <c r="M1123" s="271">
        <v>29.62</v>
      </c>
      <c r="N1123" s="271">
        <v>-98.37</v>
      </c>
      <c r="O1123" s="270">
        <v>126.402078446346</v>
      </c>
      <c r="P1123" s="266" t="s">
        <v>209</v>
      </c>
      <c r="Q1123" s="266" t="s">
        <v>172</v>
      </c>
      <c r="R1123" s="272" t="s">
        <v>13</v>
      </c>
      <c r="S1123" s="272"/>
      <c r="T1123" s="273"/>
      <c r="U1123" s="271">
        <v>25.04</v>
      </c>
      <c r="V1123" s="271">
        <v>13.01</v>
      </c>
      <c r="W1123" s="272"/>
      <c r="X1123" s="274"/>
      <c r="Y1123" s="275"/>
      <c r="Z1123" s="273"/>
      <c r="AA1123" s="266"/>
      <c r="AB1123" s="266"/>
      <c r="AC1123" s="266"/>
      <c r="AD1123" s="266"/>
      <c r="AE1123" s="272"/>
      <c r="AF1123" s="272"/>
      <c r="AG1123" s="276"/>
      <c r="AH1123" s="276"/>
      <c r="AI1123" s="276"/>
      <c r="AJ1123" s="276"/>
      <c r="AK1123" s="276"/>
      <c r="AL1123" s="276"/>
      <c r="AM1123" s="276"/>
      <c r="AN1123" s="276"/>
      <c r="AO1123" s="276"/>
      <c r="AP1123" s="276"/>
      <c r="AQ1123" s="276"/>
      <c r="AR1123" s="276"/>
      <c r="AS1123" s="276"/>
      <c r="AT1123" s="276"/>
      <c r="AU1123" s="276"/>
      <c r="AV1123" s="276"/>
      <c r="AW1123" s="276"/>
      <c r="AX1123" s="276"/>
      <c r="AY1123" s="276"/>
      <c r="AZ1123" s="276"/>
      <c r="BA1123" s="276"/>
      <c r="BB1123" s="276"/>
      <c r="BC1123" s="276"/>
      <c r="BD1123" s="276"/>
      <c r="BE1123" s="276"/>
      <c r="BF1123" s="276"/>
      <c r="BG1123" s="276"/>
      <c r="BH1123" s="276"/>
      <c r="BI1123" s="276"/>
      <c r="BJ1123" s="276"/>
      <c r="BK1123" s="276"/>
      <c r="BL1123" s="276"/>
      <c r="BM1123" s="276"/>
      <c r="BN1123" s="276"/>
      <c r="BO1123" s="276"/>
      <c r="BP1123" s="276"/>
      <c r="BQ1123" s="276"/>
      <c r="BR1123" s="276"/>
      <c r="BS1123" s="276"/>
      <c r="BT1123" s="276"/>
      <c r="BU1123" s="276"/>
      <c r="BV1123" s="276"/>
      <c r="BW1123" s="276"/>
      <c r="BX1123" s="276"/>
      <c r="BY1123" s="276"/>
      <c r="BZ1123" s="276"/>
      <c r="CA1123" s="276"/>
      <c r="CB1123" s="276"/>
      <c r="CC1123" s="276"/>
      <c r="CD1123" s="276"/>
      <c r="CE1123" s="276"/>
      <c r="CF1123" s="276"/>
      <c r="CG1123" s="276"/>
      <c r="CH1123" s="276"/>
      <c r="CI1123" s="276"/>
      <c r="CJ1123" s="276"/>
      <c r="CK1123" s="276"/>
      <c r="CL1123" s="276"/>
      <c r="CM1123" s="276"/>
      <c r="CN1123" s="276"/>
      <c r="CO1123" s="276"/>
      <c r="CP1123" s="276"/>
      <c r="CQ1123" s="276"/>
      <c r="CR1123" s="276"/>
      <c r="CS1123" s="276"/>
      <c r="CT1123" s="276"/>
      <c r="CU1123" s="276"/>
      <c r="CV1123" s="276"/>
      <c r="CW1123" s="276"/>
      <c r="CX1123" s="276"/>
      <c r="CY1123" s="276"/>
      <c r="CZ1123" s="276"/>
      <c r="DA1123" s="276"/>
      <c r="DB1123" s="276"/>
      <c r="DC1123" s="276"/>
      <c r="DD1123" s="276"/>
      <c r="DE1123" s="276"/>
      <c r="DF1123" s="276"/>
      <c r="DG1123" s="276"/>
      <c r="DH1123" s="276"/>
      <c r="DI1123" s="276"/>
      <c r="DJ1123" s="276"/>
      <c r="DK1123" s="276"/>
      <c r="DL1123" s="276"/>
      <c r="DM1123" s="276"/>
      <c r="DN1123" s="276"/>
      <c r="DO1123" s="276"/>
      <c r="DP1123" s="276"/>
      <c r="DQ1123" s="276"/>
      <c r="DR1123" s="276"/>
      <c r="DS1123" s="276"/>
      <c r="DT1123" s="276"/>
      <c r="DU1123" s="276"/>
      <c r="DV1123" s="276"/>
      <c r="DW1123" s="276"/>
      <c r="DX1123" s="276"/>
      <c r="DY1123" s="276"/>
      <c r="DZ1123" s="276"/>
    </row>
    <row r="1124" spans="1:130" s="83" customFormat="1" ht="34" x14ac:dyDescent="0.2">
      <c r="A1124" s="266" t="s">
        <v>1667</v>
      </c>
      <c r="B1124" s="266" t="s">
        <v>1594</v>
      </c>
      <c r="C1124" s="266"/>
      <c r="D1124" s="267" t="s">
        <v>1668</v>
      </c>
      <c r="E1124" s="267" t="s">
        <v>15</v>
      </c>
      <c r="F1124" s="266">
        <v>933</v>
      </c>
      <c r="G1124" s="266">
        <v>2206</v>
      </c>
      <c r="H1124" s="266" t="s">
        <v>1317</v>
      </c>
      <c r="I1124" s="268" t="s">
        <v>417</v>
      </c>
      <c r="J1124" s="266" t="s">
        <v>176</v>
      </c>
      <c r="K1124" s="269"/>
      <c r="L1124" s="270"/>
      <c r="M1124" s="271">
        <v>29.62</v>
      </c>
      <c r="N1124" s="271">
        <v>-98.37</v>
      </c>
      <c r="O1124" s="270">
        <v>126.402078446346</v>
      </c>
      <c r="P1124" s="266" t="s">
        <v>2096</v>
      </c>
      <c r="Q1124" s="266" t="s">
        <v>172</v>
      </c>
      <c r="R1124" s="272" t="s">
        <v>13</v>
      </c>
      <c r="S1124" s="272"/>
      <c r="T1124" s="273"/>
      <c r="U1124" s="271">
        <v>82.6</v>
      </c>
      <c r="V1124" s="271">
        <v>49.45</v>
      </c>
      <c r="W1124" s="272"/>
      <c r="X1124" s="274"/>
      <c r="Y1124" s="275"/>
      <c r="Z1124" s="273"/>
      <c r="AA1124" s="266"/>
      <c r="AB1124" s="266"/>
      <c r="AC1124" s="266"/>
      <c r="AD1124" s="266"/>
      <c r="AE1124" s="272"/>
      <c r="AF1124" s="272"/>
      <c r="AG1124" s="276"/>
      <c r="AH1124" s="276"/>
      <c r="AI1124" s="276"/>
      <c r="AJ1124" s="276"/>
      <c r="AK1124" s="276"/>
      <c r="AL1124" s="276"/>
      <c r="AM1124" s="276"/>
      <c r="AN1124" s="276"/>
      <c r="AO1124" s="276"/>
      <c r="AP1124" s="276"/>
      <c r="AQ1124" s="276"/>
      <c r="AR1124" s="276"/>
      <c r="AS1124" s="276"/>
      <c r="AT1124" s="276"/>
      <c r="AU1124" s="276"/>
      <c r="AV1124" s="276"/>
      <c r="AW1124" s="276"/>
      <c r="AX1124" s="276"/>
      <c r="AY1124" s="276"/>
      <c r="AZ1124" s="276"/>
      <c r="BA1124" s="276"/>
      <c r="BB1124" s="276"/>
      <c r="BC1124" s="276"/>
      <c r="BD1124" s="276"/>
      <c r="BE1124" s="276"/>
      <c r="BF1124" s="276"/>
      <c r="BG1124" s="276"/>
      <c r="BH1124" s="276"/>
      <c r="BI1124" s="276"/>
      <c r="BJ1124" s="276"/>
      <c r="BK1124" s="276"/>
      <c r="BL1124" s="276"/>
      <c r="BM1124" s="276"/>
      <c r="BN1124" s="276"/>
      <c r="BO1124" s="276"/>
      <c r="BP1124" s="276"/>
      <c r="BQ1124" s="276"/>
      <c r="BR1124" s="276"/>
      <c r="BS1124" s="276"/>
      <c r="BT1124" s="276"/>
      <c r="BU1124" s="276"/>
      <c r="BV1124" s="276"/>
      <c r="BW1124" s="276"/>
      <c r="BX1124" s="276"/>
      <c r="BY1124" s="276"/>
      <c r="BZ1124" s="276"/>
      <c r="CA1124" s="276"/>
      <c r="CB1124" s="276"/>
      <c r="CC1124" s="276"/>
      <c r="CD1124" s="276"/>
      <c r="CE1124" s="276"/>
      <c r="CF1124" s="276"/>
      <c r="CG1124" s="276"/>
      <c r="CH1124" s="276"/>
      <c r="CI1124" s="276"/>
      <c r="CJ1124" s="276"/>
      <c r="CK1124" s="276"/>
      <c r="CL1124" s="276"/>
      <c r="CM1124" s="276"/>
      <c r="CN1124" s="276"/>
      <c r="CO1124" s="276"/>
      <c r="CP1124" s="276"/>
      <c r="CQ1124" s="276"/>
      <c r="CR1124" s="276"/>
      <c r="CS1124" s="276"/>
      <c r="CT1124" s="276"/>
      <c r="CU1124" s="276"/>
      <c r="CV1124" s="276"/>
      <c r="CW1124" s="276"/>
      <c r="CX1124" s="276"/>
      <c r="CY1124" s="276"/>
      <c r="CZ1124" s="276"/>
      <c r="DA1124" s="276"/>
      <c r="DB1124" s="276"/>
      <c r="DC1124" s="276"/>
      <c r="DD1124" s="276"/>
      <c r="DE1124" s="276"/>
      <c r="DF1124" s="276"/>
      <c r="DG1124" s="276"/>
      <c r="DH1124" s="276"/>
      <c r="DI1124" s="276"/>
      <c r="DJ1124" s="276"/>
      <c r="DK1124" s="276"/>
      <c r="DL1124" s="276"/>
      <c r="DM1124" s="276"/>
      <c r="DN1124" s="276"/>
      <c r="DO1124" s="276"/>
      <c r="DP1124" s="276"/>
      <c r="DQ1124" s="276"/>
      <c r="DR1124" s="276"/>
      <c r="DS1124" s="276"/>
      <c r="DT1124" s="276"/>
      <c r="DU1124" s="276"/>
      <c r="DV1124" s="276"/>
      <c r="DW1124" s="276"/>
      <c r="DX1124" s="276"/>
      <c r="DY1124" s="276"/>
      <c r="DZ1124" s="276"/>
    </row>
    <row r="1125" spans="1:130" s="83" customFormat="1" ht="17" x14ac:dyDescent="0.2">
      <c r="A1125" s="266" t="s">
        <v>1678</v>
      </c>
      <c r="B1125" s="266" t="s">
        <v>1594</v>
      </c>
      <c r="C1125" s="266"/>
      <c r="D1125" s="267" t="s">
        <v>1668</v>
      </c>
      <c r="E1125" s="267" t="s">
        <v>15</v>
      </c>
      <c r="F1125" s="266">
        <v>933</v>
      </c>
      <c r="G1125" s="266">
        <v>2690</v>
      </c>
      <c r="H1125" s="266" t="s">
        <v>1317</v>
      </c>
      <c r="I1125" s="268" t="s">
        <v>417</v>
      </c>
      <c r="J1125" s="266" t="s">
        <v>176</v>
      </c>
      <c r="K1125" s="269"/>
      <c r="L1125" s="270"/>
      <c r="M1125" s="271">
        <v>29.62</v>
      </c>
      <c r="N1125" s="271">
        <v>-98.37</v>
      </c>
      <c r="O1125" s="270">
        <v>126.402078446346</v>
      </c>
      <c r="P1125" s="266" t="s">
        <v>381</v>
      </c>
      <c r="Q1125" s="266" t="s">
        <v>172</v>
      </c>
      <c r="R1125" s="272" t="s">
        <v>13</v>
      </c>
      <c r="S1125" s="272"/>
      <c r="T1125" s="273"/>
      <c r="U1125" s="271">
        <v>37.47</v>
      </c>
      <c r="V1125" s="271">
        <v>13.78</v>
      </c>
      <c r="W1125" s="272"/>
      <c r="X1125" s="274"/>
      <c r="Y1125" s="275"/>
      <c r="Z1125" s="273"/>
      <c r="AA1125" s="266"/>
      <c r="AB1125" s="266"/>
      <c r="AC1125" s="266"/>
      <c r="AD1125" s="266"/>
      <c r="AE1125" s="272"/>
      <c r="AF1125" s="272"/>
      <c r="AG1125" s="276"/>
      <c r="AH1125" s="276"/>
      <c r="AI1125" s="276"/>
      <c r="AJ1125" s="276"/>
      <c r="AK1125" s="276"/>
      <c r="AL1125" s="276"/>
      <c r="AM1125" s="276"/>
      <c r="AN1125" s="276"/>
      <c r="AO1125" s="276"/>
      <c r="AP1125" s="276"/>
      <c r="AQ1125" s="276"/>
      <c r="AR1125" s="276"/>
      <c r="AS1125" s="276"/>
      <c r="AT1125" s="276"/>
      <c r="AU1125" s="276"/>
      <c r="AV1125" s="276"/>
      <c r="AW1125" s="276"/>
      <c r="AX1125" s="276"/>
      <c r="AY1125" s="276"/>
      <c r="AZ1125" s="276"/>
      <c r="BA1125" s="276"/>
      <c r="BB1125" s="276"/>
      <c r="BC1125" s="276"/>
      <c r="BD1125" s="276"/>
      <c r="BE1125" s="276"/>
      <c r="BF1125" s="276"/>
      <c r="BG1125" s="276"/>
      <c r="BH1125" s="276"/>
      <c r="BI1125" s="276"/>
      <c r="BJ1125" s="276"/>
      <c r="BK1125" s="276"/>
      <c r="BL1125" s="276"/>
      <c r="BM1125" s="276"/>
      <c r="BN1125" s="276"/>
      <c r="BO1125" s="276"/>
      <c r="BP1125" s="276"/>
      <c r="BQ1125" s="276"/>
      <c r="BR1125" s="276"/>
      <c r="BS1125" s="276"/>
      <c r="BT1125" s="276"/>
      <c r="BU1125" s="276"/>
      <c r="BV1125" s="276"/>
      <c r="BW1125" s="276"/>
      <c r="BX1125" s="276"/>
      <c r="BY1125" s="276"/>
      <c r="BZ1125" s="276"/>
      <c r="CA1125" s="276"/>
      <c r="CB1125" s="276"/>
      <c r="CC1125" s="276"/>
      <c r="CD1125" s="276"/>
      <c r="CE1125" s="276"/>
      <c r="CF1125" s="276"/>
      <c r="CG1125" s="276"/>
      <c r="CH1125" s="276"/>
      <c r="CI1125" s="276"/>
      <c r="CJ1125" s="276"/>
      <c r="CK1125" s="276"/>
      <c r="CL1125" s="276"/>
      <c r="CM1125" s="276"/>
      <c r="CN1125" s="276"/>
      <c r="CO1125" s="276"/>
      <c r="CP1125" s="276"/>
      <c r="CQ1125" s="276"/>
      <c r="CR1125" s="276"/>
      <c r="CS1125" s="276"/>
      <c r="CT1125" s="276"/>
      <c r="CU1125" s="276"/>
      <c r="CV1125" s="276"/>
      <c r="CW1125" s="276"/>
      <c r="CX1125" s="276"/>
      <c r="CY1125" s="276"/>
      <c r="CZ1125" s="276"/>
      <c r="DA1125" s="276"/>
      <c r="DB1125" s="276"/>
      <c r="DC1125" s="276"/>
      <c r="DD1125" s="276"/>
      <c r="DE1125" s="276"/>
      <c r="DF1125" s="276"/>
      <c r="DG1125" s="276"/>
      <c r="DH1125" s="276"/>
      <c r="DI1125" s="276"/>
      <c r="DJ1125" s="276"/>
      <c r="DK1125" s="276"/>
      <c r="DL1125" s="276"/>
      <c r="DM1125" s="276"/>
      <c r="DN1125" s="276"/>
      <c r="DO1125" s="276"/>
      <c r="DP1125" s="276"/>
      <c r="DQ1125" s="276"/>
      <c r="DR1125" s="276"/>
      <c r="DS1125" s="276"/>
      <c r="DT1125" s="276"/>
      <c r="DU1125" s="276"/>
      <c r="DV1125" s="276"/>
      <c r="DW1125" s="276"/>
      <c r="DX1125" s="276"/>
      <c r="DY1125" s="276"/>
      <c r="DZ1125" s="276"/>
    </row>
    <row r="1126" spans="1:130" s="83" customFormat="1" ht="34" x14ac:dyDescent="0.2">
      <c r="A1126" s="266" t="s">
        <v>1667</v>
      </c>
      <c r="B1126" s="266" t="s">
        <v>1594</v>
      </c>
      <c r="C1126" s="266"/>
      <c r="D1126" s="267" t="s">
        <v>1668</v>
      </c>
      <c r="E1126" s="267" t="s">
        <v>15</v>
      </c>
      <c r="F1126" s="266">
        <v>933</v>
      </c>
      <c r="G1126" s="266">
        <v>2953</v>
      </c>
      <c r="H1126" s="266" t="s">
        <v>1317</v>
      </c>
      <c r="I1126" s="268" t="s">
        <v>417</v>
      </c>
      <c r="J1126" s="266" t="s">
        <v>176</v>
      </c>
      <c r="K1126" s="269"/>
      <c r="L1126" s="270"/>
      <c r="M1126" s="271">
        <v>29.62</v>
      </c>
      <c r="N1126" s="271">
        <v>-98.37</v>
      </c>
      <c r="O1126" s="270">
        <v>126.402078446346</v>
      </c>
      <c r="P1126" s="266" t="s">
        <v>2096</v>
      </c>
      <c r="Q1126" s="266" t="s">
        <v>172</v>
      </c>
      <c r="R1126" s="272" t="s">
        <v>13</v>
      </c>
      <c r="S1126" s="272"/>
      <c r="T1126" s="273"/>
      <c r="U1126" s="271">
        <v>94.77</v>
      </c>
      <c r="V1126" s="271">
        <v>41.26</v>
      </c>
      <c r="W1126" s="272"/>
      <c r="X1126" s="274"/>
      <c r="Y1126" s="275"/>
      <c r="Z1126" s="273"/>
      <c r="AA1126" s="266" t="s">
        <v>2261</v>
      </c>
      <c r="AB1126" s="266"/>
      <c r="AC1126" s="266"/>
      <c r="AD1126" s="266"/>
      <c r="AE1126" s="272"/>
      <c r="AF1126" s="272"/>
      <c r="AG1126" s="276"/>
      <c r="AH1126" s="276"/>
      <c r="AI1126" s="276"/>
      <c r="AJ1126" s="276"/>
      <c r="AK1126" s="276"/>
      <c r="AL1126" s="276"/>
      <c r="AM1126" s="276"/>
      <c r="AN1126" s="276"/>
      <c r="AO1126" s="276"/>
      <c r="AP1126" s="276"/>
      <c r="AQ1126" s="276"/>
      <c r="AR1126" s="276"/>
      <c r="AS1126" s="276"/>
      <c r="AT1126" s="276"/>
      <c r="AU1126" s="276"/>
      <c r="AV1126" s="276"/>
      <c r="AW1126" s="276"/>
      <c r="AX1126" s="276"/>
      <c r="AY1126" s="276"/>
      <c r="AZ1126" s="276"/>
      <c r="BA1126" s="276"/>
      <c r="BB1126" s="276"/>
      <c r="BC1126" s="276"/>
      <c r="BD1126" s="276"/>
      <c r="BE1126" s="276"/>
      <c r="BF1126" s="276"/>
      <c r="BG1126" s="276"/>
      <c r="BH1126" s="276"/>
      <c r="BI1126" s="276"/>
      <c r="BJ1126" s="276"/>
      <c r="BK1126" s="276"/>
      <c r="BL1126" s="276"/>
      <c r="BM1126" s="276"/>
      <c r="BN1126" s="276"/>
      <c r="BO1126" s="276"/>
      <c r="BP1126" s="276"/>
      <c r="BQ1126" s="276"/>
      <c r="BR1126" s="276"/>
      <c r="BS1126" s="276"/>
      <c r="BT1126" s="276"/>
      <c r="BU1126" s="276"/>
      <c r="BV1126" s="276"/>
      <c r="BW1126" s="276"/>
      <c r="BX1126" s="276"/>
      <c r="BY1126" s="276"/>
      <c r="BZ1126" s="276"/>
      <c r="CA1126" s="276"/>
      <c r="CB1126" s="276"/>
      <c r="CC1126" s="276"/>
      <c r="CD1126" s="276"/>
      <c r="CE1126" s="276"/>
      <c r="CF1126" s="276"/>
      <c r="CG1126" s="276"/>
      <c r="CH1126" s="276"/>
      <c r="CI1126" s="276"/>
      <c r="CJ1126" s="276"/>
      <c r="CK1126" s="276"/>
      <c r="CL1126" s="276"/>
      <c r="CM1126" s="276"/>
      <c r="CN1126" s="276"/>
      <c r="CO1126" s="276"/>
      <c r="CP1126" s="276"/>
      <c r="CQ1126" s="276"/>
      <c r="CR1126" s="276"/>
      <c r="CS1126" s="276"/>
      <c r="CT1126" s="276"/>
      <c r="CU1126" s="276"/>
      <c r="CV1126" s="276"/>
      <c r="CW1126" s="276"/>
      <c r="CX1126" s="276"/>
      <c r="CY1126" s="276"/>
      <c r="CZ1126" s="276"/>
      <c r="DA1126" s="276"/>
      <c r="DB1126" s="276"/>
      <c r="DC1126" s="276"/>
      <c r="DD1126" s="276"/>
      <c r="DE1126" s="276"/>
      <c r="DF1126" s="276"/>
      <c r="DG1126" s="276"/>
      <c r="DH1126" s="276"/>
      <c r="DI1126" s="276"/>
      <c r="DJ1126" s="276"/>
      <c r="DK1126" s="276"/>
      <c r="DL1126" s="276"/>
      <c r="DM1126" s="276"/>
      <c r="DN1126" s="276"/>
      <c r="DO1126" s="276"/>
      <c r="DP1126" s="276"/>
      <c r="DQ1126" s="276"/>
      <c r="DR1126" s="276"/>
      <c r="DS1126" s="276"/>
      <c r="DT1126" s="276"/>
      <c r="DU1126" s="276"/>
      <c r="DV1126" s="276"/>
      <c r="DW1126" s="276"/>
      <c r="DX1126" s="276"/>
      <c r="DY1126" s="276"/>
      <c r="DZ1126" s="276"/>
    </row>
    <row r="1127" spans="1:130" s="83" customFormat="1" ht="17" x14ac:dyDescent="0.2">
      <c r="A1127" s="266" t="s">
        <v>1678</v>
      </c>
      <c r="B1127" s="266" t="s">
        <v>1594</v>
      </c>
      <c r="C1127" s="266"/>
      <c r="D1127" s="267" t="s">
        <v>1668</v>
      </c>
      <c r="E1127" s="267" t="s">
        <v>15</v>
      </c>
      <c r="F1127" s="266">
        <v>933</v>
      </c>
      <c r="G1127" s="266">
        <v>3956</v>
      </c>
      <c r="H1127" s="266" t="s">
        <v>1317</v>
      </c>
      <c r="I1127" s="268" t="s">
        <v>417</v>
      </c>
      <c r="J1127" s="266" t="s">
        <v>176</v>
      </c>
      <c r="K1127" s="269"/>
      <c r="L1127" s="270"/>
      <c r="M1127" s="271">
        <v>29.62</v>
      </c>
      <c r="N1127" s="271">
        <v>-98.37</v>
      </c>
      <c r="O1127" s="270">
        <v>126.402078446346</v>
      </c>
      <c r="P1127" s="266" t="s">
        <v>1216</v>
      </c>
      <c r="Q1127" s="266" t="s">
        <v>167</v>
      </c>
      <c r="R1127" s="272" t="s">
        <v>13</v>
      </c>
      <c r="S1127" s="272"/>
      <c r="T1127" s="273"/>
      <c r="U1127" s="271">
        <v>39.270000000000003</v>
      </c>
      <c r="V1127" s="271">
        <v>12.32</v>
      </c>
      <c r="W1127" s="272"/>
      <c r="X1127" s="274"/>
      <c r="Y1127" s="275"/>
      <c r="Z1127" s="273"/>
      <c r="AA1127" s="266"/>
      <c r="AB1127" s="266"/>
      <c r="AC1127" s="266"/>
      <c r="AD1127" s="266"/>
      <c r="AE1127" s="272"/>
      <c r="AF1127" s="272"/>
      <c r="AG1127" s="276"/>
      <c r="AH1127" s="276"/>
      <c r="AI1127" s="276"/>
      <c r="AJ1127" s="276"/>
      <c r="AK1127" s="276"/>
      <c r="AL1127" s="276"/>
      <c r="AM1127" s="276"/>
      <c r="AN1127" s="276"/>
      <c r="AO1127" s="276"/>
      <c r="AP1127" s="276"/>
      <c r="AQ1127" s="276"/>
      <c r="AR1127" s="276"/>
      <c r="AS1127" s="276"/>
      <c r="AT1127" s="276"/>
      <c r="AU1127" s="276"/>
      <c r="AV1127" s="276"/>
      <c r="AW1127" s="276"/>
      <c r="AX1127" s="276"/>
      <c r="AY1127" s="276"/>
      <c r="AZ1127" s="276"/>
      <c r="BA1127" s="276"/>
      <c r="BB1127" s="276"/>
      <c r="BC1127" s="276"/>
      <c r="BD1127" s="276"/>
      <c r="BE1127" s="276"/>
      <c r="BF1127" s="276"/>
      <c r="BG1127" s="276"/>
      <c r="BH1127" s="276"/>
      <c r="BI1127" s="276"/>
      <c r="BJ1127" s="276"/>
      <c r="BK1127" s="276"/>
      <c r="BL1127" s="276"/>
      <c r="BM1127" s="276"/>
      <c r="BN1127" s="276"/>
      <c r="BO1127" s="276"/>
      <c r="BP1127" s="276"/>
      <c r="BQ1127" s="276"/>
      <c r="BR1127" s="276"/>
      <c r="BS1127" s="276"/>
      <c r="BT1127" s="276"/>
      <c r="BU1127" s="276"/>
      <c r="BV1127" s="276"/>
      <c r="BW1127" s="276"/>
      <c r="BX1127" s="276"/>
      <c r="BY1127" s="276"/>
      <c r="BZ1127" s="276"/>
      <c r="CA1127" s="276"/>
      <c r="CB1127" s="276"/>
      <c r="CC1127" s="276"/>
      <c r="CD1127" s="276"/>
      <c r="CE1127" s="276"/>
      <c r="CF1127" s="276"/>
      <c r="CG1127" s="276"/>
      <c r="CH1127" s="276"/>
      <c r="CI1127" s="276"/>
      <c r="CJ1127" s="276"/>
      <c r="CK1127" s="276"/>
      <c r="CL1127" s="276"/>
      <c r="CM1127" s="276"/>
      <c r="CN1127" s="276"/>
      <c r="CO1127" s="276"/>
      <c r="CP1127" s="276"/>
      <c r="CQ1127" s="276"/>
      <c r="CR1127" s="276"/>
      <c r="CS1127" s="276"/>
      <c r="CT1127" s="276"/>
      <c r="CU1127" s="276"/>
      <c r="CV1127" s="276"/>
      <c r="CW1127" s="276"/>
      <c r="CX1127" s="276"/>
      <c r="CY1127" s="276"/>
      <c r="CZ1127" s="276"/>
      <c r="DA1127" s="276"/>
      <c r="DB1127" s="276"/>
      <c r="DC1127" s="276"/>
      <c r="DD1127" s="276"/>
      <c r="DE1127" s="276"/>
      <c r="DF1127" s="276"/>
      <c r="DG1127" s="276"/>
      <c r="DH1127" s="276"/>
      <c r="DI1127" s="276"/>
      <c r="DJ1127" s="276"/>
      <c r="DK1127" s="276"/>
      <c r="DL1127" s="276"/>
      <c r="DM1127" s="276"/>
      <c r="DN1127" s="276"/>
      <c r="DO1127" s="276"/>
      <c r="DP1127" s="276"/>
      <c r="DQ1127" s="276"/>
      <c r="DR1127" s="276"/>
      <c r="DS1127" s="276"/>
      <c r="DT1127" s="276"/>
      <c r="DU1127" s="276"/>
      <c r="DV1127" s="276"/>
      <c r="DW1127" s="276"/>
      <c r="DX1127" s="276"/>
      <c r="DY1127" s="276"/>
      <c r="DZ1127" s="276"/>
    </row>
    <row r="1128" spans="1:130" s="83" customFormat="1" ht="34" x14ac:dyDescent="0.2">
      <c r="A1128" s="266" t="s">
        <v>1667</v>
      </c>
      <c r="B1128" s="266" t="s">
        <v>1594</v>
      </c>
      <c r="C1128" s="266"/>
      <c r="D1128" s="267" t="s">
        <v>1668</v>
      </c>
      <c r="E1128" s="267" t="s">
        <v>15</v>
      </c>
      <c r="F1128" s="266">
        <v>933</v>
      </c>
      <c r="G1128" s="266">
        <v>5704</v>
      </c>
      <c r="H1128" s="266" t="s">
        <v>1317</v>
      </c>
      <c r="I1128" s="268" t="s">
        <v>417</v>
      </c>
      <c r="J1128" s="266" t="s">
        <v>176</v>
      </c>
      <c r="K1128" s="269"/>
      <c r="L1128" s="270"/>
      <c r="M1128" s="271">
        <v>29.62</v>
      </c>
      <c r="N1128" s="271">
        <v>-98.37</v>
      </c>
      <c r="O1128" s="270">
        <v>126.402078446346</v>
      </c>
      <c r="P1128" s="266" t="s">
        <v>2096</v>
      </c>
      <c r="Q1128" s="266" t="s">
        <v>172</v>
      </c>
      <c r="R1128" s="272" t="s">
        <v>13</v>
      </c>
      <c r="S1128" s="272"/>
      <c r="T1128" s="273"/>
      <c r="U1128" s="271">
        <v>76.28</v>
      </c>
      <c r="V1128" s="271">
        <v>48.65</v>
      </c>
      <c r="W1128" s="272"/>
      <c r="X1128" s="274"/>
      <c r="Y1128" s="275"/>
      <c r="Z1128" s="273"/>
      <c r="AA1128" s="266"/>
      <c r="AB1128" s="266"/>
      <c r="AC1128" s="266"/>
      <c r="AD1128" s="266"/>
      <c r="AE1128" s="272"/>
      <c r="AF1128" s="272"/>
      <c r="AG1128" s="276"/>
      <c r="AH1128" s="276"/>
      <c r="AI1128" s="276"/>
      <c r="AJ1128" s="276"/>
      <c r="AK1128" s="276"/>
      <c r="AL1128" s="276"/>
      <c r="AM1128" s="276"/>
      <c r="AN1128" s="276"/>
      <c r="AO1128" s="276"/>
      <c r="AP1128" s="276"/>
      <c r="AQ1128" s="276"/>
      <c r="AR1128" s="276"/>
      <c r="AS1128" s="276"/>
      <c r="AT1128" s="276"/>
      <c r="AU1128" s="276"/>
      <c r="AV1128" s="276"/>
      <c r="AW1128" s="276"/>
      <c r="AX1128" s="276"/>
      <c r="AY1128" s="276"/>
      <c r="AZ1128" s="276"/>
      <c r="BA1128" s="276"/>
      <c r="BB1128" s="276"/>
      <c r="BC1128" s="276"/>
      <c r="BD1128" s="276"/>
      <c r="BE1128" s="276"/>
      <c r="BF1128" s="276"/>
      <c r="BG1128" s="276"/>
      <c r="BH1128" s="276"/>
      <c r="BI1128" s="276"/>
      <c r="BJ1128" s="276"/>
      <c r="BK1128" s="276"/>
      <c r="BL1128" s="276"/>
      <c r="BM1128" s="276"/>
      <c r="BN1128" s="276"/>
      <c r="BO1128" s="276"/>
      <c r="BP1128" s="276"/>
      <c r="BQ1128" s="276"/>
      <c r="BR1128" s="276"/>
      <c r="BS1128" s="276"/>
      <c r="BT1128" s="276"/>
      <c r="BU1128" s="276"/>
      <c r="BV1128" s="276"/>
      <c r="BW1128" s="276"/>
      <c r="BX1128" s="276"/>
      <c r="BY1128" s="276"/>
      <c r="BZ1128" s="276"/>
      <c r="CA1128" s="276"/>
      <c r="CB1128" s="276"/>
      <c r="CC1128" s="276"/>
      <c r="CD1128" s="276"/>
      <c r="CE1128" s="276"/>
      <c r="CF1128" s="276"/>
      <c r="CG1128" s="276"/>
      <c r="CH1128" s="276"/>
      <c r="CI1128" s="276"/>
      <c r="CJ1128" s="276"/>
      <c r="CK1128" s="276"/>
      <c r="CL1128" s="276"/>
      <c r="CM1128" s="276"/>
      <c r="CN1128" s="276"/>
      <c r="CO1128" s="276"/>
      <c r="CP1128" s="276"/>
      <c r="CQ1128" s="276"/>
      <c r="CR1128" s="276"/>
      <c r="CS1128" s="276"/>
      <c r="CT1128" s="276"/>
      <c r="CU1128" s="276"/>
      <c r="CV1128" s="276"/>
      <c r="CW1128" s="276"/>
      <c r="CX1128" s="276"/>
      <c r="CY1128" s="276"/>
      <c r="CZ1128" s="276"/>
      <c r="DA1128" s="276"/>
      <c r="DB1128" s="276"/>
      <c r="DC1128" s="276"/>
      <c r="DD1128" s="276"/>
      <c r="DE1128" s="276"/>
      <c r="DF1128" s="276"/>
      <c r="DG1128" s="276"/>
      <c r="DH1128" s="276"/>
      <c r="DI1128" s="276"/>
      <c r="DJ1128" s="276"/>
      <c r="DK1128" s="276"/>
      <c r="DL1128" s="276"/>
      <c r="DM1128" s="276"/>
      <c r="DN1128" s="276"/>
      <c r="DO1128" s="276"/>
      <c r="DP1128" s="276"/>
      <c r="DQ1128" s="276"/>
      <c r="DR1128" s="276"/>
      <c r="DS1128" s="276"/>
      <c r="DT1128" s="276"/>
      <c r="DU1128" s="276"/>
      <c r="DV1128" s="276"/>
      <c r="DW1128" s="276"/>
      <c r="DX1128" s="276"/>
      <c r="DY1128" s="276"/>
      <c r="DZ1128" s="276"/>
    </row>
    <row r="1129" spans="1:130" s="83" customFormat="1" ht="17" x14ac:dyDescent="0.2">
      <c r="A1129" s="76" t="s">
        <v>1746</v>
      </c>
      <c r="B1129" s="70" t="s">
        <v>1594</v>
      </c>
      <c r="C1129" s="70"/>
      <c r="D1129" s="113" t="s">
        <v>1757</v>
      </c>
      <c r="E1129" s="113" t="s">
        <v>1758</v>
      </c>
      <c r="F1129" s="76">
        <v>40540</v>
      </c>
      <c r="G1129" s="70" t="s">
        <v>1759</v>
      </c>
      <c r="H1129" s="76" t="s">
        <v>606</v>
      </c>
      <c r="I1129" s="70" t="s">
        <v>607</v>
      </c>
      <c r="J1129" s="76" t="s">
        <v>176</v>
      </c>
      <c r="K1129" s="191"/>
      <c r="L1129" s="143"/>
      <c r="M1129" s="68">
        <v>30.59</v>
      </c>
      <c r="N1129" s="68">
        <v>-98.64</v>
      </c>
      <c r="O1129" s="70">
        <v>100.5</v>
      </c>
      <c r="P1129" s="76" t="s">
        <v>209</v>
      </c>
      <c r="Q1129" s="70" t="s">
        <v>172</v>
      </c>
      <c r="R1129" s="70" t="s">
        <v>13</v>
      </c>
      <c r="S1129" s="70"/>
      <c r="T1129" s="70"/>
      <c r="U1129" s="128">
        <v>8</v>
      </c>
      <c r="V1129" s="128">
        <v>3.19</v>
      </c>
      <c r="W1129" s="76"/>
      <c r="X1129" s="195"/>
      <c r="Y1129" s="105"/>
      <c r="Z1129" s="76"/>
      <c r="AA1129" s="76" t="s">
        <v>1747</v>
      </c>
      <c r="AB1129" s="76"/>
      <c r="AC1129" s="76"/>
      <c r="AD1129" s="76"/>
      <c r="AE1129" s="70"/>
      <c r="AF1129" s="70"/>
    </row>
    <row r="1130" spans="1:130" s="83" customFormat="1" ht="17" x14ac:dyDescent="0.2">
      <c r="A1130" s="76" t="s">
        <v>1746</v>
      </c>
      <c r="B1130" s="70" t="s">
        <v>1594</v>
      </c>
      <c r="C1130" s="70"/>
      <c r="D1130" s="113" t="s">
        <v>1757</v>
      </c>
      <c r="E1130" s="113" t="s">
        <v>1758</v>
      </c>
      <c r="F1130" s="76">
        <v>40540</v>
      </c>
      <c r="G1130" s="70" t="s">
        <v>1760</v>
      </c>
      <c r="H1130" s="76" t="s">
        <v>606</v>
      </c>
      <c r="I1130" s="70" t="s">
        <v>607</v>
      </c>
      <c r="J1130" s="76" t="s">
        <v>176</v>
      </c>
      <c r="K1130" s="191"/>
      <c r="L1130" s="143"/>
      <c r="M1130" s="68">
        <v>30.59</v>
      </c>
      <c r="N1130" s="68">
        <v>-98.64</v>
      </c>
      <c r="O1130" s="70">
        <v>100.5</v>
      </c>
      <c r="P1130" s="76" t="s">
        <v>209</v>
      </c>
      <c r="Q1130" s="70" t="s">
        <v>172</v>
      </c>
      <c r="R1130" s="70" t="s">
        <v>13</v>
      </c>
      <c r="S1130" s="70"/>
      <c r="T1130" s="70"/>
      <c r="U1130" s="128">
        <v>7.73</v>
      </c>
      <c r="V1130" s="128">
        <v>3.07</v>
      </c>
      <c r="W1130" s="76"/>
      <c r="X1130" s="195"/>
      <c r="Y1130" s="105"/>
      <c r="Z1130" s="76"/>
      <c r="AA1130" s="76" t="s">
        <v>1747</v>
      </c>
      <c r="AB1130" s="76"/>
      <c r="AC1130" s="76"/>
      <c r="AD1130" s="76"/>
      <c r="AE1130" s="70"/>
      <c r="AF1130" s="70"/>
    </row>
    <row r="1131" spans="1:130" s="83" customFormat="1" ht="17" x14ac:dyDescent="0.2">
      <c r="A1131" s="76" t="s">
        <v>1746</v>
      </c>
      <c r="B1131" s="70" t="s">
        <v>1594</v>
      </c>
      <c r="C1131" s="70"/>
      <c r="D1131" s="113" t="s">
        <v>1757</v>
      </c>
      <c r="E1131" s="113" t="s">
        <v>1758</v>
      </c>
      <c r="F1131" s="76">
        <v>40540</v>
      </c>
      <c r="G1131" s="70" t="s">
        <v>1761</v>
      </c>
      <c r="H1131" s="76" t="s">
        <v>606</v>
      </c>
      <c r="I1131" s="70" t="s">
        <v>607</v>
      </c>
      <c r="J1131" s="76" t="s">
        <v>176</v>
      </c>
      <c r="K1131" s="191"/>
      <c r="L1131" s="143"/>
      <c r="M1131" s="68">
        <v>30.59</v>
      </c>
      <c r="N1131" s="68">
        <v>-98.64</v>
      </c>
      <c r="O1131" s="70">
        <v>100.5</v>
      </c>
      <c r="P1131" s="76" t="s">
        <v>209</v>
      </c>
      <c r="Q1131" s="70" t="s">
        <v>167</v>
      </c>
      <c r="R1131" s="70" t="s">
        <v>13</v>
      </c>
      <c r="S1131" s="70"/>
      <c r="T1131" s="70"/>
      <c r="U1131" s="128">
        <v>7.17</v>
      </c>
      <c r="V1131" s="128">
        <v>3.14</v>
      </c>
      <c r="W1131" s="76"/>
      <c r="X1131" s="195"/>
      <c r="Y1131" s="105"/>
      <c r="Z1131" s="76"/>
      <c r="AA1131" s="76" t="s">
        <v>1747</v>
      </c>
      <c r="AB1131" s="76"/>
      <c r="AC1131" s="76"/>
      <c r="AD1131" s="76"/>
      <c r="AE1131" s="70"/>
      <c r="AF1131" s="70"/>
    </row>
    <row r="1132" spans="1:130" s="83" customFormat="1" ht="17" x14ac:dyDescent="0.2">
      <c r="A1132" s="76" t="s">
        <v>1746</v>
      </c>
      <c r="B1132" s="70" t="s">
        <v>1594</v>
      </c>
      <c r="C1132" s="70"/>
      <c r="D1132" s="113" t="s">
        <v>1757</v>
      </c>
      <c r="E1132" s="113" t="s">
        <v>1758</v>
      </c>
      <c r="F1132" s="76">
        <v>40540</v>
      </c>
      <c r="G1132" s="70" t="s">
        <v>1762</v>
      </c>
      <c r="H1132" s="76" t="s">
        <v>606</v>
      </c>
      <c r="I1132" s="70" t="s">
        <v>607</v>
      </c>
      <c r="J1132" s="76" t="s">
        <v>176</v>
      </c>
      <c r="K1132" s="191"/>
      <c r="L1132" s="143"/>
      <c r="M1132" s="68">
        <v>30.59</v>
      </c>
      <c r="N1132" s="68">
        <v>-98.64</v>
      </c>
      <c r="O1132" s="70">
        <v>100.5</v>
      </c>
      <c r="P1132" s="76" t="s">
        <v>209</v>
      </c>
      <c r="Q1132" s="70" t="s">
        <v>167</v>
      </c>
      <c r="R1132" s="70" t="s">
        <v>13</v>
      </c>
      <c r="S1132" s="70"/>
      <c r="T1132" s="70"/>
      <c r="U1132" s="128">
        <v>7.02</v>
      </c>
      <c r="V1132" s="128">
        <v>3.33</v>
      </c>
      <c r="W1132" s="76"/>
      <c r="X1132" s="195"/>
      <c r="Y1132" s="105"/>
      <c r="Z1132" s="76"/>
      <c r="AA1132" s="76" t="s">
        <v>1747</v>
      </c>
      <c r="AB1132" s="76"/>
      <c r="AC1132" s="76"/>
      <c r="AD1132" s="76"/>
      <c r="AE1132" s="70"/>
      <c r="AF1132" s="70"/>
    </row>
    <row r="1133" spans="1:130" s="83" customFormat="1" ht="34" x14ac:dyDescent="0.2">
      <c r="A1133" s="76" t="s">
        <v>1861</v>
      </c>
      <c r="B1133" s="76" t="s">
        <v>1594</v>
      </c>
      <c r="C1133" s="76"/>
      <c r="D1133" s="113" t="s">
        <v>1864</v>
      </c>
      <c r="E1133" s="113" t="s">
        <v>1865</v>
      </c>
      <c r="F1133" s="76">
        <v>30967</v>
      </c>
      <c r="G1133" s="76">
        <v>1031</v>
      </c>
      <c r="H1133" s="76" t="s">
        <v>251</v>
      </c>
      <c r="I1133" s="13" t="s">
        <v>243</v>
      </c>
      <c r="J1133" s="76" t="s">
        <v>176</v>
      </c>
      <c r="K1133" s="191" t="s">
        <v>400</v>
      </c>
      <c r="L1133" s="143">
        <v>30</v>
      </c>
      <c r="M1133" s="68">
        <v>29.62</v>
      </c>
      <c r="N1133" s="68">
        <v>-98.37</v>
      </c>
      <c r="O1133" s="106">
        <v>126.402078446346</v>
      </c>
      <c r="P1133" s="76" t="s">
        <v>153</v>
      </c>
      <c r="Q1133" s="76" t="s">
        <v>339</v>
      </c>
      <c r="R1133" s="70" t="s">
        <v>13</v>
      </c>
      <c r="S1133" s="70"/>
      <c r="T1133" s="112"/>
      <c r="U1133" s="68">
        <v>16.34</v>
      </c>
      <c r="V1133" s="68">
        <v>11.75</v>
      </c>
      <c r="W1133" s="70"/>
      <c r="X1133" s="150"/>
      <c r="Y1133" s="148"/>
      <c r="Z1133" s="112"/>
      <c r="AA1133" s="76" t="s">
        <v>1866</v>
      </c>
      <c r="AB1133" s="76"/>
      <c r="AC1133" s="76"/>
      <c r="AD1133" s="76"/>
      <c r="AE1133" s="70"/>
      <c r="AF1133" s="70"/>
      <c r="BK1133" s="15"/>
      <c r="BL1133" s="15"/>
      <c r="BM1133" s="15"/>
      <c r="BN1133" s="15"/>
      <c r="BO1133" s="15"/>
      <c r="BP1133" s="15"/>
      <c r="BQ1133" s="15"/>
      <c r="BR1133" s="15"/>
      <c r="BS1133" s="15"/>
      <c r="BT1133" s="15"/>
      <c r="BU1133" s="15"/>
      <c r="BV1133" s="15"/>
      <c r="BW1133" s="15"/>
      <c r="BX1133" s="15"/>
      <c r="BY1133" s="15"/>
      <c r="BZ1133" s="15"/>
      <c r="CA1133" s="15"/>
      <c r="CB1133" s="15"/>
      <c r="CC1133" s="15"/>
      <c r="CD1133" s="15"/>
      <c r="CE1133" s="15"/>
      <c r="CF1133" s="15"/>
      <c r="CG1133" s="15"/>
      <c r="CH1133" s="15"/>
      <c r="CI1133" s="15"/>
      <c r="CJ1133" s="15"/>
      <c r="CK1133" s="15"/>
      <c r="CL1133" s="15"/>
      <c r="CM1133" s="15"/>
      <c r="CN1133" s="15"/>
      <c r="CO1133" s="15"/>
      <c r="CP1133" s="15"/>
      <c r="CQ1133" s="15"/>
      <c r="CR1133" s="15"/>
      <c r="CS1133" s="15"/>
      <c r="CT1133" s="15"/>
      <c r="CU1133" s="15"/>
      <c r="CV1133" s="15"/>
      <c r="CW1133" s="15"/>
    </row>
    <row r="1134" spans="1:130" s="83" customFormat="1" ht="34" x14ac:dyDescent="0.2">
      <c r="A1134" s="76" t="s">
        <v>1860</v>
      </c>
      <c r="B1134" s="76" t="s">
        <v>1594</v>
      </c>
      <c r="C1134" s="76"/>
      <c r="D1134" s="113" t="s">
        <v>1864</v>
      </c>
      <c r="E1134" s="113" t="s">
        <v>1865</v>
      </c>
      <c r="F1134" s="76">
        <v>30967</v>
      </c>
      <c r="G1134" s="76">
        <v>1880</v>
      </c>
      <c r="H1134" s="76" t="s">
        <v>251</v>
      </c>
      <c r="I1134" s="13" t="s">
        <v>243</v>
      </c>
      <c r="J1134" s="76" t="s">
        <v>176</v>
      </c>
      <c r="K1134" s="191" t="s">
        <v>400</v>
      </c>
      <c r="L1134" s="143">
        <v>30</v>
      </c>
      <c r="M1134" s="68">
        <v>29.62</v>
      </c>
      <c r="N1134" s="68">
        <v>-98.37</v>
      </c>
      <c r="O1134" s="106">
        <v>126.402078446346</v>
      </c>
      <c r="P1134" s="76" t="s">
        <v>153</v>
      </c>
      <c r="Q1134" s="76" t="s">
        <v>339</v>
      </c>
      <c r="R1134" s="70" t="s">
        <v>13</v>
      </c>
      <c r="S1134" s="70"/>
      <c r="T1134" s="112"/>
      <c r="U1134" s="68">
        <v>21.59</v>
      </c>
      <c r="V1134" s="68">
        <v>12.64</v>
      </c>
      <c r="W1134" s="70"/>
      <c r="X1134" s="150"/>
      <c r="Y1134" s="148"/>
      <c r="Z1134" s="112"/>
      <c r="AA1134" s="76" t="s">
        <v>1866</v>
      </c>
      <c r="AB1134" s="76"/>
      <c r="AC1134" s="76"/>
      <c r="AD1134" s="76"/>
      <c r="AE1134" s="70"/>
      <c r="AF1134" s="70"/>
      <c r="BK1134" s="15"/>
      <c r="BL1134" s="15"/>
      <c r="BM1134" s="15"/>
      <c r="BN1134" s="15"/>
      <c r="BO1134" s="15"/>
      <c r="BP1134" s="15"/>
      <c r="BQ1134" s="15"/>
      <c r="BR1134" s="15"/>
      <c r="BS1134" s="15"/>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15"/>
      <c r="CQ1134" s="15"/>
      <c r="CR1134" s="15"/>
      <c r="CS1134" s="15"/>
      <c r="CT1134" s="15"/>
      <c r="CU1134" s="15"/>
      <c r="CV1134" s="15"/>
      <c r="CW1134" s="15"/>
    </row>
    <row r="1135" spans="1:130" s="83" customFormat="1" ht="17" x14ac:dyDescent="0.2">
      <c r="A1135" s="54" t="s">
        <v>1528</v>
      </c>
      <c r="B1135" s="144" t="s">
        <v>1594</v>
      </c>
      <c r="C1135" s="144"/>
      <c r="D1135" s="185" t="s">
        <v>1364</v>
      </c>
      <c r="E1135" s="185" t="s">
        <v>1466</v>
      </c>
      <c r="F1135" s="196">
        <v>40685</v>
      </c>
      <c r="G1135" s="196">
        <v>827</v>
      </c>
      <c r="H1135" s="196" t="s">
        <v>19</v>
      </c>
      <c r="I1135" s="196"/>
      <c r="J1135" s="196" t="s">
        <v>176</v>
      </c>
      <c r="K1135" s="191"/>
      <c r="L1135" s="196"/>
      <c r="M1135" s="196"/>
      <c r="N1135" s="196"/>
      <c r="O1135" s="196"/>
      <c r="P1135" s="196" t="s">
        <v>1268</v>
      </c>
      <c r="Q1135" s="196"/>
      <c r="R1135" s="196" t="s">
        <v>1264</v>
      </c>
      <c r="S1135" s="196"/>
      <c r="T1135" s="196"/>
      <c r="U1135" s="196"/>
      <c r="V1135" s="196">
        <v>27.12</v>
      </c>
      <c r="W1135" s="196"/>
      <c r="X1135" s="200">
        <v>8794.7166525432003</v>
      </c>
      <c r="Y1135" s="201">
        <v>0.154</v>
      </c>
      <c r="Z1135" s="196" t="s">
        <v>1268</v>
      </c>
      <c r="AA1135" s="54" t="s">
        <v>1979</v>
      </c>
      <c r="AB1135" s="76"/>
      <c r="AC1135" s="76" t="s">
        <v>1504</v>
      </c>
      <c r="AD1135" s="76"/>
      <c r="AE1135" s="70"/>
      <c r="AF1135" s="70"/>
    </row>
    <row r="1136" spans="1:130" s="83" customFormat="1" ht="17" x14ac:dyDescent="0.2">
      <c r="A1136" s="54" t="s">
        <v>1463</v>
      </c>
      <c r="B1136" s="144" t="s">
        <v>1594</v>
      </c>
      <c r="C1136" s="144"/>
      <c r="D1136" s="185" t="s">
        <v>1364</v>
      </c>
      <c r="E1136" s="185" t="s">
        <v>1466</v>
      </c>
      <c r="F1136" s="196">
        <v>41343</v>
      </c>
      <c r="G1136" s="196">
        <v>1</v>
      </c>
      <c r="H1136" s="196" t="s">
        <v>1467</v>
      </c>
      <c r="I1136" s="196"/>
      <c r="J1136" s="196" t="s">
        <v>176</v>
      </c>
      <c r="K1136" s="191" t="s">
        <v>1465</v>
      </c>
      <c r="L1136" s="196"/>
      <c r="M1136" s="196"/>
      <c r="N1136" s="196"/>
      <c r="O1136" s="196"/>
      <c r="P1136" s="196" t="s">
        <v>1268</v>
      </c>
      <c r="Q1136" s="196"/>
      <c r="R1136" s="196" t="s">
        <v>1264</v>
      </c>
      <c r="S1136" s="196"/>
      <c r="T1136" s="196"/>
      <c r="U1136" s="196"/>
      <c r="V1136" s="196">
        <v>27.18</v>
      </c>
      <c r="W1136" s="196"/>
      <c r="X1136" s="200">
        <v>8842.2750014138965</v>
      </c>
      <c r="Y1136" s="201">
        <v>0.154</v>
      </c>
      <c r="Z1136" s="196" t="s">
        <v>1268</v>
      </c>
      <c r="AA1136" s="54" t="s">
        <v>1979</v>
      </c>
      <c r="AB1136" s="76"/>
      <c r="AC1136" s="76"/>
      <c r="AD1136" s="76"/>
      <c r="AE1136" s="70"/>
      <c r="AF1136" s="70"/>
    </row>
    <row r="1137" spans="1:130" s="83" customFormat="1" ht="17" x14ac:dyDescent="0.2">
      <c r="A1137" s="54"/>
      <c r="B1137" s="144" t="s">
        <v>1594</v>
      </c>
      <c r="C1137" s="144"/>
      <c r="D1137" s="185" t="s">
        <v>1364</v>
      </c>
      <c r="E1137" s="185" t="s">
        <v>1466</v>
      </c>
      <c r="F1137" s="196"/>
      <c r="G1137" s="196"/>
      <c r="H1137" s="196" t="s">
        <v>1481</v>
      </c>
      <c r="I1137" s="196"/>
      <c r="J1137" s="196" t="s">
        <v>1482</v>
      </c>
      <c r="K1137" s="191"/>
      <c r="L1137" s="196"/>
      <c r="M1137" s="196"/>
      <c r="N1137" s="196"/>
      <c r="O1137" s="196"/>
      <c r="P1137" s="196" t="s">
        <v>1998</v>
      </c>
      <c r="Q1137" s="196"/>
      <c r="R1137" s="196" t="s">
        <v>1264</v>
      </c>
      <c r="S1137" s="196"/>
      <c r="T1137" s="196"/>
      <c r="U1137" s="117"/>
      <c r="V1137" s="196">
        <v>26.97</v>
      </c>
      <c r="W1137" s="196"/>
      <c r="X1137" s="200">
        <v>14837.46606484041</v>
      </c>
      <c r="Y1137" s="201">
        <v>0.17</v>
      </c>
      <c r="Z1137" s="196" t="s">
        <v>1431</v>
      </c>
      <c r="AA1137" s="54" t="s">
        <v>1979</v>
      </c>
      <c r="AB1137" s="76"/>
      <c r="AC1137" s="76"/>
      <c r="AD1137" s="76"/>
      <c r="AE1137" s="70"/>
      <c r="AF1137" s="70"/>
      <c r="BK1137" s="15"/>
      <c r="BL1137" s="15"/>
      <c r="BM1137" s="15"/>
      <c r="BN1137" s="15"/>
      <c r="BO1137" s="15"/>
      <c r="BP1137" s="15"/>
      <c r="BQ1137" s="15"/>
      <c r="BR1137" s="15"/>
      <c r="BS1137" s="15"/>
      <c r="BT1137" s="15"/>
      <c r="BU1137" s="15"/>
      <c r="BV1137" s="15"/>
      <c r="BW1137" s="15"/>
      <c r="BX1137" s="15"/>
      <c r="BY1137" s="15"/>
      <c r="BZ1137" s="15"/>
      <c r="CA1137" s="15"/>
      <c r="CB1137" s="15"/>
      <c r="CC1137" s="15"/>
      <c r="CD1137" s="15"/>
      <c r="CE1137" s="15"/>
      <c r="CF1137" s="15"/>
      <c r="CG1137" s="15"/>
      <c r="CH1137" s="15"/>
      <c r="CI1137" s="15"/>
      <c r="CJ1137" s="15"/>
      <c r="CK1137" s="15"/>
      <c r="CL1137" s="15"/>
      <c r="CM1137" s="15"/>
      <c r="CN1137" s="15"/>
      <c r="CO1137" s="15"/>
      <c r="CP1137" s="15"/>
      <c r="CQ1137" s="15"/>
      <c r="CR1137" s="15"/>
      <c r="CS1137" s="15"/>
      <c r="CT1137" s="15"/>
      <c r="CU1137" s="15"/>
      <c r="CV1137" s="15"/>
      <c r="CW1137" s="15"/>
    </row>
    <row r="1138" spans="1:130" s="83" customFormat="1" ht="17" x14ac:dyDescent="0.2">
      <c r="A1138" s="54"/>
      <c r="B1138" s="144" t="s">
        <v>1594</v>
      </c>
      <c r="C1138" s="144"/>
      <c r="D1138" s="185" t="s">
        <v>1364</v>
      </c>
      <c r="E1138" s="185" t="s">
        <v>1466</v>
      </c>
      <c r="F1138" s="196"/>
      <c r="G1138" s="196"/>
      <c r="H1138" s="196" t="s">
        <v>1481</v>
      </c>
      <c r="I1138" s="196"/>
      <c r="J1138" s="196" t="s">
        <v>1482</v>
      </c>
      <c r="K1138" s="191"/>
      <c r="L1138" s="196"/>
      <c r="M1138" s="196"/>
      <c r="N1138" s="196"/>
      <c r="O1138" s="196"/>
      <c r="P1138" s="196" t="s">
        <v>1506</v>
      </c>
      <c r="Q1138" s="196"/>
      <c r="R1138" s="196" t="s">
        <v>1264</v>
      </c>
      <c r="S1138" s="196"/>
      <c r="T1138" s="196"/>
      <c r="U1138" s="196">
        <v>44.75</v>
      </c>
      <c r="V1138" s="196"/>
      <c r="W1138" s="196"/>
      <c r="X1138" s="200">
        <v>13393.489882042884</v>
      </c>
      <c r="Y1138" s="201">
        <v>0.16800000000000001</v>
      </c>
      <c r="Z1138" s="196" t="s">
        <v>1376</v>
      </c>
      <c r="AA1138" s="54" t="s">
        <v>1979</v>
      </c>
      <c r="AB1138" s="76"/>
      <c r="AC1138" s="54"/>
      <c r="AD1138" s="54"/>
      <c r="AE1138" s="70"/>
      <c r="AF1138" s="70"/>
      <c r="BK1138" s="15"/>
      <c r="BL1138" s="15"/>
      <c r="BM1138" s="15"/>
      <c r="BN1138" s="15"/>
      <c r="BO1138" s="15"/>
      <c r="BP1138" s="15"/>
      <c r="BQ1138" s="15"/>
      <c r="BR1138" s="15"/>
      <c r="BS1138" s="15"/>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15"/>
      <c r="CQ1138" s="15"/>
      <c r="CR1138" s="15"/>
      <c r="CS1138" s="15"/>
      <c r="CT1138" s="15"/>
      <c r="CU1138" s="15"/>
      <c r="CV1138" s="15"/>
      <c r="CW1138" s="15"/>
    </row>
    <row r="1139" spans="1:130" s="83" customFormat="1" ht="17" x14ac:dyDescent="0.2">
      <c r="A1139" s="54"/>
      <c r="B1139" s="144" t="s">
        <v>1594</v>
      </c>
      <c r="C1139" s="144"/>
      <c r="D1139" s="185" t="s">
        <v>1364</v>
      </c>
      <c r="E1139" s="185" t="s">
        <v>1466</v>
      </c>
      <c r="F1139" s="196"/>
      <c r="G1139" s="196"/>
      <c r="H1139" s="196" t="s">
        <v>1481</v>
      </c>
      <c r="I1139" s="196"/>
      <c r="J1139" s="196" t="s">
        <v>1482</v>
      </c>
      <c r="K1139" s="191"/>
      <c r="L1139" s="196"/>
      <c r="M1139" s="196"/>
      <c r="N1139" s="196"/>
      <c r="O1139" s="196"/>
      <c r="P1139" s="196" t="s">
        <v>1506</v>
      </c>
      <c r="Q1139" s="196"/>
      <c r="R1139" s="196" t="s">
        <v>1264</v>
      </c>
      <c r="S1139" s="196"/>
      <c r="T1139" s="196"/>
      <c r="U1139" s="196">
        <v>44.75</v>
      </c>
      <c r="V1139" s="196"/>
      <c r="W1139" s="196"/>
      <c r="X1139" s="200">
        <v>13393.489882042884</v>
      </c>
      <c r="Y1139" s="201">
        <v>0.16800000000000001</v>
      </c>
      <c r="Z1139" s="196" t="s">
        <v>1376</v>
      </c>
      <c r="AA1139" s="54" t="s">
        <v>1979</v>
      </c>
      <c r="AB1139" s="76"/>
      <c r="AC1139" s="76"/>
      <c r="AD1139" s="76"/>
      <c r="AE1139" s="196"/>
      <c r="AF1139" s="196"/>
      <c r="AG1139" s="80"/>
      <c r="AH1139" s="80"/>
      <c r="AI1139" s="80"/>
      <c r="AJ1139" s="80"/>
      <c r="AK1139" s="80"/>
      <c r="AL1139" s="80"/>
      <c r="AM1139" s="80"/>
      <c r="AN1139" s="80"/>
      <c r="AO1139" s="80"/>
      <c r="AP1139" s="80"/>
      <c r="AQ1139" s="80"/>
      <c r="AR1139" s="80"/>
      <c r="AS1139" s="80"/>
      <c r="AT1139" s="80"/>
      <c r="AU1139" s="80"/>
      <c r="AV1139" s="80"/>
      <c r="AW1139" s="80"/>
      <c r="AX1139" s="80"/>
      <c r="AY1139" s="80"/>
      <c r="AZ1139" s="80"/>
      <c r="BA1139" s="80"/>
      <c r="BB1139" s="80"/>
      <c r="BC1139" s="80"/>
      <c r="BD1139" s="80"/>
      <c r="BE1139" s="80"/>
      <c r="BF1139" s="80"/>
      <c r="BG1139" s="80"/>
      <c r="BH1139" s="80"/>
      <c r="BI1139" s="80"/>
      <c r="BJ1139" s="80"/>
      <c r="BK1139"/>
      <c r="BL1139"/>
      <c r="BM1139"/>
      <c r="BN1139"/>
      <c r="BO1139"/>
      <c r="BP1139"/>
      <c r="BQ1139"/>
      <c r="BR1139"/>
      <c r="BS1139"/>
      <c r="BT1139"/>
      <c r="BU1139"/>
      <c r="BV1139"/>
      <c r="BW1139"/>
      <c r="BX1139"/>
      <c r="BY1139"/>
      <c r="BZ1139"/>
      <c r="CA1139"/>
      <c r="CB1139"/>
      <c r="CC1139"/>
      <c r="CD1139"/>
      <c r="CE1139"/>
      <c r="CF1139"/>
      <c r="CG1139"/>
      <c r="CH1139"/>
      <c r="CI1139"/>
      <c r="CJ1139"/>
      <c r="CK1139"/>
      <c r="CL1139"/>
      <c r="CM1139"/>
      <c r="CN1139"/>
      <c r="CO1139"/>
      <c r="CP1139"/>
      <c r="CQ1139"/>
      <c r="CR1139"/>
      <c r="CS1139"/>
      <c r="CT1139"/>
      <c r="CU1139"/>
      <c r="CV1139"/>
      <c r="CW1139"/>
    </row>
    <row r="1140" spans="1:130" s="240" customFormat="1" ht="17" x14ac:dyDescent="0.2">
      <c r="A1140" s="54"/>
      <c r="B1140" s="144" t="s">
        <v>1594</v>
      </c>
      <c r="C1140" s="144"/>
      <c r="D1140" s="185" t="s">
        <v>1364</v>
      </c>
      <c r="E1140" s="185" t="s">
        <v>1466</v>
      </c>
      <c r="F1140" s="196"/>
      <c r="G1140" s="196"/>
      <c r="H1140" s="196" t="s">
        <v>1481</v>
      </c>
      <c r="I1140" s="196"/>
      <c r="J1140" s="196" t="s">
        <v>1482</v>
      </c>
      <c r="K1140" s="191"/>
      <c r="L1140" s="196"/>
      <c r="M1140" s="196"/>
      <c r="N1140" s="196"/>
      <c r="O1140" s="196"/>
      <c r="P1140" s="196" t="s">
        <v>1268</v>
      </c>
      <c r="Q1140" s="196"/>
      <c r="R1140" s="196" t="s">
        <v>1264</v>
      </c>
      <c r="S1140" s="196"/>
      <c r="T1140" s="196"/>
      <c r="U1140" s="196"/>
      <c r="V1140" s="196">
        <v>22.8</v>
      </c>
      <c r="W1140" s="196"/>
      <c r="X1140" s="200">
        <v>5758.7714605207566</v>
      </c>
      <c r="Y1140" s="201">
        <v>0.154</v>
      </c>
      <c r="Z1140" s="196" t="s">
        <v>1268</v>
      </c>
      <c r="AA1140" s="54" t="s">
        <v>1979</v>
      </c>
      <c r="AB1140" s="76"/>
      <c r="AC1140" s="76"/>
      <c r="AD1140" s="76"/>
      <c r="AE1140" s="70"/>
      <c r="AF1140" s="70"/>
      <c r="AG1140" s="83"/>
      <c r="AH1140" s="83"/>
      <c r="AI1140" s="83"/>
      <c r="AJ1140" s="83"/>
      <c r="AK1140" s="83"/>
      <c r="AL1140" s="83"/>
      <c r="AM1140" s="83"/>
      <c r="AN1140" s="83"/>
      <c r="AO1140" s="83"/>
      <c r="AP1140" s="83"/>
      <c r="AQ1140" s="83"/>
      <c r="AR1140" s="83"/>
      <c r="AS1140" s="83"/>
      <c r="AT1140" s="83"/>
      <c r="AU1140" s="83"/>
      <c r="AV1140" s="83"/>
      <c r="AW1140" s="83"/>
      <c r="AX1140" s="83"/>
      <c r="AY1140" s="83"/>
      <c r="AZ1140" s="83"/>
      <c r="BA1140" s="83"/>
      <c r="BB1140" s="83"/>
      <c r="BC1140" s="83"/>
      <c r="BD1140" s="83"/>
      <c r="BE1140" s="83"/>
      <c r="BF1140" s="83"/>
      <c r="BG1140" s="83"/>
      <c r="BH1140" s="83"/>
      <c r="BI1140" s="83"/>
      <c r="BJ1140" s="83"/>
      <c r="BK1140" s="83"/>
      <c r="BL1140" s="83"/>
      <c r="BM1140" s="83"/>
      <c r="BN1140" s="83"/>
      <c r="BO1140" s="83"/>
      <c r="BP1140" s="83"/>
      <c r="BQ1140" s="83"/>
      <c r="BR1140" s="83"/>
      <c r="BS1140" s="83"/>
      <c r="BT1140" s="83"/>
      <c r="BU1140" s="83"/>
      <c r="BV1140" s="83"/>
      <c r="BW1140" s="83"/>
      <c r="BX1140" s="83"/>
      <c r="BY1140" s="83"/>
      <c r="BZ1140" s="83"/>
      <c r="CA1140" s="83"/>
      <c r="CB1140" s="83"/>
      <c r="CC1140" s="83"/>
      <c r="CD1140" s="83"/>
      <c r="CE1140" s="83"/>
      <c r="CF1140" s="83"/>
      <c r="CG1140" s="83"/>
      <c r="CH1140" s="83"/>
      <c r="CI1140" s="83"/>
      <c r="CJ1140" s="83"/>
      <c r="CK1140" s="83"/>
      <c r="CL1140" s="83"/>
      <c r="CM1140" s="83"/>
      <c r="CN1140" s="83"/>
      <c r="CO1140" s="83"/>
      <c r="CP1140" s="83"/>
      <c r="CQ1140" s="83"/>
      <c r="CR1140" s="83"/>
      <c r="CS1140" s="83"/>
      <c r="CT1140" s="83"/>
      <c r="CU1140" s="83"/>
      <c r="CV1140" s="83"/>
      <c r="CW1140" s="83"/>
      <c r="CX1140" s="83"/>
      <c r="CY1140" s="83"/>
      <c r="CZ1140" s="83"/>
      <c r="DA1140" s="83"/>
      <c r="DB1140" s="83"/>
      <c r="DC1140" s="83"/>
      <c r="DD1140" s="83"/>
      <c r="DE1140" s="83"/>
      <c r="DF1140" s="83"/>
      <c r="DG1140" s="83"/>
      <c r="DH1140" s="83"/>
      <c r="DI1140" s="83"/>
      <c r="DJ1140" s="83"/>
      <c r="DK1140" s="83"/>
      <c r="DL1140" s="83"/>
      <c r="DM1140" s="83"/>
      <c r="DN1140" s="83"/>
      <c r="DO1140" s="83"/>
      <c r="DP1140" s="83"/>
      <c r="DQ1140" s="83"/>
      <c r="DR1140" s="83"/>
      <c r="DS1140" s="83"/>
      <c r="DT1140" s="83"/>
      <c r="DU1140" s="83"/>
      <c r="DV1140" s="83"/>
      <c r="DW1140" s="83"/>
      <c r="DX1140" s="83"/>
      <c r="DY1140" s="83"/>
      <c r="DZ1140" s="83"/>
    </row>
    <row r="1141" spans="1:130" s="240" customFormat="1" ht="17" x14ac:dyDescent="0.2">
      <c r="A1141" s="54"/>
      <c r="B1141" s="144" t="s">
        <v>1594</v>
      </c>
      <c r="C1141" s="144"/>
      <c r="D1141" s="185" t="s">
        <v>1364</v>
      </c>
      <c r="E1141" s="185" t="s">
        <v>1466</v>
      </c>
      <c r="F1141" s="196"/>
      <c r="G1141" s="196"/>
      <c r="H1141" s="196" t="s">
        <v>1481</v>
      </c>
      <c r="I1141" s="196"/>
      <c r="J1141" s="196" t="s">
        <v>1482</v>
      </c>
      <c r="K1141" s="191"/>
      <c r="L1141" s="196"/>
      <c r="M1141" s="196"/>
      <c r="N1141" s="196"/>
      <c r="O1141" s="196"/>
      <c r="P1141" s="196" t="s">
        <v>1268</v>
      </c>
      <c r="Q1141" s="196"/>
      <c r="R1141" s="196" t="s">
        <v>1264</v>
      </c>
      <c r="S1141" s="196"/>
      <c r="T1141" s="196"/>
      <c r="U1141" s="196"/>
      <c r="V1141" s="196">
        <v>25</v>
      </c>
      <c r="W1141" s="196"/>
      <c r="X1141" s="200">
        <v>7210.3500442730183</v>
      </c>
      <c r="Y1141" s="201">
        <v>0.154</v>
      </c>
      <c r="Z1141" s="196" t="s">
        <v>1268</v>
      </c>
      <c r="AA1141" s="54" t="s">
        <v>1979</v>
      </c>
      <c r="AB1141" s="76"/>
      <c r="AC1141" s="76"/>
      <c r="AD1141" s="76"/>
      <c r="AE1141" s="70"/>
      <c r="AF1141" s="70"/>
      <c r="AG1141" s="83"/>
      <c r="AH1141" s="83"/>
      <c r="AI1141" s="83"/>
      <c r="AJ1141" s="83"/>
      <c r="AK1141" s="83"/>
      <c r="AL1141" s="83"/>
      <c r="AM1141" s="83"/>
      <c r="AN1141" s="83"/>
      <c r="AO1141" s="83"/>
      <c r="AP1141" s="83"/>
      <c r="AQ1141" s="83"/>
      <c r="AR1141" s="83"/>
      <c r="AS1141" s="83"/>
      <c r="AT1141" s="83"/>
      <c r="AU1141" s="83"/>
      <c r="AV1141" s="83"/>
      <c r="AW1141" s="83"/>
      <c r="AX1141" s="83"/>
      <c r="AY1141" s="83"/>
      <c r="AZ1141" s="83"/>
      <c r="BA1141" s="83"/>
      <c r="BB1141" s="83"/>
      <c r="BC1141" s="83"/>
      <c r="BD1141" s="83"/>
      <c r="BE1141" s="83"/>
      <c r="BF1141" s="83"/>
      <c r="BG1141" s="83"/>
      <c r="BH1141" s="83"/>
      <c r="BI1141" s="83"/>
      <c r="BJ1141" s="83"/>
      <c r="BK1141" s="83"/>
      <c r="BL1141" s="83"/>
      <c r="BM1141" s="83"/>
      <c r="BN1141" s="83"/>
      <c r="BO1141" s="83"/>
      <c r="BP1141" s="83"/>
      <c r="BQ1141" s="83"/>
      <c r="BR1141" s="83"/>
      <c r="BS1141" s="83"/>
      <c r="BT1141" s="83"/>
      <c r="BU1141" s="83"/>
      <c r="BV1141" s="83"/>
      <c r="BW1141" s="83"/>
      <c r="BX1141" s="83"/>
      <c r="BY1141" s="83"/>
      <c r="BZ1141" s="83"/>
      <c r="CA1141" s="83"/>
      <c r="CB1141" s="83"/>
      <c r="CC1141" s="83"/>
      <c r="CD1141" s="83"/>
      <c r="CE1141" s="83"/>
      <c r="CF1141" s="83"/>
      <c r="CG1141" s="83"/>
      <c r="CH1141" s="83"/>
      <c r="CI1141" s="83"/>
      <c r="CJ1141" s="83"/>
      <c r="CK1141" s="83"/>
      <c r="CL1141" s="83"/>
      <c r="CM1141" s="83"/>
      <c r="CN1141" s="83"/>
      <c r="CO1141" s="83"/>
      <c r="CP1141" s="83"/>
      <c r="CQ1141" s="83"/>
      <c r="CR1141" s="83"/>
      <c r="CS1141" s="83"/>
      <c r="CT1141" s="83"/>
      <c r="CU1141" s="83"/>
      <c r="CV1141" s="83"/>
      <c r="CW1141" s="83"/>
      <c r="CX1141" s="83"/>
      <c r="CY1141" s="83"/>
      <c r="CZ1141" s="83"/>
      <c r="DA1141" s="83"/>
      <c r="DB1141" s="83"/>
      <c r="DC1141" s="83"/>
      <c r="DD1141" s="83"/>
      <c r="DE1141" s="83"/>
      <c r="DF1141" s="83"/>
      <c r="DG1141" s="83"/>
      <c r="DH1141" s="83"/>
      <c r="DI1141" s="83"/>
      <c r="DJ1141" s="83"/>
      <c r="DK1141" s="83"/>
      <c r="DL1141" s="83"/>
      <c r="DM1141" s="83"/>
      <c r="DN1141" s="83"/>
      <c r="DO1141" s="83"/>
      <c r="DP1141" s="83"/>
      <c r="DQ1141" s="83"/>
      <c r="DR1141" s="83"/>
      <c r="DS1141" s="83"/>
      <c r="DT1141" s="83"/>
      <c r="DU1141" s="83"/>
      <c r="DV1141" s="83"/>
      <c r="DW1141" s="83"/>
      <c r="DX1141" s="83"/>
      <c r="DY1141" s="83"/>
      <c r="DZ1141" s="83"/>
    </row>
    <row r="1142" spans="1:130" s="240" customFormat="1" ht="17" x14ac:dyDescent="0.2">
      <c r="A1142" s="54"/>
      <c r="B1142" s="144" t="s">
        <v>1594</v>
      </c>
      <c r="C1142" s="144"/>
      <c r="D1142" s="185" t="s">
        <v>1364</v>
      </c>
      <c r="E1142" s="185" t="s">
        <v>1466</v>
      </c>
      <c r="F1142" s="196"/>
      <c r="G1142" s="196"/>
      <c r="H1142" s="196" t="s">
        <v>1481</v>
      </c>
      <c r="I1142" s="196"/>
      <c r="J1142" s="196" t="s">
        <v>1482</v>
      </c>
      <c r="K1142" s="191"/>
      <c r="L1142" s="196"/>
      <c r="M1142" s="196"/>
      <c r="N1142" s="196"/>
      <c r="O1142" s="196"/>
      <c r="P1142" s="196" t="s">
        <v>209</v>
      </c>
      <c r="Q1142" s="196"/>
      <c r="R1142" s="196" t="s">
        <v>1264</v>
      </c>
      <c r="S1142" s="196"/>
      <c r="T1142" s="196"/>
      <c r="U1142" s="196">
        <v>18.13</v>
      </c>
      <c r="V1142" s="196"/>
      <c r="W1142" s="196"/>
      <c r="X1142" s="200">
        <v>8855.050416837681</v>
      </c>
      <c r="Y1142" s="201">
        <v>0.22900000000000001</v>
      </c>
      <c r="Z1142" s="196" t="s">
        <v>1279</v>
      </c>
      <c r="AA1142" s="54" t="s">
        <v>1979</v>
      </c>
      <c r="AB1142" s="76"/>
      <c r="AC1142" s="76"/>
      <c r="AD1142" s="76"/>
      <c r="AE1142" s="70"/>
      <c r="AF1142" s="70"/>
      <c r="AG1142" s="83"/>
      <c r="AH1142" s="83"/>
      <c r="AI1142" s="83"/>
      <c r="AJ1142" s="83"/>
      <c r="AK1142" s="83"/>
      <c r="AL1142" s="83"/>
      <c r="AM1142" s="83"/>
      <c r="AN1142" s="83"/>
      <c r="AO1142" s="83"/>
      <c r="AP1142" s="83"/>
      <c r="AQ1142" s="83"/>
      <c r="AR1142" s="83"/>
      <c r="AS1142" s="83"/>
      <c r="AT1142" s="83"/>
      <c r="AU1142" s="83"/>
      <c r="AV1142" s="83"/>
      <c r="AW1142" s="83"/>
      <c r="AX1142" s="83"/>
      <c r="AY1142" s="83"/>
      <c r="AZ1142" s="83"/>
      <c r="BA1142" s="83"/>
      <c r="BB1142" s="83"/>
      <c r="BC1142" s="83"/>
      <c r="BD1142" s="83"/>
      <c r="BE1142" s="83"/>
      <c r="BF1142" s="83"/>
      <c r="BG1142" s="83"/>
      <c r="BH1142" s="83"/>
      <c r="BI1142" s="83"/>
      <c r="BJ1142" s="83"/>
      <c r="BK1142" s="83"/>
      <c r="BL1142" s="83"/>
      <c r="BM1142" s="83"/>
      <c r="BN1142" s="83"/>
      <c r="BO1142" s="83"/>
      <c r="BP1142" s="83"/>
      <c r="BQ1142" s="83"/>
      <c r="BR1142" s="83"/>
      <c r="BS1142" s="83"/>
      <c r="BT1142" s="83"/>
      <c r="BU1142" s="83"/>
      <c r="BV1142" s="83"/>
      <c r="BW1142" s="83"/>
      <c r="BX1142" s="83"/>
      <c r="BY1142" s="83"/>
      <c r="BZ1142" s="83"/>
      <c r="CA1142" s="83"/>
      <c r="CB1142" s="83"/>
      <c r="CC1142" s="83"/>
      <c r="CD1142" s="83"/>
      <c r="CE1142" s="83"/>
      <c r="CF1142" s="83"/>
      <c r="CG1142" s="83"/>
      <c r="CH1142" s="83"/>
      <c r="CI1142" s="83"/>
      <c r="CJ1142" s="83"/>
      <c r="CK1142" s="83"/>
      <c r="CL1142" s="83"/>
      <c r="CM1142" s="83"/>
      <c r="CN1142" s="83"/>
      <c r="CO1142" s="83"/>
      <c r="CP1142" s="83"/>
      <c r="CQ1142" s="83"/>
      <c r="CR1142" s="83"/>
      <c r="CS1142" s="83"/>
      <c r="CT1142" s="83"/>
      <c r="CU1142" s="83"/>
      <c r="CV1142" s="83"/>
      <c r="CW1142" s="83"/>
      <c r="CX1142" s="83"/>
      <c r="CY1142" s="83"/>
      <c r="CZ1142" s="83"/>
      <c r="DA1142" s="83"/>
      <c r="DB1142" s="83"/>
      <c r="DC1142" s="83"/>
      <c r="DD1142" s="83"/>
      <c r="DE1142" s="83"/>
      <c r="DF1142" s="83"/>
      <c r="DG1142" s="83"/>
      <c r="DH1142" s="83"/>
      <c r="DI1142" s="83"/>
      <c r="DJ1142" s="83"/>
      <c r="DK1142" s="83"/>
      <c r="DL1142" s="83"/>
      <c r="DM1142" s="83"/>
      <c r="DN1142" s="83"/>
      <c r="DO1142" s="83"/>
      <c r="DP1142" s="83"/>
      <c r="DQ1142" s="83"/>
      <c r="DR1142" s="83"/>
      <c r="DS1142" s="83"/>
      <c r="DT1142" s="83"/>
      <c r="DU1142" s="83"/>
      <c r="DV1142" s="83"/>
      <c r="DW1142" s="83"/>
      <c r="DX1142" s="83"/>
      <c r="DY1142" s="83"/>
      <c r="DZ1142" s="83"/>
    </row>
    <row r="1143" spans="1:130" s="240" customFormat="1" ht="17" x14ac:dyDescent="0.2">
      <c r="A1143" s="54"/>
      <c r="B1143" s="144" t="s">
        <v>1594</v>
      </c>
      <c r="C1143" s="144"/>
      <c r="D1143" s="185" t="s">
        <v>1364</v>
      </c>
      <c r="E1143" s="185" t="s">
        <v>1466</v>
      </c>
      <c r="F1143" s="196"/>
      <c r="G1143" s="196"/>
      <c r="H1143" s="196" t="s">
        <v>1481</v>
      </c>
      <c r="I1143" s="196"/>
      <c r="J1143" s="196" t="s">
        <v>1482</v>
      </c>
      <c r="K1143" s="191"/>
      <c r="L1143" s="196"/>
      <c r="M1143" s="196"/>
      <c r="N1143" s="196"/>
      <c r="O1143" s="196"/>
      <c r="P1143" s="196" t="s">
        <v>209</v>
      </c>
      <c r="Q1143" s="196"/>
      <c r="R1143" s="196" t="s">
        <v>1264</v>
      </c>
      <c r="S1143" s="196"/>
      <c r="T1143" s="196"/>
      <c r="U1143" s="196">
        <v>19.14</v>
      </c>
      <c r="V1143" s="196"/>
      <c r="W1143" s="196"/>
      <c r="X1143" s="200">
        <v>10343.840416913414</v>
      </c>
      <c r="Y1143" s="201">
        <v>0.22900000000000001</v>
      </c>
      <c r="Z1143" s="196" t="s">
        <v>1279</v>
      </c>
      <c r="AA1143" s="54" t="s">
        <v>1979</v>
      </c>
      <c r="AB1143" s="76"/>
      <c r="AC1143" s="76"/>
      <c r="AD1143" s="76"/>
      <c r="AE1143" s="70"/>
      <c r="AF1143" s="70"/>
      <c r="AG1143" s="83"/>
      <c r="AH1143" s="83"/>
      <c r="AI1143" s="83"/>
      <c r="AJ1143" s="83"/>
      <c r="AK1143" s="83"/>
      <c r="AL1143" s="83"/>
      <c r="AM1143" s="83"/>
      <c r="AN1143" s="83"/>
      <c r="AO1143" s="83"/>
      <c r="AP1143" s="83"/>
      <c r="AQ1143" s="83"/>
      <c r="AR1143" s="83"/>
      <c r="AS1143" s="83"/>
      <c r="AT1143" s="83"/>
      <c r="AU1143" s="83"/>
      <c r="AV1143" s="83"/>
      <c r="AW1143" s="83"/>
      <c r="AX1143" s="83"/>
      <c r="AY1143" s="83"/>
      <c r="AZ1143" s="83"/>
      <c r="BA1143" s="83"/>
      <c r="BB1143" s="83"/>
      <c r="BC1143" s="83"/>
      <c r="BD1143" s="83"/>
      <c r="BE1143" s="83"/>
      <c r="BF1143" s="83"/>
      <c r="BG1143" s="83"/>
      <c r="BH1143" s="83"/>
      <c r="BI1143" s="83"/>
      <c r="BJ1143" s="83"/>
      <c r="BK1143" s="83"/>
      <c r="BL1143" s="83"/>
      <c r="BM1143" s="83"/>
      <c r="BN1143" s="83"/>
      <c r="BO1143" s="83"/>
      <c r="BP1143" s="83"/>
      <c r="BQ1143" s="83"/>
      <c r="BR1143" s="83"/>
      <c r="BS1143" s="83"/>
      <c r="BT1143" s="83"/>
      <c r="BU1143" s="83"/>
      <c r="BV1143" s="83"/>
      <c r="BW1143" s="83"/>
      <c r="BX1143" s="83"/>
      <c r="BY1143" s="83"/>
      <c r="BZ1143" s="83"/>
      <c r="CA1143" s="83"/>
      <c r="CB1143" s="83"/>
      <c r="CC1143" s="83"/>
      <c r="CD1143" s="83"/>
      <c r="CE1143" s="83"/>
      <c r="CF1143" s="83"/>
      <c r="CG1143" s="83"/>
      <c r="CH1143" s="83"/>
      <c r="CI1143" s="83"/>
      <c r="CJ1143" s="83"/>
      <c r="CK1143" s="83"/>
      <c r="CL1143" s="83"/>
      <c r="CM1143" s="83"/>
      <c r="CN1143" s="83"/>
      <c r="CO1143" s="83"/>
      <c r="CP1143" s="83"/>
      <c r="CQ1143" s="83"/>
      <c r="CR1143" s="83"/>
      <c r="CS1143" s="83"/>
      <c r="CT1143" s="83"/>
      <c r="CU1143" s="83"/>
      <c r="CV1143" s="83"/>
      <c r="CW1143" s="83"/>
      <c r="CX1143" s="83"/>
      <c r="CY1143" s="83"/>
      <c r="CZ1143" s="83"/>
      <c r="DA1143" s="83"/>
      <c r="DB1143" s="83"/>
      <c r="DC1143" s="83"/>
      <c r="DD1143" s="83"/>
      <c r="DE1143" s="83"/>
      <c r="DF1143" s="83"/>
      <c r="DG1143" s="83"/>
      <c r="DH1143" s="83"/>
      <c r="DI1143" s="83"/>
      <c r="DJ1143" s="83"/>
      <c r="DK1143" s="83"/>
      <c r="DL1143" s="83"/>
      <c r="DM1143" s="83"/>
      <c r="DN1143" s="83"/>
      <c r="DO1143" s="83"/>
      <c r="DP1143" s="83"/>
      <c r="DQ1143" s="83"/>
      <c r="DR1143" s="83"/>
      <c r="DS1143" s="83"/>
      <c r="DT1143" s="83"/>
      <c r="DU1143" s="83"/>
      <c r="DV1143" s="83"/>
      <c r="DW1143" s="83"/>
      <c r="DX1143" s="83"/>
      <c r="DY1143" s="83"/>
      <c r="DZ1143" s="83"/>
    </row>
    <row r="1144" spans="1:130" s="240" customFormat="1" ht="17" x14ac:dyDescent="0.2">
      <c r="A1144" s="54"/>
      <c r="B1144" s="144" t="s">
        <v>1594</v>
      </c>
      <c r="C1144" s="144"/>
      <c r="D1144" s="185" t="s">
        <v>1364</v>
      </c>
      <c r="E1144" s="185" t="s">
        <v>1466</v>
      </c>
      <c r="F1144" s="196"/>
      <c r="G1144" s="196"/>
      <c r="H1144" s="196" t="s">
        <v>1481</v>
      </c>
      <c r="I1144" s="196"/>
      <c r="J1144" s="196" t="s">
        <v>1482</v>
      </c>
      <c r="K1144" s="191"/>
      <c r="L1144" s="196"/>
      <c r="M1144" s="196"/>
      <c r="N1144" s="196"/>
      <c r="O1144" s="196"/>
      <c r="P1144" s="196" t="s">
        <v>209</v>
      </c>
      <c r="Q1144" s="196"/>
      <c r="R1144" s="196" t="s">
        <v>1264</v>
      </c>
      <c r="S1144" s="196"/>
      <c r="T1144" s="196"/>
      <c r="U1144" s="196">
        <v>19.14</v>
      </c>
      <c r="V1144" s="196"/>
      <c r="W1144" s="196"/>
      <c r="X1144" s="200">
        <v>10343.840416913414</v>
      </c>
      <c r="Y1144" s="201">
        <v>0.22900000000000001</v>
      </c>
      <c r="Z1144" s="196" t="s">
        <v>1279</v>
      </c>
      <c r="AA1144" s="54" t="s">
        <v>1979</v>
      </c>
      <c r="AB1144" s="76"/>
      <c r="AC1144" s="76"/>
      <c r="AD1144" s="76"/>
      <c r="AE1144" s="70"/>
      <c r="AF1144" s="70"/>
      <c r="AG1144" s="83"/>
      <c r="AH1144" s="83"/>
      <c r="AI1144" s="83"/>
      <c r="AJ1144" s="83"/>
      <c r="AK1144" s="83"/>
      <c r="AL1144" s="83"/>
      <c r="AM1144" s="83"/>
      <c r="AN1144" s="83"/>
      <c r="AO1144" s="83"/>
      <c r="AP1144" s="83"/>
      <c r="AQ1144" s="83"/>
      <c r="AR1144" s="83"/>
      <c r="AS1144" s="83"/>
      <c r="AT1144" s="83"/>
      <c r="AU1144" s="83"/>
      <c r="AV1144" s="83"/>
      <c r="AW1144" s="83"/>
      <c r="AX1144" s="83"/>
      <c r="AY1144" s="83"/>
      <c r="AZ1144" s="83"/>
      <c r="BA1144" s="83"/>
      <c r="BB1144" s="83"/>
      <c r="BC1144" s="83"/>
      <c r="BD1144" s="83"/>
      <c r="BE1144" s="83"/>
      <c r="BF1144" s="83"/>
      <c r="BG1144" s="83"/>
      <c r="BH1144" s="83"/>
      <c r="BI1144" s="83"/>
      <c r="BJ1144" s="83"/>
      <c r="BK1144" s="83"/>
      <c r="BL1144" s="83"/>
      <c r="BM1144" s="83"/>
      <c r="BN1144" s="83"/>
      <c r="BO1144" s="83"/>
      <c r="BP1144" s="83"/>
      <c r="BQ1144" s="83"/>
      <c r="BR1144" s="83"/>
      <c r="BS1144" s="83"/>
      <c r="BT1144" s="83"/>
      <c r="BU1144" s="83"/>
      <c r="BV1144" s="83"/>
      <c r="BW1144" s="83"/>
      <c r="BX1144" s="83"/>
      <c r="BY1144" s="83"/>
      <c r="BZ1144" s="83"/>
      <c r="CA1144" s="83"/>
      <c r="CB1144" s="83"/>
      <c r="CC1144" s="83"/>
      <c r="CD1144" s="83"/>
      <c r="CE1144" s="83"/>
      <c r="CF1144" s="83"/>
      <c r="CG1144" s="83"/>
      <c r="CH1144" s="83"/>
      <c r="CI1144" s="83"/>
      <c r="CJ1144" s="83"/>
      <c r="CK1144" s="83"/>
      <c r="CL1144" s="83"/>
      <c r="CM1144" s="83"/>
      <c r="CN1144" s="83"/>
      <c r="CO1144" s="83"/>
      <c r="CP1144" s="83"/>
      <c r="CQ1144" s="83"/>
      <c r="CR1144" s="83"/>
      <c r="CS1144" s="83"/>
      <c r="CT1144" s="83"/>
      <c r="CU1144" s="83"/>
      <c r="CV1144" s="83"/>
      <c r="CW1144" s="83"/>
      <c r="CX1144" s="83"/>
      <c r="CY1144" s="83"/>
      <c r="CZ1144" s="83"/>
      <c r="DA1144" s="83"/>
      <c r="DB1144" s="83"/>
      <c r="DC1144" s="83"/>
      <c r="DD1144" s="83"/>
      <c r="DE1144" s="83"/>
      <c r="DF1144" s="83"/>
      <c r="DG1144" s="83"/>
      <c r="DH1144" s="83"/>
      <c r="DI1144" s="83"/>
      <c r="DJ1144" s="83"/>
      <c r="DK1144" s="83"/>
      <c r="DL1144" s="83"/>
      <c r="DM1144" s="83"/>
      <c r="DN1144" s="83"/>
      <c r="DO1144" s="83"/>
      <c r="DP1144" s="83"/>
      <c r="DQ1144" s="83"/>
      <c r="DR1144" s="83"/>
      <c r="DS1144" s="83"/>
      <c r="DT1144" s="83"/>
      <c r="DU1144" s="83"/>
      <c r="DV1144" s="83"/>
      <c r="DW1144" s="83"/>
      <c r="DX1144" s="83"/>
      <c r="DY1144" s="83"/>
      <c r="DZ1144" s="83"/>
    </row>
    <row r="1145" spans="1:130" s="240" customFormat="1" ht="17" x14ac:dyDescent="0.2">
      <c r="A1145" s="54"/>
      <c r="B1145" s="144" t="s">
        <v>1594</v>
      </c>
      <c r="C1145" s="144"/>
      <c r="D1145" s="185" t="s">
        <v>1364</v>
      </c>
      <c r="E1145" s="185" t="s">
        <v>1466</v>
      </c>
      <c r="F1145" s="196"/>
      <c r="G1145" s="196"/>
      <c r="H1145" s="196" t="s">
        <v>1481</v>
      </c>
      <c r="I1145" s="196"/>
      <c r="J1145" s="196" t="s">
        <v>1482</v>
      </c>
      <c r="K1145" s="191"/>
      <c r="L1145" s="196"/>
      <c r="M1145" s="196"/>
      <c r="N1145" s="196"/>
      <c r="O1145" s="196"/>
      <c r="P1145" s="196" t="s">
        <v>209</v>
      </c>
      <c r="Q1145" s="196"/>
      <c r="R1145" s="196" t="s">
        <v>1264</v>
      </c>
      <c r="S1145" s="196"/>
      <c r="T1145" s="196"/>
      <c r="U1145" s="196">
        <v>19.93</v>
      </c>
      <c r="V1145" s="196"/>
      <c r="W1145" s="196"/>
      <c r="X1145" s="200">
        <v>11615.397326178543</v>
      </c>
      <c r="Y1145" s="201">
        <v>0.22900000000000001</v>
      </c>
      <c r="Z1145" s="196" t="s">
        <v>1279</v>
      </c>
      <c r="AA1145" s="54" t="s">
        <v>1979</v>
      </c>
      <c r="AB1145" s="76"/>
      <c r="AC1145" s="76"/>
      <c r="AD1145" s="76"/>
      <c r="AE1145" s="70"/>
      <c r="AF1145" s="70"/>
      <c r="AG1145" s="83"/>
      <c r="AH1145" s="83"/>
      <c r="AI1145" s="83"/>
      <c r="AJ1145" s="83"/>
      <c r="AK1145" s="83"/>
      <c r="AL1145" s="83"/>
      <c r="AM1145" s="83"/>
      <c r="AN1145" s="83"/>
      <c r="AO1145" s="83"/>
      <c r="AP1145" s="83"/>
      <c r="AQ1145" s="83"/>
      <c r="AR1145" s="83"/>
      <c r="AS1145" s="83"/>
      <c r="AT1145" s="83"/>
      <c r="AU1145" s="83"/>
      <c r="AV1145" s="83"/>
      <c r="AW1145" s="83"/>
      <c r="AX1145" s="83"/>
      <c r="AY1145" s="83"/>
      <c r="AZ1145" s="83"/>
      <c r="BA1145" s="83"/>
      <c r="BB1145" s="83"/>
      <c r="BC1145" s="83"/>
      <c r="BD1145" s="83"/>
      <c r="BE1145" s="83"/>
      <c r="BF1145" s="83"/>
      <c r="BG1145" s="83"/>
      <c r="BH1145" s="83"/>
      <c r="BI1145" s="83"/>
      <c r="BJ1145" s="83"/>
      <c r="BK1145" s="83"/>
      <c r="BL1145" s="83"/>
      <c r="BM1145" s="83"/>
      <c r="BN1145" s="83"/>
      <c r="BO1145" s="83"/>
      <c r="BP1145" s="83"/>
      <c r="BQ1145" s="83"/>
      <c r="BR1145" s="83"/>
      <c r="BS1145" s="83"/>
      <c r="BT1145" s="83"/>
      <c r="BU1145" s="83"/>
      <c r="BV1145" s="83"/>
      <c r="BW1145" s="83"/>
      <c r="BX1145" s="83"/>
      <c r="BY1145" s="83"/>
      <c r="BZ1145" s="83"/>
      <c r="CA1145" s="83"/>
      <c r="CB1145" s="83"/>
      <c r="CC1145" s="83"/>
      <c r="CD1145" s="83"/>
      <c r="CE1145" s="83"/>
      <c r="CF1145" s="83"/>
      <c r="CG1145" s="83"/>
      <c r="CH1145" s="83"/>
      <c r="CI1145" s="83"/>
      <c r="CJ1145" s="83"/>
      <c r="CK1145" s="83"/>
      <c r="CL1145" s="83"/>
      <c r="CM1145" s="83"/>
      <c r="CN1145" s="83"/>
      <c r="CO1145" s="83"/>
      <c r="CP1145" s="83"/>
      <c r="CQ1145" s="83"/>
      <c r="CR1145" s="83"/>
      <c r="CS1145" s="83"/>
      <c r="CT1145" s="83"/>
      <c r="CU1145" s="83"/>
      <c r="CV1145" s="83"/>
      <c r="CW1145" s="83"/>
      <c r="CX1145" s="83"/>
      <c r="CY1145" s="83"/>
      <c r="CZ1145" s="83"/>
      <c r="DA1145" s="83"/>
      <c r="DB1145" s="83"/>
      <c r="DC1145" s="83"/>
      <c r="DD1145" s="83"/>
      <c r="DE1145" s="83"/>
      <c r="DF1145" s="83"/>
      <c r="DG1145" s="83"/>
      <c r="DH1145" s="83"/>
      <c r="DI1145" s="83"/>
      <c r="DJ1145" s="83"/>
      <c r="DK1145" s="83"/>
      <c r="DL1145" s="83"/>
      <c r="DM1145" s="83"/>
      <c r="DN1145" s="83"/>
      <c r="DO1145" s="83"/>
      <c r="DP1145" s="83"/>
      <c r="DQ1145" s="83"/>
      <c r="DR1145" s="83"/>
      <c r="DS1145" s="83"/>
      <c r="DT1145" s="83"/>
      <c r="DU1145" s="83"/>
      <c r="DV1145" s="83"/>
      <c r="DW1145" s="83"/>
      <c r="DX1145" s="83"/>
      <c r="DY1145" s="83"/>
      <c r="DZ1145" s="83"/>
    </row>
    <row r="1146" spans="1:130" s="240" customFormat="1" ht="17" x14ac:dyDescent="0.2">
      <c r="A1146" s="54"/>
      <c r="B1146" s="144" t="s">
        <v>1594</v>
      </c>
      <c r="C1146" s="144"/>
      <c r="D1146" s="185" t="s">
        <v>1364</v>
      </c>
      <c r="E1146" s="185" t="s">
        <v>1466</v>
      </c>
      <c r="F1146" s="196"/>
      <c r="G1146" s="196"/>
      <c r="H1146" s="196" t="s">
        <v>1481</v>
      </c>
      <c r="I1146" s="196"/>
      <c r="J1146" s="196" t="s">
        <v>1482</v>
      </c>
      <c r="K1146" s="191"/>
      <c r="L1146" s="196"/>
      <c r="M1146" s="196"/>
      <c r="N1146" s="196"/>
      <c r="O1146" s="196"/>
      <c r="P1146" s="196" t="s">
        <v>209</v>
      </c>
      <c r="Q1146" s="196"/>
      <c r="R1146" s="196" t="s">
        <v>1264</v>
      </c>
      <c r="S1146" s="196"/>
      <c r="T1146" s="196"/>
      <c r="U1146" s="196">
        <v>10.54</v>
      </c>
      <c r="V1146" s="196"/>
      <c r="W1146" s="196"/>
      <c r="X1146" s="200">
        <v>1870.4713875440325</v>
      </c>
      <c r="Y1146" s="201">
        <v>0.22900000000000001</v>
      </c>
      <c r="Z1146" s="196" t="s">
        <v>1279</v>
      </c>
      <c r="AA1146" s="54" t="s">
        <v>1979</v>
      </c>
      <c r="AB1146" s="76"/>
      <c r="AC1146" s="76"/>
      <c r="AD1146" s="76" t="s">
        <v>1412</v>
      </c>
      <c r="AE1146" s="70"/>
      <c r="AF1146" s="70"/>
      <c r="AG1146" s="83"/>
      <c r="AH1146" s="83"/>
      <c r="AI1146" s="83"/>
      <c r="AJ1146" s="83"/>
      <c r="AK1146" s="83"/>
      <c r="AL1146" s="83"/>
      <c r="AM1146" s="83"/>
      <c r="AN1146" s="83"/>
      <c r="AO1146" s="83"/>
      <c r="AP1146" s="83"/>
      <c r="AQ1146" s="83"/>
      <c r="AR1146" s="83"/>
      <c r="AS1146" s="83"/>
      <c r="AT1146" s="83"/>
      <c r="AU1146" s="83"/>
      <c r="AV1146" s="83"/>
      <c r="AW1146" s="83"/>
      <c r="AX1146" s="83"/>
      <c r="AY1146" s="83"/>
      <c r="AZ1146" s="83"/>
      <c r="BA1146" s="83"/>
      <c r="BB1146" s="83"/>
      <c r="BC1146" s="83"/>
      <c r="BD1146" s="83"/>
      <c r="BE1146" s="83"/>
      <c r="BF1146" s="83"/>
      <c r="BG1146" s="83"/>
      <c r="BH1146" s="83"/>
      <c r="BI1146" s="83"/>
      <c r="BJ1146" s="83"/>
      <c r="BK1146" s="83"/>
      <c r="BL1146" s="83"/>
      <c r="BM1146" s="83"/>
      <c r="BN1146" s="83"/>
      <c r="BO1146" s="83"/>
      <c r="BP1146" s="83"/>
      <c r="BQ1146" s="83"/>
      <c r="BR1146" s="83"/>
      <c r="BS1146" s="83"/>
      <c r="BT1146" s="83"/>
      <c r="BU1146" s="83"/>
      <c r="BV1146" s="83"/>
      <c r="BW1146" s="83"/>
      <c r="BX1146" s="83"/>
      <c r="BY1146" s="83"/>
      <c r="BZ1146" s="83"/>
      <c r="CA1146" s="83"/>
      <c r="CB1146" s="83"/>
      <c r="CC1146" s="83"/>
      <c r="CD1146" s="83"/>
      <c r="CE1146" s="83"/>
      <c r="CF1146" s="83"/>
      <c r="CG1146" s="83"/>
      <c r="CH1146" s="83"/>
      <c r="CI1146" s="83"/>
      <c r="CJ1146" s="83"/>
      <c r="CK1146" s="83"/>
      <c r="CL1146" s="83"/>
      <c r="CM1146" s="83"/>
      <c r="CN1146" s="83"/>
      <c r="CO1146" s="83"/>
      <c r="CP1146" s="83"/>
      <c r="CQ1146" s="83"/>
      <c r="CR1146" s="83"/>
      <c r="CS1146" s="83"/>
      <c r="CT1146" s="83"/>
      <c r="CU1146" s="83"/>
      <c r="CV1146" s="83"/>
      <c r="CW1146" s="83"/>
      <c r="CX1146" s="83"/>
      <c r="CY1146" s="83"/>
      <c r="CZ1146" s="83"/>
      <c r="DA1146" s="83"/>
      <c r="DB1146" s="83"/>
      <c r="DC1146" s="83"/>
      <c r="DD1146" s="83"/>
      <c r="DE1146" s="83"/>
      <c r="DF1146" s="83"/>
      <c r="DG1146" s="83"/>
      <c r="DH1146" s="83"/>
      <c r="DI1146" s="83"/>
      <c r="DJ1146" s="83"/>
      <c r="DK1146" s="83"/>
      <c r="DL1146" s="83"/>
      <c r="DM1146" s="83"/>
      <c r="DN1146" s="83"/>
      <c r="DO1146" s="83"/>
      <c r="DP1146" s="83"/>
      <c r="DQ1146" s="83"/>
      <c r="DR1146" s="83"/>
      <c r="DS1146" s="83"/>
      <c r="DT1146" s="83"/>
      <c r="DU1146" s="83"/>
      <c r="DV1146" s="83"/>
      <c r="DW1146" s="83"/>
      <c r="DX1146" s="83"/>
      <c r="DY1146" s="83"/>
      <c r="DZ1146" s="83"/>
    </row>
    <row r="1147" spans="1:130" s="240" customFormat="1" ht="17" x14ac:dyDescent="0.2">
      <c r="A1147" s="54"/>
      <c r="B1147" s="144" t="s">
        <v>1594</v>
      </c>
      <c r="C1147" s="144"/>
      <c r="D1147" s="185" t="s">
        <v>1364</v>
      </c>
      <c r="E1147" s="185" t="s">
        <v>1466</v>
      </c>
      <c r="F1147" s="196"/>
      <c r="G1147" s="196"/>
      <c r="H1147" s="196" t="s">
        <v>1481</v>
      </c>
      <c r="I1147" s="196"/>
      <c r="J1147" s="196" t="s">
        <v>1482</v>
      </c>
      <c r="K1147" s="191"/>
      <c r="L1147" s="196"/>
      <c r="M1147" s="196"/>
      <c r="N1147" s="196"/>
      <c r="O1147" s="196"/>
      <c r="P1147" s="196" t="s">
        <v>1216</v>
      </c>
      <c r="Q1147" s="196"/>
      <c r="R1147" s="196" t="s">
        <v>1264</v>
      </c>
      <c r="S1147" s="196"/>
      <c r="T1147" s="196"/>
      <c r="U1147" s="196">
        <v>18.829999999999998</v>
      </c>
      <c r="V1147" s="196"/>
      <c r="W1147" s="196"/>
      <c r="X1147" s="200">
        <v>14399.655811635181</v>
      </c>
      <c r="Y1147" s="201">
        <v>0.20799999999999999</v>
      </c>
      <c r="Z1147" s="196" t="s">
        <v>139</v>
      </c>
      <c r="AA1147" s="54" t="s">
        <v>1979</v>
      </c>
      <c r="AB1147" s="76"/>
      <c r="AC1147" s="76"/>
      <c r="AD1147" s="76"/>
      <c r="AE1147" s="70"/>
      <c r="AF1147" s="70"/>
      <c r="AG1147" s="83"/>
      <c r="AH1147" s="83"/>
      <c r="AI1147" s="83"/>
      <c r="AJ1147" s="83"/>
      <c r="AK1147" s="83"/>
      <c r="AL1147" s="83"/>
      <c r="AM1147" s="83"/>
      <c r="AN1147" s="83"/>
      <c r="AO1147" s="83"/>
      <c r="AP1147" s="83"/>
      <c r="AQ1147" s="83"/>
      <c r="AR1147" s="83"/>
      <c r="AS1147" s="83"/>
      <c r="AT1147" s="83"/>
      <c r="AU1147" s="83"/>
      <c r="AV1147" s="83"/>
      <c r="AW1147" s="83"/>
      <c r="AX1147" s="83"/>
      <c r="AY1147" s="83"/>
      <c r="AZ1147" s="83"/>
      <c r="BA1147" s="83"/>
      <c r="BB1147" s="83"/>
      <c r="BC1147" s="83"/>
      <c r="BD1147" s="83"/>
      <c r="BE1147" s="83"/>
      <c r="BF1147" s="83"/>
      <c r="BG1147" s="83"/>
      <c r="BH1147" s="83"/>
      <c r="BI1147" s="83"/>
      <c r="BJ1147" s="83"/>
      <c r="BK1147" s="83"/>
      <c r="BL1147" s="83"/>
      <c r="BM1147" s="83"/>
      <c r="BN1147" s="83"/>
      <c r="BO1147" s="83"/>
      <c r="BP1147" s="83"/>
      <c r="BQ1147" s="83"/>
      <c r="BR1147" s="83"/>
      <c r="BS1147" s="83"/>
      <c r="BT1147" s="83"/>
      <c r="BU1147" s="83"/>
      <c r="BV1147" s="83"/>
      <c r="BW1147" s="83"/>
      <c r="BX1147" s="83"/>
      <c r="BY1147" s="83"/>
      <c r="BZ1147" s="83"/>
      <c r="CA1147" s="83"/>
      <c r="CB1147" s="83"/>
      <c r="CC1147" s="83"/>
      <c r="CD1147" s="83"/>
      <c r="CE1147" s="83"/>
      <c r="CF1147" s="83"/>
      <c r="CG1147" s="83"/>
      <c r="CH1147" s="83"/>
      <c r="CI1147" s="83"/>
      <c r="CJ1147" s="83"/>
      <c r="CK1147" s="83"/>
      <c r="CL1147" s="83"/>
      <c r="CM1147" s="83"/>
      <c r="CN1147" s="83"/>
      <c r="CO1147" s="83"/>
      <c r="CP1147" s="83"/>
      <c r="CQ1147" s="83"/>
      <c r="CR1147" s="83"/>
      <c r="CS1147" s="83"/>
      <c r="CT1147" s="83"/>
      <c r="CU1147" s="83"/>
      <c r="CV1147" s="83"/>
      <c r="CW1147" s="83"/>
      <c r="CX1147" s="83"/>
      <c r="CY1147" s="83"/>
      <c r="CZ1147" s="83"/>
      <c r="DA1147" s="83"/>
      <c r="DB1147" s="83"/>
      <c r="DC1147" s="83"/>
      <c r="DD1147" s="83"/>
      <c r="DE1147" s="83"/>
      <c r="DF1147" s="83"/>
      <c r="DG1147" s="83"/>
      <c r="DH1147" s="83"/>
      <c r="DI1147" s="83"/>
      <c r="DJ1147" s="83"/>
      <c r="DK1147" s="83"/>
      <c r="DL1147" s="83"/>
      <c r="DM1147" s="83"/>
      <c r="DN1147" s="83"/>
      <c r="DO1147" s="83"/>
      <c r="DP1147" s="83"/>
      <c r="DQ1147" s="83"/>
      <c r="DR1147" s="83"/>
      <c r="DS1147" s="83"/>
      <c r="DT1147" s="83"/>
      <c r="DU1147" s="83"/>
      <c r="DV1147" s="83"/>
      <c r="DW1147" s="83"/>
      <c r="DX1147" s="83"/>
      <c r="DY1147" s="83"/>
      <c r="DZ1147" s="83"/>
    </row>
    <row r="1148" spans="1:130" s="240" customFormat="1" ht="17" x14ac:dyDescent="0.2">
      <c r="A1148" s="54"/>
      <c r="B1148" s="144" t="s">
        <v>1594</v>
      </c>
      <c r="C1148" s="144"/>
      <c r="D1148" s="185" t="s">
        <v>1364</v>
      </c>
      <c r="E1148" s="185" t="s">
        <v>1466</v>
      </c>
      <c r="F1148" s="196"/>
      <c r="G1148" s="196"/>
      <c r="H1148" s="196" t="s">
        <v>1481</v>
      </c>
      <c r="I1148" s="196"/>
      <c r="J1148" s="196" t="s">
        <v>1482</v>
      </c>
      <c r="K1148" s="191"/>
      <c r="L1148" s="196"/>
      <c r="M1148" s="196"/>
      <c r="N1148" s="196"/>
      <c r="O1148" s="196"/>
      <c r="P1148" s="196" t="s">
        <v>1339</v>
      </c>
      <c r="Q1148" s="196"/>
      <c r="R1148" s="196" t="s">
        <v>1264</v>
      </c>
      <c r="S1148" s="196"/>
      <c r="T1148" s="196"/>
      <c r="U1148" s="196">
        <v>18.36</v>
      </c>
      <c r="V1148" s="196"/>
      <c r="W1148" s="196"/>
      <c r="X1148" s="200">
        <v>9646.0290687612887</v>
      </c>
      <c r="Y1148" s="201">
        <v>0.22800000000000001</v>
      </c>
      <c r="Z1148" s="196" t="s">
        <v>1339</v>
      </c>
      <c r="AA1148" s="54" t="s">
        <v>1979</v>
      </c>
      <c r="AB1148" s="76"/>
      <c r="AC1148" s="76"/>
      <c r="AD1148" s="76"/>
      <c r="AE1148" s="70"/>
      <c r="AF1148" s="70"/>
      <c r="AG1148" s="83"/>
      <c r="AH1148" s="83"/>
      <c r="AI1148" s="83"/>
      <c r="AJ1148" s="83"/>
      <c r="AK1148" s="83"/>
      <c r="AL1148" s="83"/>
      <c r="AM1148" s="83"/>
      <c r="AN1148" s="83"/>
      <c r="AO1148" s="83"/>
      <c r="AP1148" s="83"/>
      <c r="AQ1148" s="83"/>
      <c r="AR1148" s="83"/>
      <c r="AS1148" s="83"/>
      <c r="AT1148" s="83"/>
      <c r="AU1148" s="83"/>
      <c r="AV1148" s="83"/>
      <c r="AW1148" s="83"/>
      <c r="AX1148" s="83"/>
      <c r="AY1148" s="83"/>
      <c r="AZ1148" s="83"/>
      <c r="BA1148" s="83"/>
      <c r="BB1148" s="83"/>
      <c r="BC1148" s="83"/>
      <c r="BD1148" s="83"/>
      <c r="BE1148" s="83"/>
      <c r="BF1148" s="83"/>
      <c r="BG1148" s="83"/>
      <c r="BH1148" s="83"/>
      <c r="BI1148" s="83"/>
      <c r="BJ1148" s="83"/>
      <c r="BK1148" s="83"/>
      <c r="BL1148" s="83"/>
      <c r="BM1148" s="83"/>
      <c r="BN1148" s="83"/>
      <c r="BO1148" s="83"/>
      <c r="BP1148" s="83"/>
      <c r="BQ1148" s="83"/>
      <c r="BR1148" s="83"/>
      <c r="BS1148" s="83"/>
      <c r="BT1148" s="83"/>
      <c r="BU1148" s="83"/>
      <c r="BV1148" s="83"/>
      <c r="BW1148" s="83"/>
      <c r="BX1148" s="83"/>
      <c r="BY1148" s="83"/>
      <c r="BZ1148" s="83"/>
      <c r="CA1148" s="83"/>
      <c r="CB1148" s="83"/>
      <c r="CC1148" s="83"/>
      <c r="CD1148" s="83"/>
      <c r="CE1148" s="83"/>
      <c r="CF1148" s="83"/>
      <c r="CG1148" s="83"/>
      <c r="CH1148" s="83"/>
      <c r="CI1148" s="83"/>
      <c r="CJ1148" s="83"/>
      <c r="CK1148" s="83"/>
      <c r="CL1148" s="83"/>
      <c r="CM1148" s="83"/>
      <c r="CN1148" s="83"/>
      <c r="CO1148" s="83"/>
      <c r="CP1148" s="83"/>
      <c r="CQ1148" s="83"/>
      <c r="CR1148" s="83"/>
      <c r="CS1148" s="83"/>
      <c r="CT1148" s="83"/>
      <c r="CU1148" s="83"/>
      <c r="CV1148" s="83"/>
      <c r="CW1148" s="83"/>
      <c r="CX1148" s="83"/>
      <c r="CY1148" s="83"/>
      <c r="CZ1148" s="83"/>
      <c r="DA1148" s="83"/>
      <c r="DB1148" s="83"/>
      <c r="DC1148" s="83"/>
      <c r="DD1148" s="83"/>
      <c r="DE1148" s="83"/>
      <c r="DF1148" s="83"/>
      <c r="DG1148" s="83"/>
      <c r="DH1148" s="83"/>
      <c r="DI1148" s="83"/>
      <c r="DJ1148" s="83"/>
      <c r="DK1148" s="83"/>
      <c r="DL1148" s="83"/>
      <c r="DM1148" s="83"/>
      <c r="DN1148" s="83"/>
      <c r="DO1148" s="83"/>
      <c r="DP1148" s="83"/>
      <c r="DQ1148" s="83"/>
      <c r="DR1148" s="83"/>
      <c r="DS1148" s="83"/>
      <c r="DT1148" s="83"/>
      <c r="DU1148" s="83"/>
      <c r="DV1148" s="83"/>
      <c r="DW1148" s="83"/>
      <c r="DX1148" s="83"/>
      <c r="DY1148" s="83"/>
      <c r="DZ1148" s="83"/>
    </row>
    <row r="1149" spans="1:130" s="240" customFormat="1" ht="17" x14ac:dyDescent="0.2">
      <c r="A1149" s="54"/>
      <c r="B1149" s="144" t="s">
        <v>1594</v>
      </c>
      <c r="C1149" s="144"/>
      <c r="D1149" s="185" t="s">
        <v>1364</v>
      </c>
      <c r="E1149" s="185" t="s">
        <v>1466</v>
      </c>
      <c r="F1149" s="196"/>
      <c r="G1149" s="196"/>
      <c r="H1149" s="196" t="s">
        <v>1481</v>
      </c>
      <c r="I1149" s="196"/>
      <c r="J1149" s="196" t="s">
        <v>1482</v>
      </c>
      <c r="K1149" s="191"/>
      <c r="L1149" s="196"/>
      <c r="M1149" s="196"/>
      <c r="N1149" s="196"/>
      <c r="O1149" s="196"/>
      <c r="P1149" s="196" t="s">
        <v>1339</v>
      </c>
      <c r="Q1149" s="196"/>
      <c r="R1149" s="196" t="s">
        <v>1264</v>
      </c>
      <c r="S1149" s="196"/>
      <c r="T1149" s="196"/>
      <c r="U1149" s="196">
        <v>15.04</v>
      </c>
      <c r="V1149" s="196"/>
      <c r="W1149" s="196"/>
      <c r="X1149" s="200">
        <v>5789.0597853706195</v>
      </c>
      <c r="Y1149" s="201">
        <v>0.22800000000000001</v>
      </c>
      <c r="Z1149" s="196" t="s">
        <v>1339</v>
      </c>
      <c r="AA1149" s="54" t="s">
        <v>1979</v>
      </c>
      <c r="AB1149" s="76"/>
      <c r="AC1149" s="76" t="s">
        <v>1498</v>
      </c>
      <c r="AD1149" s="76"/>
      <c r="AE1149" s="70"/>
      <c r="AF1149" s="70"/>
      <c r="AG1149" s="83"/>
      <c r="AH1149" s="83"/>
      <c r="AI1149" s="83"/>
      <c r="AJ1149" s="83"/>
      <c r="AK1149" s="83"/>
      <c r="AL1149" s="83"/>
      <c r="AM1149" s="83"/>
      <c r="AN1149" s="83"/>
      <c r="AO1149" s="83"/>
      <c r="AP1149" s="83"/>
      <c r="AQ1149" s="83"/>
      <c r="AR1149" s="83"/>
      <c r="AS1149" s="83"/>
      <c r="AT1149" s="83"/>
      <c r="AU1149" s="83"/>
      <c r="AV1149" s="83"/>
      <c r="AW1149" s="83"/>
      <c r="AX1149" s="83"/>
      <c r="AY1149" s="83"/>
      <c r="AZ1149" s="83"/>
      <c r="BA1149" s="83"/>
      <c r="BB1149" s="83"/>
      <c r="BC1149" s="83"/>
      <c r="BD1149" s="83"/>
      <c r="BE1149" s="83"/>
      <c r="BF1149" s="83"/>
      <c r="BG1149" s="83"/>
      <c r="BH1149" s="83"/>
      <c r="BI1149" s="83"/>
      <c r="BJ1149" s="83"/>
      <c r="BK1149" s="83"/>
      <c r="BL1149" s="83"/>
      <c r="BM1149" s="83"/>
      <c r="BN1149" s="83"/>
      <c r="BO1149" s="83"/>
      <c r="BP1149" s="83"/>
      <c r="BQ1149" s="83"/>
      <c r="BR1149" s="83"/>
      <c r="BS1149" s="83"/>
      <c r="BT1149" s="83"/>
      <c r="BU1149" s="83"/>
      <c r="BV1149" s="83"/>
      <c r="BW1149" s="83"/>
      <c r="BX1149" s="83"/>
      <c r="BY1149" s="83"/>
      <c r="BZ1149" s="83"/>
      <c r="CA1149" s="83"/>
      <c r="CB1149" s="83"/>
      <c r="CC1149" s="83"/>
      <c r="CD1149" s="83"/>
      <c r="CE1149" s="83"/>
      <c r="CF1149" s="83"/>
      <c r="CG1149" s="83"/>
      <c r="CH1149" s="83"/>
      <c r="CI1149" s="83"/>
      <c r="CJ1149" s="83"/>
      <c r="CK1149" s="83"/>
      <c r="CL1149" s="83"/>
      <c r="CM1149" s="83"/>
      <c r="CN1149" s="83"/>
      <c r="CO1149" s="83"/>
      <c r="CP1149" s="83"/>
      <c r="CQ1149" s="83"/>
      <c r="CR1149" s="83"/>
      <c r="CS1149" s="83"/>
      <c r="CT1149" s="83"/>
      <c r="CU1149" s="83"/>
      <c r="CV1149" s="83"/>
      <c r="CW1149" s="83"/>
      <c r="CX1149" s="83"/>
      <c r="CY1149" s="83"/>
      <c r="CZ1149" s="83"/>
      <c r="DA1149" s="83"/>
      <c r="DB1149" s="83"/>
      <c r="DC1149" s="83"/>
      <c r="DD1149" s="83"/>
      <c r="DE1149" s="83"/>
      <c r="DF1149" s="83"/>
      <c r="DG1149" s="83"/>
      <c r="DH1149" s="83"/>
      <c r="DI1149" s="83"/>
      <c r="DJ1149" s="83"/>
      <c r="DK1149" s="83"/>
      <c r="DL1149" s="83"/>
      <c r="DM1149" s="83"/>
      <c r="DN1149" s="83"/>
      <c r="DO1149" s="83"/>
      <c r="DP1149" s="83"/>
      <c r="DQ1149" s="83"/>
      <c r="DR1149" s="83"/>
      <c r="DS1149" s="83"/>
      <c r="DT1149" s="83"/>
      <c r="DU1149" s="83"/>
      <c r="DV1149" s="83"/>
      <c r="DW1149" s="83"/>
      <c r="DX1149" s="83"/>
      <c r="DY1149" s="83"/>
      <c r="DZ1149" s="83"/>
    </row>
    <row r="1150" spans="1:130" s="240" customFormat="1" ht="17" x14ac:dyDescent="0.2">
      <c r="A1150" s="54"/>
      <c r="B1150" s="144" t="s">
        <v>1594</v>
      </c>
      <c r="C1150" s="144"/>
      <c r="D1150" s="185" t="s">
        <v>1364</v>
      </c>
      <c r="E1150" s="185" t="s">
        <v>1466</v>
      </c>
      <c r="F1150" s="196"/>
      <c r="G1150" s="196"/>
      <c r="H1150" s="196" t="s">
        <v>1481</v>
      </c>
      <c r="I1150" s="196"/>
      <c r="J1150" s="196" t="s">
        <v>1482</v>
      </c>
      <c r="K1150" s="191"/>
      <c r="L1150" s="196"/>
      <c r="M1150" s="196"/>
      <c r="N1150" s="196"/>
      <c r="O1150" s="196"/>
      <c r="P1150" s="196" t="s">
        <v>1339</v>
      </c>
      <c r="Q1150" s="196"/>
      <c r="R1150" s="196" t="s">
        <v>1264</v>
      </c>
      <c r="S1150" s="196"/>
      <c r="T1150" s="196"/>
      <c r="U1150" s="196">
        <v>15.06</v>
      </c>
      <c r="V1150" s="196"/>
      <c r="W1150" s="196"/>
      <c r="X1150" s="200">
        <v>5808.7859707346597</v>
      </c>
      <c r="Y1150" s="201">
        <v>0.22800000000000001</v>
      </c>
      <c r="Z1150" s="196" t="s">
        <v>1339</v>
      </c>
      <c r="AA1150" s="54" t="s">
        <v>1979</v>
      </c>
      <c r="AB1150" s="76"/>
      <c r="AC1150" s="76" t="s">
        <v>1498</v>
      </c>
      <c r="AD1150" s="76"/>
      <c r="AE1150" s="70"/>
      <c r="AF1150" s="70"/>
      <c r="AG1150" s="83"/>
      <c r="AH1150" s="83"/>
      <c r="AI1150" s="83"/>
      <c r="AJ1150" s="83"/>
      <c r="AK1150" s="83"/>
      <c r="AL1150" s="83"/>
      <c r="AM1150" s="83"/>
      <c r="AN1150" s="83"/>
      <c r="AO1150" s="83"/>
      <c r="AP1150" s="83"/>
      <c r="AQ1150" s="83"/>
      <c r="AR1150" s="83"/>
      <c r="AS1150" s="83"/>
      <c r="AT1150" s="83"/>
      <c r="AU1150" s="83"/>
      <c r="AV1150" s="83"/>
      <c r="AW1150" s="83"/>
      <c r="AX1150" s="83"/>
      <c r="AY1150" s="83"/>
      <c r="AZ1150" s="83"/>
      <c r="BA1150" s="83"/>
      <c r="BB1150" s="83"/>
      <c r="BC1150" s="83"/>
      <c r="BD1150" s="83"/>
      <c r="BE1150" s="83"/>
      <c r="BF1150" s="83"/>
      <c r="BG1150" s="83"/>
      <c r="BH1150" s="83"/>
      <c r="BI1150" s="83"/>
      <c r="BJ1150" s="83"/>
      <c r="BK1150" s="83"/>
      <c r="BL1150" s="83"/>
      <c r="BM1150" s="83"/>
      <c r="BN1150" s="83"/>
      <c r="BO1150" s="83"/>
      <c r="BP1150" s="83"/>
      <c r="BQ1150" s="83"/>
      <c r="BR1150" s="83"/>
      <c r="BS1150" s="83"/>
      <c r="BT1150" s="83"/>
      <c r="BU1150" s="83"/>
      <c r="BV1150" s="83"/>
      <c r="BW1150" s="83"/>
      <c r="BX1150" s="83"/>
      <c r="BY1150" s="83"/>
      <c r="BZ1150" s="83"/>
      <c r="CA1150" s="83"/>
      <c r="CB1150" s="83"/>
      <c r="CC1150" s="83"/>
      <c r="CD1150" s="83"/>
      <c r="CE1150" s="83"/>
      <c r="CF1150" s="83"/>
      <c r="CG1150" s="83"/>
      <c r="CH1150" s="83"/>
      <c r="CI1150" s="83"/>
      <c r="CJ1150" s="83"/>
      <c r="CK1150" s="83"/>
      <c r="CL1150" s="83"/>
      <c r="CM1150" s="83"/>
      <c r="CN1150" s="83"/>
      <c r="CO1150" s="83"/>
      <c r="CP1150" s="83"/>
      <c r="CQ1150" s="83"/>
      <c r="CR1150" s="83"/>
      <c r="CS1150" s="83"/>
      <c r="CT1150" s="83"/>
      <c r="CU1150" s="83"/>
      <c r="CV1150" s="83"/>
      <c r="CW1150" s="83"/>
      <c r="CX1150" s="83"/>
      <c r="CY1150" s="83"/>
      <c r="CZ1150" s="83"/>
      <c r="DA1150" s="83"/>
      <c r="DB1150" s="83"/>
      <c r="DC1150" s="83"/>
      <c r="DD1150" s="83"/>
      <c r="DE1150" s="83"/>
      <c r="DF1150" s="83"/>
      <c r="DG1150" s="83"/>
      <c r="DH1150" s="83"/>
      <c r="DI1150" s="83"/>
      <c r="DJ1150" s="83"/>
      <c r="DK1150" s="83"/>
      <c r="DL1150" s="83"/>
      <c r="DM1150" s="83"/>
      <c r="DN1150" s="83"/>
      <c r="DO1150" s="83"/>
      <c r="DP1150" s="83"/>
      <c r="DQ1150" s="83"/>
      <c r="DR1150" s="83"/>
      <c r="DS1150" s="83"/>
      <c r="DT1150" s="83"/>
      <c r="DU1150" s="83"/>
      <c r="DV1150" s="83"/>
      <c r="DW1150" s="83"/>
      <c r="DX1150" s="83"/>
      <c r="DY1150" s="83"/>
      <c r="DZ1150" s="83"/>
    </row>
    <row r="1151" spans="1:130" s="240" customFormat="1" ht="17" x14ac:dyDescent="0.2">
      <c r="A1151" s="54"/>
      <c r="B1151" s="144" t="s">
        <v>1594</v>
      </c>
      <c r="C1151" s="144"/>
      <c r="D1151" s="185" t="s">
        <v>1364</v>
      </c>
      <c r="E1151" s="185" t="s">
        <v>1466</v>
      </c>
      <c r="F1151" s="196"/>
      <c r="G1151" s="196"/>
      <c r="H1151" s="196" t="s">
        <v>1481</v>
      </c>
      <c r="I1151" s="196"/>
      <c r="J1151" s="196" t="s">
        <v>1482</v>
      </c>
      <c r="K1151" s="191"/>
      <c r="L1151" s="196"/>
      <c r="M1151" s="196"/>
      <c r="N1151" s="196"/>
      <c r="O1151" s="196"/>
      <c r="P1151" s="196" t="s">
        <v>1339</v>
      </c>
      <c r="Q1151" s="196"/>
      <c r="R1151" s="196" t="s">
        <v>1264</v>
      </c>
      <c r="S1151" s="196"/>
      <c r="T1151" s="196"/>
      <c r="U1151" s="196">
        <v>22.11</v>
      </c>
      <c r="V1151" s="196"/>
      <c r="W1151" s="196"/>
      <c r="X1151" s="200">
        <v>15522.580987722153</v>
      </c>
      <c r="Y1151" s="201">
        <v>0.22800000000000001</v>
      </c>
      <c r="Z1151" s="196" t="s">
        <v>1339</v>
      </c>
      <c r="AA1151" s="54" t="s">
        <v>1979</v>
      </c>
      <c r="AB1151" s="76"/>
      <c r="AC1151" s="76" t="s">
        <v>1501</v>
      </c>
      <c r="AD1151" s="76"/>
      <c r="AE1151" s="70"/>
      <c r="AF1151" s="70"/>
      <c r="AG1151" s="83"/>
      <c r="AH1151" s="83"/>
      <c r="AI1151" s="83"/>
      <c r="AJ1151" s="83"/>
      <c r="AK1151" s="83"/>
      <c r="AL1151" s="83"/>
      <c r="AM1151" s="83"/>
      <c r="AN1151" s="83"/>
      <c r="AO1151" s="83"/>
      <c r="AP1151" s="83"/>
      <c r="AQ1151" s="83"/>
      <c r="AR1151" s="83"/>
      <c r="AS1151" s="83"/>
      <c r="AT1151" s="83"/>
      <c r="AU1151" s="83"/>
      <c r="AV1151" s="83"/>
      <c r="AW1151" s="83"/>
      <c r="AX1151" s="83"/>
      <c r="AY1151" s="83"/>
      <c r="AZ1151" s="83"/>
      <c r="BA1151" s="83"/>
      <c r="BB1151" s="83"/>
      <c r="BC1151" s="83"/>
      <c r="BD1151" s="83"/>
      <c r="BE1151" s="83"/>
      <c r="BF1151" s="83"/>
      <c r="BG1151" s="83"/>
      <c r="BH1151" s="83"/>
      <c r="BI1151" s="83"/>
      <c r="BJ1151" s="83"/>
      <c r="BK1151" s="83"/>
      <c r="BL1151" s="83"/>
      <c r="BM1151" s="83"/>
      <c r="BN1151" s="83"/>
      <c r="BO1151" s="83"/>
      <c r="BP1151" s="83"/>
      <c r="BQ1151" s="83"/>
      <c r="BR1151" s="83"/>
      <c r="BS1151" s="83"/>
      <c r="BT1151" s="83"/>
      <c r="BU1151" s="83"/>
      <c r="BV1151" s="83"/>
      <c r="BW1151" s="83"/>
      <c r="BX1151" s="83"/>
      <c r="BY1151" s="83"/>
      <c r="BZ1151" s="83"/>
      <c r="CA1151" s="83"/>
      <c r="CB1151" s="83"/>
      <c r="CC1151" s="83"/>
      <c r="CD1151" s="83"/>
      <c r="CE1151" s="83"/>
      <c r="CF1151" s="83"/>
      <c r="CG1151" s="83"/>
      <c r="CH1151" s="83"/>
      <c r="CI1151" s="83"/>
      <c r="CJ1151" s="83"/>
      <c r="CK1151" s="83"/>
      <c r="CL1151" s="83"/>
      <c r="CM1151" s="83"/>
      <c r="CN1151" s="83"/>
      <c r="CO1151" s="83"/>
      <c r="CP1151" s="83"/>
      <c r="CQ1151" s="83"/>
      <c r="CR1151" s="83"/>
      <c r="CS1151" s="83"/>
      <c r="CT1151" s="83"/>
      <c r="CU1151" s="83"/>
      <c r="CV1151" s="83"/>
      <c r="CW1151" s="83"/>
      <c r="CX1151" s="83"/>
      <c r="CY1151" s="83"/>
      <c r="CZ1151" s="83"/>
      <c r="DA1151" s="83"/>
      <c r="DB1151" s="83"/>
      <c r="DC1151" s="83"/>
      <c r="DD1151" s="83"/>
      <c r="DE1151" s="83"/>
      <c r="DF1151" s="83"/>
      <c r="DG1151" s="83"/>
      <c r="DH1151" s="83"/>
      <c r="DI1151" s="83"/>
      <c r="DJ1151" s="83"/>
      <c r="DK1151" s="83"/>
      <c r="DL1151" s="83"/>
      <c r="DM1151" s="83"/>
      <c r="DN1151" s="83"/>
      <c r="DO1151" s="83"/>
      <c r="DP1151" s="83"/>
      <c r="DQ1151" s="83"/>
      <c r="DR1151" s="83"/>
      <c r="DS1151" s="83"/>
      <c r="DT1151" s="83"/>
      <c r="DU1151" s="83"/>
      <c r="DV1151" s="83"/>
      <c r="DW1151" s="83"/>
      <c r="DX1151" s="83"/>
      <c r="DY1151" s="83"/>
      <c r="DZ1151" s="83"/>
    </row>
    <row r="1152" spans="1:130" s="240" customFormat="1" ht="17" x14ac:dyDescent="0.2">
      <c r="A1152" s="54"/>
      <c r="B1152" s="144" t="s">
        <v>1594</v>
      </c>
      <c r="C1152" s="144"/>
      <c r="D1152" s="185" t="s">
        <v>1364</v>
      </c>
      <c r="E1152" s="185" t="s">
        <v>1365</v>
      </c>
      <c r="F1152" s="196">
        <v>933</v>
      </c>
      <c r="G1152" s="196">
        <v>1804</v>
      </c>
      <c r="H1152" s="196" t="s">
        <v>1317</v>
      </c>
      <c r="I1152" s="196"/>
      <c r="J1152" s="196" t="s">
        <v>176</v>
      </c>
      <c r="K1152" s="191"/>
      <c r="L1152" s="196"/>
      <c r="M1152" s="196"/>
      <c r="N1152" s="196"/>
      <c r="O1152" s="196"/>
      <c r="P1152" s="196" t="s">
        <v>1339</v>
      </c>
      <c r="Q1152" s="196" t="s">
        <v>172</v>
      </c>
      <c r="R1152" s="196" t="s">
        <v>1264</v>
      </c>
      <c r="S1152" s="196"/>
      <c r="T1152" s="196"/>
      <c r="U1152" s="196">
        <v>30.57</v>
      </c>
      <c r="V1152" s="196"/>
      <c r="W1152" s="196"/>
      <c r="X1152" s="200">
        <v>35574.771274477731</v>
      </c>
      <c r="Y1152" s="201">
        <v>0.22800000000000001</v>
      </c>
      <c r="Z1152" s="196" t="s">
        <v>1339</v>
      </c>
      <c r="AA1152" s="54" t="s">
        <v>1979</v>
      </c>
      <c r="AB1152" s="76"/>
      <c r="AC1152" s="76"/>
      <c r="AD1152" s="76"/>
      <c r="AE1152" s="70"/>
      <c r="AF1152" s="70"/>
      <c r="AG1152" s="83"/>
      <c r="AH1152" s="83"/>
      <c r="AI1152" s="83"/>
      <c r="AJ1152" s="83"/>
      <c r="AK1152" s="83"/>
      <c r="AL1152" s="83"/>
      <c r="AM1152" s="83"/>
      <c r="AN1152" s="83"/>
      <c r="AO1152" s="83"/>
      <c r="AP1152" s="83"/>
      <c r="AQ1152" s="83"/>
      <c r="AR1152" s="83"/>
      <c r="AS1152" s="83"/>
      <c r="AT1152" s="83"/>
      <c r="AU1152" s="83"/>
      <c r="AV1152" s="83"/>
      <c r="AW1152" s="83"/>
      <c r="AX1152" s="83"/>
      <c r="AY1152" s="83"/>
      <c r="AZ1152" s="83"/>
      <c r="BA1152" s="83"/>
      <c r="BB1152" s="83"/>
      <c r="BC1152" s="83"/>
      <c r="BD1152" s="83"/>
      <c r="BE1152" s="83"/>
      <c r="BF1152" s="83"/>
      <c r="BG1152" s="83"/>
      <c r="BH1152" s="83"/>
      <c r="BI1152" s="83"/>
      <c r="BJ1152" s="83"/>
      <c r="BK1152" s="83"/>
      <c r="BL1152" s="83"/>
      <c r="BM1152" s="83"/>
      <c r="BN1152" s="83"/>
      <c r="BO1152" s="83"/>
      <c r="BP1152" s="83"/>
      <c r="BQ1152" s="83"/>
      <c r="BR1152" s="83"/>
      <c r="BS1152" s="83"/>
      <c r="BT1152" s="83"/>
      <c r="BU1152" s="83"/>
      <c r="BV1152" s="83"/>
      <c r="BW1152" s="83"/>
      <c r="BX1152" s="83"/>
      <c r="BY1152" s="83"/>
      <c r="BZ1152" s="83"/>
      <c r="CA1152" s="83"/>
      <c r="CB1152" s="83"/>
      <c r="CC1152" s="83"/>
      <c r="CD1152" s="83"/>
      <c r="CE1152" s="83"/>
      <c r="CF1152" s="83"/>
      <c r="CG1152" s="83"/>
      <c r="CH1152" s="83"/>
      <c r="CI1152" s="83"/>
      <c r="CJ1152" s="83"/>
      <c r="CK1152" s="83"/>
      <c r="CL1152" s="83"/>
      <c r="CM1152" s="83"/>
      <c r="CN1152" s="83"/>
      <c r="CO1152" s="83"/>
      <c r="CP1152" s="83"/>
      <c r="CQ1152" s="83"/>
      <c r="CR1152" s="83"/>
      <c r="CS1152" s="83"/>
      <c r="CT1152" s="83"/>
      <c r="CU1152" s="83"/>
      <c r="CV1152" s="83"/>
      <c r="CW1152" s="83"/>
      <c r="CX1152" s="83"/>
      <c r="CY1152" s="83"/>
      <c r="CZ1152" s="83"/>
      <c r="DA1152" s="83"/>
      <c r="DB1152" s="83"/>
      <c r="DC1152" s="83"/>
      <c r="DD1152" s="83"/>
      <c r="DE1152" s="83"/>
      <c r="DF1152" s="83"/>
      <c r="DG1152" s="83"/>
      <c r="DH1152" s="83"/>
      <c r="DI1152" s="83"/>
      <c r="DJ1152" s="83"/>
      <c r="DK1152" s="83"/>
      <c r="DL1152" s="83"/>
      <c r="DM1152" s="83"/>
      <c r="DN1152" s="83"/>
      <c r="DO1152" s="83"/>
      <c r="DP1152" s="83"/>
      <c r="DQ1152" s="83"/>
      <c r="DR1152" s="83"/>
      <c r="DS1152" s="83"/>
      <c r="DT1152" s="83"/>
      <c r="DU1152" s="83"/>
      <c r="DV1152" s="83"/>
      <c r="DW1152" s="83"/>
      <c r="DX1152" s="83"/>
      <c r="DY1152" s="83"/>
      <c r="DZ1152" s="83"/>
    </row>
    <row r="1153" spans="1:130" s="240" customFormat="1" ht="17" x14ac:dyDescent="0.2">
      <c r="A1153" s="54" t="s">
        <v>1340</v>
      </c>
      <c r="B1153" s="144" t="s">
        <v>1594</v>
      </c>
      <c r="C1153" s="144"/>
      <c r="D1153" s="185" t="s">
        <v>1364</v>
      </c>
      <c r="E1153" s="185" t="s">
        <v>1365</v>
      </c>
      <c r="F1153" s="196">
        <v>933</v>
      </c>
      <c r="G1153" s="196">
        <v>2166</v>
      </c>
      <c r="H1153" s="196" t="s">
        <v>1317</v>
      </c>
      <c r="I1153" s="196"/>
      <c r="J1153" s="196" t="s">
        <v>176</v>
      </c>
      <c r="K1153" s="191"/>
      <c r="L1153" s="196"/>
      <c r="M1153" s="196"/>
      <c r="N1153" s="196"/>
      <c r="O1153" s="196"/>
      <c r="P1153" s="196" t="s">
        <v>1339</v>
      </c>
      <c r="Q1153" s="196" t="s">
        <v>167</v>
      </c>
      <c r="R1153" s="196" t="s">
        <v>1264</v>
      </c>
      <c r="S1153" s="196"/>
      <c r="T1153" s="196"/>
      <c r="U1153" s="196">
        <v>10.95</v>
      </c>
      <c r="V1153" s="196"/>
      <c r="W1153" s="196"/>
      <c r="X1153" s="200">
        <v>2569.1179699756481</v>
      </c>
      <c r="Y1153" s="201">
        <v>0.22800000000000001</v>
      </c>
      <c r="Z1153" s="196" t="s">
        <v>1339</v>
      </c>
      <c r="AA1153" s="54" t="s">
        <v>1979</v>
      </c>
      <c r="AB1153" s="76"/>
      <c r="AC1153" s="76"/>
      <c r="AD1153" s="76"/>
      <c r="AE1153" s="70"/>
      <c r="AF1153" s="70"/>
      <c r="AG1153" s="83"/>
      <c r="AH1153" s="83"/>
      <c r="AI1153" s="83"/>
      <c r="AJ1153" s="83"/>
      <c r="AK1153" s="83"/>
      <c r="AL1153" s="83"/>
      <c r="AM1153" s="83"/>
      <c r="AN1153" s="83"/>
      <c r="AO1153" s="83"/>
      <c r="AP1153" s="83"/>
      <c r="AQ1153" s="83"/>
      <c r="AR1153" s="83"/>
      <c r="AS1153" s="83"/>
      <c r="AT1153" s="83"/>
      <c r="AU1153" s="83"/>
      <c r="AV1153" s="83"/>
      <c r="AW1153" s="83"/>
      <c r="AX1153" s="83"/>
      <c r="AY1153" s="83"/>
      <c r="AZ1153" s="83"/>
      <c r="BA1153" s="83"/>
      <c r="BB1153" s="83"/>
      <c r="BC1153" s="83"/>
      <c r="BD1153" s="83"/>
      <c r="BE1153" s="83"/>
      <c r="BF1153" s="83"/>
      <c r="BG1153" s="83"/>
      <c r="BH1153" s="83"/>
      <c r="BI1153" s="83"/>
      <c r="BJ1153" s="83"/>
      <c r="BK1153" s="83"/>
      <c r="BL1153" s="83"/>
      <c r="BM1153" s="83"/>
      <c r="BN1153" s="83"/>
      <c r="BO1153" s="83"/>
      <c r="BP1153" s="83"/>
      <c r="BQ1153" s="83"/>
      <c r="BR1153" s="83"/>
      <c r="BS1153" s="83"/>
      <c r="BT1153" s="83"/>
      <c r="BU1153" s="83"/>
      <c r="BV1153" s="83"/>
      <c r="BW1153" s="83"/>
      <c r="BX1153" s="83"/>
      <c r="BY1153" s="83"/>
      <c r="BZ1153" s="83"/>
      <c r="CA1153" s="83"/>
      <c r="CB1153" s="83"/>
      <c r="CC1153" s="83"/>
      <c r="CD1153" s="83"/>
      <c r="CE1153" s="83"/>
      <c r="CF1153" s="83"/>
      <c r="CG1153" s="83"/>
      <c r="CH1153" s="83"/>
      <c r="CI1153" s="83"/>
      <c r="CJ1153" s="83"/>
      <c r="CK1153" s="83"/>
      <c r="CL1153" s="83"/>
      <c r="CM1153" s="83"/>
      <c r="CN1153" s="83"/>
      <c r="CO1153" s="83"/>
      <c r="CP1153" s="83"/>
      <c r="CQ1153" s="83"/>
      <c r="CR1153" s="83"/>
      <c r="CS1153" s="83"/>
      <c r="CT1153" s="83"/>
      <c r="CU1153" s="83"/>
      <c r="CV1153" s="83"/>
      <c r="CW1153" s="83"/>
      <c r="CX1153" s="83"/>
      <c r="CY1153" s="83"/>
      <c r="CZ1153" s="83"/>
      <c r="DA1153" s="83"/>
      <c r="DB1153" s="83"/>
      <c r="DC1153" s="83"/>
      <c r="DD1153" s="83"/>
      <c r="DE1153" s="83"/>
      <c r="DF1153" s="83"/>
      <c r="DG1153" s="83"/>
      <c r="DH1153" s="83"/>
      <c r="DI1153" s="83"/>
      <c r="DJ1153" s="83"/>
      <c r="DK1153" s="83"/>
      <c r="DL1153" s="83"/>
      <c r="DM1153" s="83"/>
      <c r="DN1153" s="83"/>
      <c r="DO1153" s="83"/>
      <c r="DP1153" s="83"/>
      <c r="DQ1153" s="83"/>
      <c r="DR1153" s="83"/>
      <c r="DS1153" s="83"/>
      <c r="DT1153" s="83"/>
      <c r="DU1153" s="83"/>
      <c r="DV1153" s="83"/>
      <c r="DW1153" s="83"/>
      <c r="DX1153" s="83"/>
      <c r="DY1153" s="83"/>
      <c r="DZ1153" s="83"/>
    </row>
    <row r="1154" spans="1:130" s="240" customFormat="1" ht="17" x14ac:dyDescent="0.2">
      <c r="A1154" s="54" t="s">
        <v>1528</v>
      </c>
      <c r="B1154" s="144" t="s">
        <v>1594</v>
      </c>
      <c r="C1154" s="144"/>
      <c r="D1154" s="185" t="s">
        <v>1364</v>
      </c>
      <c r="E1154" s="185" t="s">
        <v>1529</v>
      </c>
      <c r="F1154" s="196">
        <v>40685</v>
      </c>
      <c r="G1154" s="196">
        <v>1048</v>
      </c>
      <c r="H1154" s="196" t="s">
        <v>19</v>
      </c>
      <c r="I1154" s="196"/>
      <c r="J1154" s="196" t="s">
        <v>176</v>
      </c>
      <c r="K1154" s="191"/>
      <c r="L1154" s="196"/>
      <c r="M1154" s="196"/>
      <c r="N1154" s="196"/>
      <c r="O1154" s="196"/>
      <c r="P1154" s="196" t="s">
        <v>1339</v>
      </c>
      <c r="Q1154" s="196"/>
      <c r="R1154" s="196" t="s">
        <v>1264</v>
      </c>
      <c r="S1154" s="196"/>
      <c r="T1154" s="196"/>
      <c r="U1154" s="196">
        <v>35.04</v>
      </c>
      <c r="V1154" s="196"/>
      <c r="W1154" s="196"/>
      <c r="X1154" s="200">
        <v>50449.49716213005</v>
      </c>
      <c r="Y1154" s="201">
        <v>0.22800000000000001</v>
      </c>
      <c r="Z1154" s="196" t="s">
        <v>1339</v>
      </c>
      <c r="AA1154" s="54" t="s">
        <v>1979</v>
      </c>
      <c r="AB1154" s="76"/>
      <c r="AC1154" s="76"/>
      <c r="AD1154" s="76"/>
      <c r="AE1154" s="70"/>
      <c r="AF1154" s="70"/>
      <c r="AG1154" s="83"/>
      <c r="AH1154" s="83"/>
      <c r="AI1154" s="83"/>
      <c r="AJ1154" s="83"/>
      <c r="AK1154" s="83"/>
      <c r="AL1154" s="83"/>
      <c r="AM1154" s="83"/>
      <c r="AN1154" s="83"/>
      <c r="AO1154" s="83"/>
      <c r="AP1154" s="83"/>
      <c r="AQ1154" s="83"/>
      <c r="AR1154" s="83"/>
      <c r="AS1154" s="83"/>
      <c r="AT1154" s="83"/>
      <c r="AU1154" s="83"/>
      <c r="AV1154" s="83"/>
      <c r="AW1154" s="83"/>
      <c r="AX1154" s="83"/>
      <c r="AY1154" s="83"/>
      <c r="AZ1154" s="83"/>
      <c r="BA1154" s="83"/>
      <c r="BB1154" s="83"/>
      <c r="BC1154" s="83"/>
      <c r="BD1154" s="83"/>
      <c r="BE1154" s="83"/>
      <c r="BF1154" s="83"/>
      <c r="BG1154" s="83"/>
      <c r="BH1154" s="83"/>
      <c r="BI1154" s="83"/>
      <c r="BJ1154" s="83"/>
      <c r="BK1154" s="83"/>
      <c r="BL1154" s="83"/>
      <c r="BM1154" s="83"/>
      <c r="BN1154" s="83"/>
      <c r="BO1154" s="83"/>
      <c r="BP1154" s="83"/>
      <c r="BQ1154" s="83"/>
      <c r="BR1154" s="83"/>
      <c r="BS1154" s="83"/>
      <c r="BT1154" s="83"/>
      <c r="BU1154" s="83"/>
      <c r="BV1154" s="83"/>
      <c r="BW1154" s="83"/>
      <c r="BX1154" s="83"/>
      <c r="BY1154" s="83"/>
      <c r="BZ1154" s="83"/>
      <c r="CA1154" s="83"/>
      <c r="CB1154" s="83"/>
      <c r="CC1154" s="83"/>
      <c r="CD1154" s="83"/>
      <c r="CE1154" s="83"/>
      <c r="CF1154" s="83"/>
      <c r="CG1154" s="83"/>
      <c r="CH1154" s="83"/>
      <c r="CI1154" s="83"/>
      <c r="CJ1154" s="83"/>
      <c r="CK1154" s="83"/>
      <c r="CL1154" s="83"/>
      <c r="CM1154" s="83"/>
      <c r="CN1154" s="83"/>
      <c r="CO1154" s="83"/>
      <c r="CP1154" s="83"/>
      <c r="CQ1154" s="83"/>
      <c r="CR1154" s="83"/>
      <c r="CS1154" s="83"/>
      <c r="CT1154" s="83"/>
      <c r="CU1154" s="83"/>
      <c r="CV1154" s="83"/>
      <c r="CW1154" s="83"/>
      <c r="CX1154" s="83"/>
      <c r="CY1154" s="83"/>
      <c r="CZ1154" s="83"/>
      <c r="DA1154" s="83"/>
      <c r="DB1154" s="83"/>
      <c r="DC1154" s="83"/>
      <c r="DD1154" s="83"/>
      <c r="DE1154" s="83"/>
      <c r="DF1154" s="83"/>
      <c r="DG1154" s="83"/>
      <c r="DH1154" s="83"/>
      <c r="DI1154" s="83"/>
      <c r="DJ1154" s="83"/>
      <c r="DK1154" s="83"/>
      <c r="DL1154" s="83"/>
      <c r="DM1154" s="83"/>
      <c r="DN1154" s="83"/>
      <c r="DO1154" s="83"/>
      <c r="DP1154" s="83"/>
      <c r="DQ1154" s="83"/>
      <c r="DR1154" s="83"/>
      <c r="DS1154" s="83"/>
      <c r="DT1154" s="83"/>
      <c r="DU1154" s="83"/>
      <c r="DV1154" s="83"/>
      <c r="DW1154" s="83"/>
      <c r="DX1154" s="83"/>
      <c r="DY1154" s="83"/>
      <c r="DZ1154" s="83"/>
    </row>
    <row r="1155" spans="1:130" s="240" customFormat="1" ht="17" x14ac:dyDescent="0.2">
      <c r="A1155" s="54" t="s">
        <v>1528</v>
      </c>
      <c r="B1155" s="144" t="s">
        <v>1594</v>
      </c>
      <c r="C1155" s="144"/>
      <c r="D1155" s="185" t="s">
        <v>1364</v>
      </c>
      <c r="E1155" s="185" t="s">
        <v>1529</v>
      </c>
      <c r="F1155" s="196">
        <v>40685</v>
      </c>
      <c r="G1155" s="196">
        <v>1095</v>
      </c>
      <c r="H1155" s="196" t="s">
        <v>19</v>
      </c>
      <c r="I1155" s="196"/>
      <c r="J1155" s="196" t="s">
        <v>176</v>
      </c>
      <c r="K1155" s="191" t="s">
        <v>1531</v>
      </c>
      <c r="L1155" s="196"/>
      <c r="M1155" s="196"/>
      <c r="N1155" s="196"/>
      <c r="O1155" s="196"/>
      <c r="P1155" s="196" t="s">
        <v>209</v>
      </c>
      <c r="Q1155" s="196"/>
      <c r="R1155" s="196" t="s">
        <v>1264</v>
      </c>
      <c r="S1155" s="196"/>
      <c r="T1155" s="196"/>
      <c r="U1155" s="196">
        <v>31.45</v>
      </c>
      <c r="V1155" s="196"/>
      <c r="W1155" s="196"/>
      <c r="X1155" s="200">
        <v>42947.593882317939</v>
      </c>
      <c r="Y1155" s="201">
        <v>0.22900000000000001</v>
      </c>
      <c r="Z1155" s="196" t="s">
        <v>1279</v>
      </c>
      <c r="AA1155" s="54" t="s">
        <v>1979</v>
      </c>
      <c r="AB1155" s="76"/>
      <c r="AC1155" s="76"/>
      <c r="AD1155" s="76"/>
      <c r="AE1155" s="70"/>
      <c r="AF1155" s="70"/>
      <c r="AG1155" s="83"/>
      <c r="AH1155" s="83"/>
      <c r="AI1155" s="83"/>
      <c r="AJ1155" s="83"/>
      <c r="AK1155" s="83"/>
      <c r="AL1155" s="83"/>
      <c r="AM1155" s="83"/>
      <c r="AN1155" s="83"/>
      <c r="AO1155" s="83"/>
      <c r="AP1155" s="83"/>
      <c r="AQ1155" s="83"/>
      <c r="AR1155" s="83"/>
      <c r="AS1155" s="83"/>
      <c r="AT1155" s="83"/>
      <c r="AU1155" s="83"/>
      <c r="AV1155" s="83"/>
      <c r="AW1155" s="83"/>
      <c r="AX1155" s="83"/>
      <c r="AY1155" s="83"/>
      <c r="AZ1155" s="83"/>
      <c r="BA1155" s="83"/>
      <c r="BB1155" s="83"/>
      <c r="BC1155" s="83"/>
      <c r="BD1155" s="83"/>
      <c r="BE1155" s="83"/>
      <c r="BF1155" s="83"/>
      <c r="BG1155" s="83"/>
      <c r="BH1155" s="83"/>
      <c r="BI1155" s="83"/>
      <c r="BJ1155" s="83"/>
      <c r="BK1155" s="83"/>
      <c r="BL1155" s="83"/>
      <c r="BM1155" s="83"/>
      <c r="BN1155" s="83"/>
      <c r="BO1155" s="83"/>
      <c r="BP1155" s="83"/>
      <c r="BQ1155" s="83"/>
      <c r="BR1155" s="83"/>
      <c r="BS1155" s="83"/>
      <c r="BT1155" s="83"/>
      <c r="BU1155" s="83"/>
      <c r="BV1155" s="83"/>
      <c r="BW1155" s="83"/>
      <c r="BX1155" s="83"/>
      <c r="BY1155" s="83"/>
      <c r="BZ1155" s="83"/>
      <c r="CA1155" s="83"/>
      <c r="CB1155" s="83"/>
      <c r="CC1155" s="83"/>
      <c r="CD1155" s="83"/>
      <c r="CE1155" s="83"/>
      <c r="CF1155" s="83"/>
      <c r="CG1155" s="83"/>
      <c r="CH1155" s="83"/>
      <c r="CI1155" s="83"/>
      <c r="CJ1155" s="83"/>
      <c r="CK1155" s="83"/>
      <c r="CL1155" s="83"/>
      <c r="CM1155" s="83"/>
      <c r="CN1155" s="83"/>
      <c r="CO1155" s="83"/>
      <c r="CP1155" s="83"/>
      <c r="CQ1155" s="83"/>
      <c r="CR1155" s="83"/>
      <c r="CS1155" s="83"/>
      <c r="CT1155" s="83"/>
      <c r="CU1155" s="83"/>
      <c r="CV1155" s="83"/>
      <c r="CW1155" s="83"/>
      <c r="CX1155" s="83"/>
      <c r="CY1155" s="83"/>
      <c r="CZ1155" s="83"/>
      <c r="DA1155" s="83"/>
      <c r="DB1155" s="83"/>
      <c r="DC1155" s="83"/>
      <c r="DD1155" s="83"/>
      <c r="DE1155" s="83"/>
      <c r="DF1155" s="83"/>
      <c r="DG1155" s="83"/>
      <c r="DH1155" s="83"/>
      <c r="DI1155" s="83"/>
      <c r="DJ1155" s="83"/>
      <c r="DK1155" s="83"/>
      <c r="DL1155" s="83"/>
      <c r="DM1155" s="83"/>
      <c r="DN1155" s="83"/>
      <c r="DO1155" s="83"/>
      <c r="DP1155" s="83"/>
      <c r="DQ1155" s="83"/>
      <c r="DR1155" s="83"/>
      <c r="DS1155" s="83"/>
      <c r="DT1155" s="83"/>
      <c r="DU1155" s="83"/>
      <c r="DV1155" s="83"/>
      <c r="DW1155" s="83"/>
      <c r="DX1155" s="83"/>
      <c r="DY1155" s="83"/>
      <c r="DZ1155" s="83"/>
    </row>
    <row r="1156" spans="1:130" s="240" customFormat="1" ht="17" x14ac:dyDescent="0.2">
      <c r="A1156" s="54" t="s">
        <v>1415</v>
      </c>
      <c r="B1156" s="144" t="s">
        <v>1594</v>
      </c>
      <c r="C1156" s="144"/>
      <c r="D1156" s="185" t="s">
        <v>1364</v>
      </c>
      <c r="E1156" s="185" t="s">
        <v>15</v>
      </c>
      <c r="F1156" s="196">
        <v>908</v>
      </c>
      <c r="G1156" s="196">
        <v>3786</v>
      </c>
      <c r="H1156" s="196" t="s">
        <v>101</v>
      </c>
      <c r="I1156" s="196"/>
      <c r="J1156" s="196" t="s">
        <v>1230</v>
      </c>
      <c r="K1156" s="191" t="s">
        <v>1460</v>
      </c>
      <c r="L1156" s="196"/>
      <c r="M1156" s="196"/>
      <c r="N1156" s="196"/>
      <c r="O1156" s="196"/>
      <c r="P1156" s="196" t="s">
        <v>209</v>
      </c>
      <c r="Q1156" s="196" t="s">
        <v>172</v>
      </c>
      <c r="R1156" s="196" t="s">
        <v>1264</v>
      </c>
      <c r="S1156" s="196"/>
      <c r="T1156" s="196"/>
      <c r="U1156" s="196">
        <v>21.8</v>
      </c>
      <c r="V1156" s="196"/>
      <c r="W1156" s="196"/>
      <c r="X1156" s="200">
        <v>15020.50254019515</v>
      </c>
      <c r="Y1156" s="201">
        <v>0.22900000000000001</v>
      </c>
      <c r="Z1156" s="196" t="s">
        <v>1279</v>
      </c>
      <c r="AA1156" s="54" t="s">
        <v>1979</v>
      </c>
      <c r="AB1156" s="228"/>
      <c r="AC1156" s="228"/>
      <c r="AD1156" s="228"/>
      <c r="AE1156" s="234"/>
      <c r="AF1156" s="234"/>
    </row>
    <row r="1157" spans="1:130" s="240" customFormat="1" ht="17" x14ac:dyDescent="0.2">
      <c r="A1157" s="234" t="s">
        <v>1340</v>
      </c>
      <c r="B1157" s="234" t="s">
        <v>1594</v>
      </c>
      <c r="C1157" s="234"/>
      <c r="D1157" s="242" t="s">
        <v>1364</v>
      </c>
      <c r="E1157" s="242"/>
      <c r="F1157" s="234">
        <v>933</v>
      </c>
      <c r="G1157" s="234">
        <v>3667</v>
      </c>
      <c r="H1157" s="234" t="s">
        <v>1317</v>
      </c>
      <c r="I1157" s="13" t="s">
        <v>417</v>
      </c>
      <c r="J1157" s="76" t="s">
        <v>176</v>
      </c>
      <c r="K1157" s="191"/>
      <c r="L1157" s="106"/>
      <c r="M1157" s="68">
        <v>29.62</v>
      </c>
      <c r="N1157" s="68">
        <v>-98.37</v>
      </c>
      <c r="O1157" s="106">
        <v>126.402078446346</v>
      </c>
      <c r="P1157" s="234" t="s">
        <v>2269</v>
      </c>
      <c r="Q1157" s="234" t="s">
        <v>167</v>
      </c>
      <c r="R1157" s="234" t="s">
        <v>13</v>
      </c>
      <c r="S1157" s="234"/>
      <c r="T1157" s="234"/>
      <c r="U1157" s="234">
        <v>7.35</v>
      </c>
      <c r="V1157" s="234">
        <v>3.63</v>
      </c>
      <c r="W1157" s="234"/>
      <c r="X1157"/>
      <c r="Y1157"/>
      <c r="Z1157"/>
      <c r="AA1157" s="228" t="s">
        <v>2268</v>
      </c>
      <c r="AB1157" s="228"/>
      <c r="AC1157" s="228"/>
      <c r="AD1157" s="228"/>
      <c r="AE1157" s="234"/>
      <c r="AF1157" s="234"/>
    </row>
    <row r="1158" spans="1:130" s="83" customFormat="1" ht="34" x14ac:dyDescent="0.2">
      <c r="A1158" s="76"/>
      <c r="B1158" s="76" t="s">
        <v>1594</v>
      </c>
      <c r="C1158" s="76"/>
      <c r="D1158" s="113" t="s">
        <v>1629</v>
      </c>
      <c r="E1158" s="113" t="s">
        <v>15</v>
      </c>
      <c r="F1158" s="58">
        <v>892</v>
      </c>
      <c r="G1158" s="57" t="s">
        <v>340</v>
      </c>
      <c r="H1158" s="58" t="s">
        <v>273</v>
      </c>
      <c r="I1158" s="57" t="s">
        <v>214</v>
      </c>
      <c r="J1158" s="13"/>
      <c r="K1158" s="191"/>
      <c r="L1158" s="106"/>
      <c r="M1158" s="115"/>
      <c r="N1158" s="115"/>
      <c r="O1158" s="57"/>
      <c r="P1158" s="58" t="s">
        <v>209</v>
      </c>
      <c r="Q1158" s="57"/>
      <c r="R1158" s="70" t="s">
        <v>13</v>
      </c>
      <c r="S1158" s="70"/>
      <c r="T1158" s="57"/>
      <c r="U1158" s="117">
        <v>11.91</v>
      </c>
      <c r="V1158" s="117">
        <v>4.7300000000000004</v>
      </c>
      <c r="W1158" s="58"/>
      <c r="X1158" s="200">
        <f>10^((2.93*(LOG(U1158)))+(0.27))</f>
        <v>2644.9743279712525</v>
      </c>
      <c r="Y1158" s="198"/>
      <c r="Z1158" s="58"/>
      <c r="AA1158" s="58" t="s">
        <v>1630</v>
      </c>
      <c r="AB1158" s="76"/>
      <c r="AC1158" s="76"/>
      <c r="AD1158" s="76"/>
      <c r="AE1158" s="70"/>
      <c r="AF1158" s="70"/>
    </row>
    <row r="1159" spans="1:130" s="83" customFormat="1" ht="17" x14ac:dyDescent="0.2">
      <c r="A1159" s="54" t="s">
        <v>1528</v>
      </c>
      <c r="B1159" s="144" t="s">
        <v>1594</v>
      </c>
      <c r="C1159" s="144"/>
      <c r="D1159" s="185" t="s">
        <v>1397</v>
      </c>
      <c r="E1159" s="185" t="s">
        <v>15</v>
      </c>
      <c r="F1159" s="196">
        <v>40685</v>
      </c>
      <c r="G1159" s="196">
        <v>247</v>
      </c>
      <c r="H1159" s="196" t="s">
        <v>19</v>
      </c>
      <c r="I1159" s="196"/>
      <c r="J1159" s="196" t="s">
        <v>176</v>
      </c>
      <c r="K1159" s="191"/>
      <c r="L1159" s="196"/>
      <c r="M1159" s="196"/>
      <c r="N1159" s="196"/>
      <c r="O1159" s="196"/>
      <c r="P1159" s="196" t="s">
        <v>1339</v>
      </c>
      <c r="Q1159" s="196"/>
      <c r="R1159" s="196" t="s">
        <v>1264</v>
      </c>
      <c r="S1159" s="196"/>
      <c r="T1159" s="196"/>
      <c r="U1159" s="196">
        <v>18.43</v>
      </c>
      <c r="V1159" s="196"/>
      <c r="W1159" s="196"/>
      <c r="X1159" s="200">
        <v>9740.4497027495399</v>
      </c>
      <c r="Y1159" s="201">
        <v>0.22800000000000001</v>
      </c>
      <c r="Z1159" s="196" t="s">
        <v>1339</v>
      </c>
      <c r="AA1159" s="54" t="s">
        <v>1979</v>
      </c>
      <c r="AB1159" s="76"/>
      <c r="AC1159" s="76"/>
      <c r="AD1159" s="76"/>
      <c r="AE1159" s="70"/>
      <c r="AF1159" s="70"/>
    </row>
    <row r="1160" spans="1:130" s="83" customFormat="1" ht="17" x14ac:dyDescent="0.2">
      <c r="A1160" s="54" t="s">
        <v>1528</v>
      </c>
      <c r="B1160" s="144" t="s">
        <v>1594</v>
      </c>
      <c r="C1160" s="144"/>
      <c r="D1160" s="185" t="s">
        <v>1397</v>
      </c>
      <c r="E1160" s="185" t="s">
        <v>15</v>
      </c>
      <c r="F1160" s="196">
        <v>40685</v>
      </c>
      <c r="G1160" s="196">
        <v>249</v>
      </c>
      <c r="H1160" s="196" t="s">
        <v>19</v>
      </c>
      <c r="I1160" s="196"/>
      <c r="J1160" s="196" t="s">
        <v>176</v>
      </c>
      <c r="K1160" s="191"/>
      <c r="L1160" s="196"/>
      <c r="M1160" s="196"/>
      <c r="N1160" s="196"/>
      <c r="O1160" s="196"/>
      <c r="P1160" s="196" t="s">
        <v>1410</v>
      </c>
      <c r="Q1160" s="196"/>
      <c r="R1160" s="196" t="s">
        <v>1264</v>
      </c>
      <c r="S1160" s="196"/>
      <c r="T1160" s="196"/>
      <c r="U1160" s="196">
        <v>15.49</v>
      </c>
      <c r="V1160" s="196"/>
      <c r="W1160" s="196"/>
      <c r="X1160" s="200">
        <v>6240.4372506116115</v>
      </c>
      <c r="Y1160" s="201">
        <v>0.193</v>
      </c>
      <c r="Z1160" s="196" t="s">
        <v>1410</v>
      </c>
      <c r="AA1160" s="54" t="s">
        <v>1979</v>
      </c>
      <c r="AB1160" s="76"/>
      <c r="AC1160" s="76"/>
      <c r="AD1160" s="76"/>
      <c r="AE1160" s="70"/>
      <c r="AF1160" s="70"/>
    </row>
    <row r="1161" spans="1:130" s="83" customFormat="1" ht="17" x14ac:dyDescent="0.2">
      <c r="A1161" s="54" t="s">
        <v>1528</v>
      </c>
      <c r="B1161" s="144" t="s">
        <v>1594</v>
      </c>
      <c r="C1161" s="144"/>
      <c r="D1161" s="185" t="s">
        <v>1397</v>
      </c>
      <c r="E1161" s="185" t="s">
        <v>15</v>
      </c>
      <c r="F1161" s="196">
        <v>40685</v>
      </c>
      <c r="G1161" s="196">
        <v>257</v>
      </c>
      <c r="H1161" s="196" t="s">
        <v>19</v>
      </c>
      <c r="I1161" s="196"/>
      <c r="J1161" s="196" t="s">
        <v>176</v>
      </c>
      <c r="K1161" s="191"/>
      <c r="L1161" s="196"/>
      <c r="M1161" s="196"/>
      <c r="N1161" s="196"/>
      <c r="O1161" s="196"/>
      <c r="P1161" s="196" t="s">
        <v>1998</v>
      </c>
      <c r="Q1161" s="196"/>
      <c r="R1161" s="196" t="s">
        <v>1264</v>
      </c>
      <c r="S1161" s="196"/>
      <c r="T1161" s="196"/>
      <c r="U1161" s="117"/>
      <c r="V1161" s="196">
        <v>24.49</v>
      </c>
      <c r="W1161" s="196"/>
      <c r="X1161" s="200">
        <v>10994.903867131885</v>
      </c>
      <c r="Y1161" s="201">
        <v>0.17</v>
      </c>
      <c r="Z1161" s="196" t="s">
        <v>1431</v>
      </c>
      <c r="AA1161" s="54" t="s">
        <v>1979</v>
      </c>
      <c r="AB1161" s="76"/>
      <c r="AC1161" s="76"/>
      <c r="AD1161" s="76"/>
      <c r="AE1161" s="70"/>
      <c r="AF1161" s="70"/>
    </row>
    <row r="1162" spans="1:130" s="83" customFormat="1" ht="17" x14ac:dyDescent="0.2">
      <c r="A1162" s="54" t="s">
        <v>1528</v>
      </c>
      <c r="B1162" s="144" t="s">
        <v>1594</v>
      </c>
      <c r="C1162" s="144"/>
      <c r="D1162" s="185" t="s">
        <v>1397</v>
      </c>
      <c r="E1162" s="185" t="s">
        <v>15</v>
      </c>
      <c r="F1162" s="196">
        <v>40685</v>
      </c>
      <c r="G1162" s="196">
        <v>1035</v>
      </c>
      <c r="H1162" s="196" t="s">
        <v>19</v>
      </c>
      <c r="I1162" s="196"/>
      <c r="J1162" s="196" t="s">
        <v>176</v>
      </c>
      <c r="K1162" s="191"/>
      <c r="L1162" s="196"/>
      <c r="M1162" s="196"/>
      <c r="N1162" s="196"/>
      <c r="O1162" s="196"/>
      <c r="P1162" s="196" t="s">
        <v>1301</v>
      </c>
      <c r="Q1162" s="196"/>
      <c r="R1162" s="196" t="s">
        <v>1264</v>
      </c>
      <c r="S1162" s="196">
        <v>16.559999999999999</v>
      </c>
      <c r="T1162" s="196"/>
      <c r="U1162" s="196"/>
      <c r="V1162" s="117"/>
      <c r="W1162" s="196"/>
      <c r="X1162" s="200">
        <v>11203.542135956583</v>
      </c>
      <c r="Y1162" s="201">
        <v>0.16700000000000001</v>
      </c>
      <c r="Z1162" s="196" t="s">
        <v>1301</v>
      </c>
      <c r="AA1162" s="54" t="s">
        <v>1979</v>
      </c>
      <c r="AB1162" s="76"/>
      <c r="AC1162" s="76"/>
      <c r="AD1162" s="76"/>
      <c r="AE1162" s="70"/>
      <c r="AF1162" s="70"/>
    </row>
    <row r="1163" spans="1:130" s="83" customFormat="1" ht="17" x14ac:dyDescent="0.2">
      <c r="A1163" s="54" t="s">
        <v>1528</v>
      </c>
      <c r="B1163" s="144" t="s">
        <v>1594</v>
      </c>
      <c r="C1163" s="144"/>
      <c r="D1163" s="185" t="s">
        <v>1397</v>
      </c>
      <c r="E1163" s="185" t="s">
        <v>15</v>
      </c>
      <c r="F1163" s="196">
        <v>40685</v>
      </c>
      <c r="G1163" s="196">
        <v>1036</v>
      </c>
      <c r="H1163" s="196" t="s">
        <v>19</v>
      </c>
      <c r="I1163" s="196"/>
      <c r="J1163" s="196" t="s">
        <v>176</v>
      </c>
      <c r="K1163" s="191" t="s">
        <v>1537</v>
      </c>
      <c r="L1163" s="196"/>
      <c r="M1163" s="196"/>
      <c r="N1163" s="196"/>
      <c r="O1163" s="196"/>
      <c r="P1163" s="196" t="s">
        <v>1216</v>
      </c>
      <c r="Q1163" s="196"/>
      <c r="R1163" s="196" t="s">
        <v>1264</v>
      </c>
      <c r="S1163" s="196"/>
      <c r="T1163" s="196"/>
      <c r="U1163" s="196">
        <v>17.5</v>
      </c>
      <c r="V1163" s="196"/>
      <c r="W1163" s="196"/>
      <c r="X1163" s="200">
        <v>11617.216204334823</v>
      </c>
      <c r="Y1163" s="201">
        <v>0.20799999999999999</v>
      </c>
      <c r="Z1163" s="196" t="s">
        <v>139</v>
      </c>
      <c r="AA1163" s="54" t="s">
        <v>1979</v>
      </c>
      <c r="AB1163" s="76"/>
      <c r="AC1163" s="76"/>
      <c r="AD1163" s="76"/>
      <c r="AE1163" s="70"/>
      <c r="AF1163" s="70"/>
    </row>
    <row r="1164" spans="1:130" s="83" customFormat="1" ht="17" x14ac:dyDescent="0.2">
      <c r="A1164" s="54" t="s">
        <v>1528</v>
      </c>
      <c r="B1164" s="144" t="s">
        <v>1594</v>
      </c>
      <c r="C1164" s="144"/>
      <c r="D1164" s="185" t="s">
        <v>1397</v>
      </c>
      <c r="E1164" s="185" t="s">
        <v>15</v>
      </c>
      <c r="F1164" s="196">
        <v>40685</v>
      </c>
      <c r="G1164" s="196">
        <v>1083</v>
      </c>
      <c r="H1164" s="196" t="s">
        <v>19</v>
      </c>
      <c r="I1164" s="196"/>
      <c r="J1164" s="196" t="s">
        <v>176</v>
      </c>
      <c r="K1164" s="191"/>
      <c r="L1164" s="196"/>
      <c r="M1164" s="196"/>
      <c r="N1164" s="196"/>
      <c r="O1164" s="196"/>
      <c r="P1164" s="196" t="s">
        <v>1332</v>
      </c>
      <c r="Q1164" s="196"/>
      <c r="R1164" s="196" t="s">
        <v>1264</v>
      </c>
      <c r="S1164" s="196">
        <v>13.61</v>
      </c>
      <c r="T1164" s="196"/>
      <c r="U1164" s="196"/>
      <c r="V1164" s="117"/>
      <c r="W1164" s="196"/>
      <c r="X1164" s="200">
        <v>11999.298985750522</v>
      </c>
      <c r="Y1164" s="201">
        <v>0.20300000000000001</v>
      </c>
      <c r="Z1164" s="196" t="s">
        <v>1332</v>
      </c>
      <c r="AA1164" s="54" t="s">
        <v>1979</v>
      </c>
      <c r="AB1164" s="76"/>
      <c r="AC1164" s="76"/>
      <c r="AD1164" s="76"/>
      <c r="AE1164" s="70"/>
      <c r="AF1164" s="70"/>
    </row>
    <row r="1165" spans="1:130" s="83" customFormat="1" ht="26" x14ac:dyDescent="0.2">
      <c r="A1165" s="54" t="s">
        <v>1528</v>
      </c>
      <c r="B1165" s="144" t="s">
        <v>1594</v>
      </c>
      <c r="C1165" s="144"/>
      <c r="D1165" s="185" t="s">
        <v>1397</v>
      </c>
      <c r="E1165" s="185" t="s">
        <v>15</v>
      </c>
      <c r="F1165" s="196">
        <v>40685</v>
      </c>
      <c r="G1165" s="196">
        <v>1112</v>
      </c>
      <c r="H1165" s="196" t="s">
        <v>19</v>
      </c>
      <c r="I1165" s="196"/>
      <c r="J1165" s="196" t="s">
        <v>176</v>
      </c>
      <c r="K1165" s="191" t="s">
        <v>1533</v>
      </c>
      <c r="L1165" s="196"/>
      <c r="M1165" s="196"/>
      <c r="N1165" s="196"/>
      <c r="O1165" s="196"/>
      <c r="P1165" s="196" t="s">
        <v>209</v>
      </c>
      <c r="Q1165" s="196"/>
      <c r="R1165" s="196" t="s">
        <v>1264</v>
      </c>
      <c r="S1165" s="196"/>
      <c r="T1165" s="196"/>
      <c r="U1165" s="196">
        <v>20.61</v>
      </c>
      <c r="V1165" s="196"/>
      <c r="W1165" s="196"/>
      <c r="X1165" s="200">
        <v>12787.978775157151</v>
      </c>
      <c r="Y1165" s="201">
        <v>0.22900000000000001</v>
      </c>
      <c r="Z1165" s="196" t="s">
        <v>1279</v>
      </c>
      <c r="AA1165" s="54" t="s">
        <v>1979</v>
      </c>
      <c r="AB1165" s="76"/>
      <c r="AC1165" s="76"/>
      <c r="AD1165" s="76"/>
      <c r="AE1165" s="70"/>
      <c r="AF1165" s="70"/>
    </row>
    <row r="1166" spans="1:130" s="83" customFormat="1" ht="17" x14ac:dyDescent="0.2">
      <c r="A1166" s="54" t="s">
        <v>1396</v>
      </c>
      <c r="B1166" s="144" t="s">
        <v>1594</v>
      </c>
      <c r="C1166" s="144"/>
      <c r="D1166" s="185" t="s">
        <v>1397</v>
      </c>
      <c r="E1166" s="185" t="s">
        <v>15</v>
      </c>
      <c r="F1166" s="196">
        <v>41229</v>
      </c>
      <c r="G1166" s="196">
        <v>3549</v>
      </c>
      <c r="H1166" s="196" t="s">
        <v>1368</v>
      </c>
      <c r="I1166" s="196"/>
      <c r="J1166" s="196" t="s">
        <v>176</v>
      </c>
      <c r="K1166" s="191" t="s">
        <v>1399</v>
      </c>
      <c r="L1166" s="196"/>
      <c r="M1166" s="196"/>
      <c r="N1166" s="196"/>
      <c r="O1166" s="196"/>
      <c r="P1166" s="196" t="s">
        <v>1216</v>
      </c>
      <c r="Q1166" s="196" t="s">
        <v>172</v>
      </c>
      <c r="R1166" s="196" t="s">
        <v>1264</v>
      </c>
      <c r="S1166" s="196"/>
      <c r="T1166" s="196"/>
      <c r="U1166" s="196">
        <v>19.170000000000002</v>
      </c>
      <c r="V1166" s="196"/>
      <c r="W1166" s="196"/>
      <c r="X1166" s="200">
        <v>15175.159248958773</v>
      </c>
      <c r="Y1166" s="201">
        <v>0.20799999999999999</v>
      </c>
      <c r="Z1166" s="196" t="s">
        <v>139</v>
      </c>
      <c r="AA1166" s="54" t="s">
        <v>1979</v>
      </c>
      <c r="AB1166" s="76"/>
      <c r="AC1166" s="76"/>
      <c r="AD1166" s="76"/>
      <c r="AE1166" s="70"/>
      <c r="AF1166" s="70"/>
    </row>
    <row r="1167" spans="1:130" s="83" customFormat="1" ht="17" x14ac:dyDescent="0.2">
      <c r="A1167" s="54" t="s">
        <v>1405</v>
      </c>
      <c r="B1167" s="144" t="s">
        <v>1594</v>
      </c>
      <c r="C1167" s="144"/>
      <c r="D1167" s="185" t="s">
        <v>1397</v>
      </c>
      <c r="E1167" s="185" t="s">
        <v>15</v>
      </c>
      <c r="F1167" s="196">
        <v>41229</v>
      </c>
      <c r="G1167" s="196">
        <v>12071</v>
      </c>
      <c r="H1167" s="196" t="s">
        <v>1368</v>
      </c>
      <c r="I1167" s="196"/>
      <c r="J1167" s="196" t="s">
        <v>176</v>
      </c>
      <c r="K1167" s="191" t="s">
        <v>1393</v>
      </c>
      <c r="L1167" s="196"/>
      <c r="M1167" s="196"/>
      <c r="N1167" s="196"/>
      <c r="O1167" s="196"/>
      <c r="P1167" s="196" t="s">
        <v>1216</v>
      </c>
      <c r="Q1167" s="196" t="s">
        <v>167</v>
      </c>
      <c r="R1167" s="196" t="s">
        <v>1264</v>
      </c>
      <c r="S1167" s="196"/>
      <c r="T1167" s="196"/>
      <c r="U1167" s="196">
        <v>19.96</v>
      </c>
      <c r="V1167" s="196"/>
      <c r="W1167" s="196"/>
      <c r="X1167" s="200">
        <v>17082.166035742273</v>
      </c>
      <c r="Y1167" s="201">
        <v>0.20799999999999999</v>
      </c>
      <c r="Z1167" s="196" t="s">
        <v>139</v>
      </c>
      <c r="AA1167" s="54" t="s">
        <v>1979</v>
      </c>
      <c r="AB1167" s="76"/>
      <c r="AC1167" s="76"/>
      <c r="AD1167" s="76"/>
      <c r="AE1167" s="70"/>
      <c r="AF1167" s="70"/>
    </row>
    <row r="1168" spans="1:130" s="83" customFormat="1" ht="17" x14ac:dyDescent="0.2">
      <c r="A1168" s="54" t="s">
        <v>1391</v>
      </c>
      <c r="B1168" s="144" t="s">
        <v>1594</v>
      </c>
      <c r="C1168" s="144"/>
      <c r="D1168" s="185" t="s">
        <v>1397</v>
      </c>
      <c r="E1168" s="185" t="s">
        <v>15</v>
      </c>
      <c r="F1168" s="196">
        <v>41229</v>
      </c>
      <c r="G1168" s="196" t="s">
        <v>1387</v>
      </c>
      <c r="H1168" s="196" t="s">
        <v>1368</v>
      </c>
      <c r="I1168" s="196"/>
      <c r="J1168" s="196" t="s">
        <v>176</v>
      </c>
      <c r="K1168" s="191" t="s">
        <v>1393</v>
      </c>
      <c r="L1168" s="196"/>
      <c r="M1168" s="196"/>
      <c r="N1168" s="196"/>
      <c r="O1168" s="196"/>
      <c r="P1168" s="196" t="s">
        <v>1332</v>
      </c>
      <c r="Q1168" s="196" t="s">
        <v>167</v>
      </c>
      <c r="R1168" s="196" t="s">
        <v>1264</v>
      </c>
      <c r="S1168" s="196">
        <v>23.03</v>
      </c>
      <c r="T1168" s="196"/>
      <c r="U1168" s="196"/>
      <c r="V1168" s="117"/>
      <c r="W1168" s="196"/>
      <c r="X1168" s="200">
        <v>43453.484452271165</v>
      </c>
      <c r="Y1168" s="201">
        <v>0.20300000000000001</v>
      </c>
      <c r="Z1168" s="196" t="s">
        <v>1332</v>
      </c>
      <c r="AA1168" s="54" t="s">
        <v>1979</v>
      </c>
      <c r="AB1168" s="76"/>
      <c r="AC1168" s="76"/>
      <c r="AD1168" s="76"/>
      <c r="AE1168" s="70"/>
      <c r="AF1168" s="70"/>
    </row>
    <row r="1169" spans="1:32" s="83" customFormat="1" ht="17" x14ac:dyDescent="0.2">
      <c r="A1169" s="54" t="s">
        <v>1391</v>
      </c>
      <c r="B1169" s="144" t="s">
        <v>1594</v>
      </c>
      <c r="C1169" s="144"/>
      <c r="D1169" s="185" t="s">
        <v>1397</v>
      </c>
      <c r="E1169" s="185" t="s">
        <v>15</v>
      </c>
      <c r="F1169" s="196">
        <v>41229</v>
      </c>
      <c r="G1169" s="196" t="s">
        <v>1387</v>
      </c>
      <c r="H1169" s="196" t="s">
        <v>1368</v>
      </c>
      <c r="I1169" s="196"/>
      <c r="J1169" s="196" t="s">
        <v>176</v>
      </c>
      <c r="K1169" s="191" t="s">
        <v>1393</v>
      </c>
      <c r="L1169" s="196"/>
      <c r="M1169" s="196"/>
      <c r="N1169" s="196"/>
      <c r="O1169" s="196"/>
      <c r="P1169" s="196" t="s">
        <v>209</v>
      </c>
      <c r="Q1169" s="196" t="s">
        <v>167</v>
      </c>
      <c r="R1169" s="196" t="s">
        <v>1264</v>
      </c>
      <c r="S1169" s="196"/>
      <c r="T1169" s="196"/>
      <c r="U1169" s="196">
        <v>24.7</v>
      </c>
      <c r="V1169" s="196"/>
      <c r="W1169" s="196"/>
      <c r="X1169" s="200">
        <v>21486.627652387037</v>
      </c>
      <c r="Y1169" s="201">
        <v>0.22900000000000001</v>
      </c>
      <c r="Z1169" s="196" t="s">
        <v>1279</v>
      </c>
      <c r="AA1169" s="54" t="s">
        <v>1979</v>
      </c>
      <c r="AB1169" s="76"/>
      <c r="AC1169" s="76"/>
      <c r="AD1169" s="76"/>
      <c r="AE1169" s="70"/>
      <c r="AF1169" s="70"/>
    </row>
    <row r="1170" spans="1:32" s="83" customFormat="1" ht="17" x14ac:dyDescent="0.2">
      <c r="A1170" s="76" t="s">
        <v>1655</v>
      </c>
      <c r="B1170" s="76" t="s">
        <v>1594</v>
      </c>
      <c r="C1170" s="76"/>
      <c r="D1170" s="113" t="s">
        <v>1595</v>
      </c>
      <c r="E1170" s="113" t="s">
        <v>1596</v>
      </c>
      <c r="F1170" s="76">
        <v>933</v>
      </c>
      <c r="G1170" s="76">
        <v>2543</v>
      </c>
      <c r="H1170" s="76" t="s">
        <v>1317</v>
      </c>
      <c r="I1170" s="13" t="s">
        <v>417</v>
      </c>
      <c r="J1170" s="76" t="s">
        <v>176</v>
      </c>
      <c r="K1170" s="191"/>
      <c r="L1170" s="106"/>
      <c r="M1170" s="68">
        <v>29.62</v>
      </c>
      <c r="N1170" s="68">
        <v>-98.37</v>
      </c>
      <c r="O1170" s="106">
        <v>126.402078446346</v>
      </c>
      <c r="P1170" s="76" t="s">
        <v>24</v>
      </c>
      <c r="Q1170" s="76" t="s">
        <v>167</v>
      </c>
      <c r="R1170" s="70" t="s">
        <v>13</v>
      </c>
      <c r="S1170" s="70"/>
      <c r="T1170" s="112"/>
      <c r="U1170" s="68">
        <v>18.04</v>
      </c>
      <c r="V1170" s="68">
        <v>13.86</v>
      </c>
      <c r="W1170" s="70"/>
      <c r="X1170" s="150"/>
      <c r="Y1170" s="148"/>
      <c r="Z1170" s="112"/>
      <c r="AA1170" s="76"/>
      <c r="AB1170" s="76"/>
      <c r="AC1170" s="76"/>
      <c r="AD1170" s="76"/>
      <c r="AE1170" s="70"/>
      <c r="AF1170" s="70"/>
    </row>
    <row r="1171" spans="1:32" s="83" customFormat="1" ht="17" x14ac:dyDescent="0.2">
      <c r="A1171" s="76" t="s">
        <v>1655</v>
      </c>
      <c r="B1171" s="76" t="s">
        <v>1594</v>
      </c>
      <c r="C1171" s="76"/>
      <c r="D1171" s="113" t="s">
        <v>1595</v>
      </c>
      <c r="E1171" s="113" t="s">
        <v>1596</v>
      </c>
      <c r="F1171" s="76">
        <v>933</v>
      </c>
      <c r="G1171" s="76">
        <v>2624</v>
      </c>
      <c r="H1171" s="76" t="s">
        <v>1317</v>
      </c>
      <c r="I1171" s="13" t="s">
        <v>417</v>
      </c>
      <c r="J1171" s="76" t="s">
        <v>176</v>
      </c>
      <c r="K1171" s="191"/>
      <c r="L1171" s="106"/>
      <c r="M1171" s="68">
        <v>29.62</v>
      </c>
      <c r="N1171" s="68">
        <v>-98.37</v>
      </c>
      <c r="O1171" s="106">
        <v>126.402078446346</v>
      </c>
      <c r="P1171" s="76" t="s">
        <v>115</v>
      </c>
      <c r="Q1171" s="76" t="s">
        <v>172</v>
      </c>
      <c r="R1171" s="70" t="s">
        <v>13</v>
      </c>
      <c r="S1171" s="70"/>
      <c r="T1171" s="112"/>
      <c r="U1171" s="68">
        <v>14.91</v>
      </c>
      <c r="V1171" s="68">
        <v>21.96</v>
      </c>
      <c r="W1171" s="70"/>
      <c r="X1171" s="150"/>
      <c r="Y1171" s="148"/>
      <c r="Z1171" s="112"/>
      <c r="AA1171" s="76" t="s">
        <v>1658</v>
      </c>
      <c r="AB1171" s="76"/>
      <c r="AC1171" s="76"/>
      <c r="AD1171" s="76"/>
      <c r="AE1171" s="70"/>
      <c r="AF1171" s="70"/>
    </row>
    <row r="1172" spans="1:32" s="83" customFormat="1" ht="17" x14ac:dyDescent="0.2">
      <c r="A1172" s="76" t="s">
        <v>1765</v>
      </c>
      <c r="B1172" s="70" t="s">
        <v>1594</v>
      </c>
      <c r="C1172" s="70"/>
      <c r="D1172" s="113" t="s">
        <v>1595</v>
      </c>
      <c r="E1172" s="113" t="s">
        <v>1596</v>
      </c>
      <c r="F1172" s="76">
        <v>40279</v>
      </c>
      <c r="G1172" s="70">
        <v>138</v>
      </c>
      <c r="H1172" s="76" t="s">
        <v>1017</v>
      </c>
      <c r="I1172" s="70" t="s">
        <v>637</v>
      </c>
      <c r="J1172" s="120"/>
      <c r="K1172" s="191"/>
      <c r="L1172" s="143"/>
      <c r="M1172" s="68">
        <v>30.62</v>
      </c>
      <c r="N1172" s="68">
        <v>-98.25</v>
      </c>
      <c r="O1172" s="106">
        <v>135.36553508089301</v>
      </c>
      <c r="P1172" s="76" t="s">
        <v>155</v>
      </c>
      <c r="Q1172" s="70" t="s">
        <v>172</v>
      </c>
      <c r="R1172" s="70" t="s">
        <v>13</v>
      </c>
      <c r="S1172" s="70"/>
      <c r="T1172" s="70"/>
      <c r="U1172" s="128">
        <v>30.5</v>
      </c>
      <c r="V1172" s="128">
        <v>16.84</v>
      </c>
      <c r="W1172" s="76"/>
      <c r="X1172" s="195"/>
      <c r="Y1172" s="105"/>
      <c r="Z1172" s="76"/>
      <c r="AA1172" s="76" t="s">
        <v>1766</v>
      </c>
      <c r="AB1172" s="76"/>
      <c r="AC1172" s="76"/>
      <c r="AD1172" s="76"/>
      <c r="AE1172" s="70"/>
      <c r="AF1172" s="70"/>
    </row>
    <row r="1173" spans="1:32" s="83" customFormat="1" ht="17" x14ac:dyDescent="0.2">
      <c r="A1173" s="76" t="s">
        <v>1746</v>
      </c>
      <c r="B1173" s="70" t="s">
        <v>1594</v>
      </c>
      <c r="C1173" s="70"/>
      <c r="D1173" s="113" t="s">
        <v>1595</v>
      </c>
      <c r="E1173" s="113" t="s">
        <v>1596</v>
      </c>
      <c r="F1173" s="76">
        <v>40540</v>
      </c>
      <c r="G1173" s="70">
        <v>60</v>
      </c>
      <c r="H1173" s="76" t="s">
        <v>606</v>
      </c>
      <c r="I1173" s="70" t="s">
        <v>607</v>
      </c>
      <c r="J1173" s="76" t="s">
        <v>176</v>
      </c>
      <c r="K1173" s="191"/>
      <c r="L1173" s="143"/>
      <c r="M1173" s="68">
        <v>30.59</v>
      </c>
      <c r="N1173" s="68">
        <v>-98.64</v>
      </c>
      <c r="O1173" s="70">
        <v>100.5</v>
      </c>
      <c r="P1173" s="76" t="s">
        <v>155</v>
      </c>
      <c r="Q1173" s="70" t="s">
        <v>167</v>
      </c>
      <c r="R1173" s="70" t="s">
        <v>13</v>
      </c>
      <c r="S1173" s="70"/>
      <c r="T1173" s="70"/>
      <c r="U1173" s="128">
        <v>22.41</v>
      </c>
      <c r="V1173" s="128">
        <v>14.04</v>
      </c>
      <c r="W1173" s="76"/>
      <c r="X1173" s="195"/>
      <c r="Y1173" s="105"/>
      <c r="Z1173" s="76"/>
      <c r="AA1173" s="76" t="s">
        <v>1747</v>
      </c>
      <c r="AB1173" s="76"/>
      <c r="AC1173" s="76"/>
      <c r="AD1173" s="76"/>
      <c r="AE1173" s="70"/>
      <c r="AF1173" s="70"/>
    </row>
    <row r="1174" spans="1:32" s="83" customFormat="1" ht="17" x14ac:dyDescent="0.2">
      <c r="A1174" s="76" t="s">
        <v>1746</v>
      </c>
      <c r="B1174" s="70" t="s">
        <v>1594</v>
      </c>
      <c r="C1174" s="70"/>
      <c r="D1174" s="113" t="s">
        <v>1595</v>
      </c>
      <c r="E1174" s="113" t="s">
        <v>1596</v>
      </c>
      <c r="F1174" s="76">
        <v>40540</v>
      </c>
      <c r="G1174" s="70" t="s">
        <v>1754</v>
      </c>
      <c r="H1174" s="76" t="s">
        <v>606</v>
      </c>
      <c r="I1174" s="70" t="s">
        <v>607</v>
      </c>
      <c r="J1174" s="76" t="s">
        <v>176</v>
      </c>
      <c r="K1174" s="191"/>
      <c r="L1174" s="143"/>
      <c r="M1174" s="68">
        <v>30.59</v>
      </c>
      <c r="N1174" s="68">
        <v>-98.64</v>
      </c>
      <c r="O1174" s="70">
        <v>100.5</v>
      </c>
      <c r="P1174" s="76" t="s">
        <v>1753</v>
      </c>
      <c r="Q1174" s="70"/>
      <c r="R1174" s="70" t="s">
        <v>13</v>
      </c>
      <c r="S1174" s="70"/>
      <c r="T1174" s="70"/>
      <c r="U1174" s="128">
        <v>13.18</v>
      </c>
      <c r="V1174" s="128">
        <v>8.84</v>
      </c>
      <c r="W1174" s="76"/>
      <c r="X1174" s="195"/>
      <c r="Y1174" s="105"/>
      <c r="Z1174" s="76"/>
      <c r="AA1174" s="76"/>
      <c r="AB1174" s="76"/>
      <c r="AC1174" s="76"/>
      <c r="AD1174" s="76"/>
      <c r="AE1174" s="70"/>
      <c r="AF1174" s="70"/>
    </row>
    <row r="1175" spans="1:32" s="83" customFormat="1" ht="17" x14ac:dyDescent="0.2">
      <c r="A1175" s="76" t="s">
        <v>1746</v>
      </c>
      <c r="B1175" s="70" t="s">
        <v>1594</v>
      </c>
      <c r="C1175" s="70"/>
      <c r="D1175" s="113" t="s">
        <v>1595</v>
      </c>
      <c r="E1175" s="113" t="s">
        <v>1596</v>
      </c>
      <c r="F1175" s="76">
        <v>40540</v>
      </c>
      <c r="G1175" s="70" t="s">
        <v>1755</v>
      </c>
      <c r="H1175" s="76" t="s">
        <v>606</v>
      </c>
      <c r="I1175" s="70" t="s">
        <v>607</v>
      </c>
      <c r="J1175" s="76" t="s">
        <v>176</v>
      </c>
      <c r="K1175" s="191"/>
      <c r="L1175" s="143"/>
      <c r="M1175" s="68">
        <v>30.59</v>
      </c>
      <c r="N1175" s="68">
        <v>-98.64</v>
      </c>
      <c r="O1175" s="70">
        <v>100.5</v>
      </c>
      <c r="P1175" s="76" t="s">
        <v>1753</v>
      </c>
      <c r="Q1175" s="70"/>
      <c r="R1175" s="70" t="s">
        <v>13</v>
      </c>
      <c r="S1175" s="70"/>
      <c r="T1175" s="70"/>
      <c r="U1175" s="128">
        <v>11.41</v>
      </c>
      <c r="V1175" s="128">
        <v>9.2100000000000009</v>
      </c>
      <c r="W1175" s="76"/>
      <c r="X1175" s="195"/>
      <c r="Y1175" s="105"/>
      <c r="Z1175" s="76"/>
      <c r="AA1175" s="76" t="s">
        <v>1756</v>
      </c>
      <c r="AB1175" s="76"/>
      <c r="AC1175" s="76"/>
      <c r="AD1175" s="76"/>
      <c r="AE1175" s="70"/>
      <c r="AF1175" s="70"/>
    </row>
    <row r="1176" spans="1:32" s="83" customFormat="1" ht="17" x14ac:dyDescent="0.2">
      <c r="A1176" s="76" t="s">
        <v>1643</v>
      </c>
      <c r="B1176" s="76" t="s">
        <v>1594</v>
      </c>
      <c r="C1176" s="76"/>
      <c r="D1176" s="113" t="s">
        <v>1595</v>
      </c>
      <c r="E1176" s="113" t="s">
        <v>1596</v>
      </c>
      <c r="F1176" s="76">
        <v>40685</v>
      </c>
      <c r="G1176" s="76">
        <v>2</v>
      </c>
      <c r="H1176" s="76" t="s">
        <v>19</v>
      </c>
      <c r="I1176" s="70" t="s">
        <v>403</v>
      </c>
      <c r="J1176" s="76" t="s">
        <v>176</v>
      </c>
      <c r="K1176" s="191"/>
      <c r="L1176" s="106"/>
      <c r="M1176" s="114"/>
      <c r="N1176" s="114"/>
      <c r="O1176" s="76"/>
      <c r="P1176" s="76" t="s">
        <v>213</v>
      </c>
      <c r="Q1176" s="76" t="s">
        <v>167</v>
      </c>
      <c r="R1176" s="70" t="s">
        <v>13</v>
      </c>
      <c r="S1176" s="70"/>
      <c r="T1176" s="112"/>
      <c r="U1176" s="68">
        <v>31.11</v>
      </c>
      <c r="V1176" s="68">
        <v>17.75</v>
      </c>
      <c r="W1176" s="70"/>
      <c r="X1176" s="150"/>
      <c r="Y1176" s="148"/>
      <c r="Z1176" s="112"/>
      <c r="AA1176" s="76" t="s">
        <v>1641</v>
      </c>
      <c r="AB1176" s="76"/>
      <c r="AC1176" s="76"/>
      <c r="AD1176" s="76"/>
      <c r="AE1176" s="70"/>
      <c r="AF1176" s="70"/>
    </row>
    <row r="1177" spans="1:32" s="83" customFormat="1" ht="17" x14ac:dyDescent="0.2">
      <c r="A1177" s="76" t="s">
        <v>1643</v>
      </c>
      <c r="B1177" s="76" t="s">
        <v>1594</v>
      </c>
      <c r="C1177" s="76"/>
      <c r="D1177" s="113" t="s">
        <v>1595</v>
      </c>
      <c r="E1177" s="113" t="s">
        <v>1596</v>
      </c>
      <c r="F1177" s="76">
        <v>40685</v>
      </c>
      <c r="G1177" s="76">
        <v>2</v>
      </c>
      <c r="H1177" s="76" t="s">
        <v>19</v>
      </c>
      <c r="I1177" s="70" t="s">
        <v>403</v>
      </c>
      <c r="J1177" s="76" t="s">
        <v>176</v>
      </c>
      <c r="K1177" s="191"/>
      <c r="L1177" s="106"/>
      <c r="M1177" s="114"/>
      <c r="N1177" s="114"/>
      <c r="O1177" s="76"/>
      <c r="P1177" s="76" t="s">
        <v>130</v>
      </c>
      <c r="Q1177" s="76" t="s">
        <v>172</v>
      </c>
      <c r="R1177" s="70" t="s">
        <v>13</v>
      </c>
      <c r="S1177" s="70"/>
      <c r="T1177" s="112"/>
      <c r="U1177" s="68">
        <v>21.48</v>
      </c>
      <c r="V1177" s="68">
        <v>14.54</v>
      </c>
      <c r="W1177" s="70"/>
      <c r="X1177" s="150"/>
      <c r="Y1177" s="148"/>
      <c r="Z1177" s="112"/>
      <c r="AA1177" s="76" t="s">
        <v>1642</v>
      </c>
      <c r="AB1177" s="76"/>
      <c r="AC1177" s="76"/>
      <c r="AD1177" s="76"/>
      <c r="AE1177" s="70"/>
      <c r="AF1177" s="70"/>
    </row>
    <row r="1178" spans="1:32" s="83" customFormat="1" ht="17" x14ac:dyDescent="0.2">
      <c r="A1178" s="76" t="s">
        <v>1643</v>
      </c>
      <c r="B1178" s="76" t="s">
        <v>1594</v>
      </c>
      <c r="C1178" s="76"/>
      <c r="D1178" s="113" t="s">
        <v>1595</v>
      </c>
      <c r="E1178" s="113" t="s">
        <v>1596</v>
      </c>
      <c r="F1178" s="76">
        <v>40685</v>
      </c>
      <c r="G1178" s="76">
        <v>3</v>
      </c>
      <c r="H1178" s="76" t="s">
        <v>19</v>
      </c>
      <c r="I1178" s="70" t="s">
        <v>403</v>
      </c>
      <c r="J1178" s="76" t="s">
        <v>176</v>
      </c>
      <c r="K1178" s="191"/>
      <c r="L1178" s="106"/>
      <c r="M1178" s="114"/>
      <c r="N1178" s="114"/>
      <c r="O1178" s="76"/>
      <c r="P1178" s="76" t="s">
        <v>130</v>
      </c>
      <c r="Q1178" s="76" t="s">
        <v>167</v>
      </c>
      <c r="R1178" s="70" t="s">
        <v>13</v>
      </c>
      <c r="S1178" s="70"/>
      <c r="T1178" s="112"/>
      <c r="U1178" s="68">
        <v>19.96</v>
      </c>
      <c r="V1178" s="68">
        <v>12.55</v>
      </c>
      <c r="W1178" s="70"/>
      <c r="X1178" s="150"/>
      <c r="Y1178" s="148"/>
      <c r="Z1178" s="112"/>
      <c r="AA1178" s="76"/>
      <c r="AB1178" s="76"/>
      <c r="AC1178" s="76"/>
      <c r="AD1178" s="76"/>
      <c r="AE1178" s="70"/>
      <c r="AF1178" s="70"/>
    </row>
    <row r="1179" spans="1:32" s="83" customFormat="1" ht="17" x14ac:dyDescent="0.2">
      <c r="A1179" s="76" t="s">
        <v>1643</v>
      </c>
      <c r="B1179" s="76" t="s">
        <v>1594</v>
      </c>
      <c r="C1179" s="76"/>
      <c r="D1179" s="113" t="s">
        <v>1595</v>
      </c>
      <c r="E1179" s="113" t="s">
        <v>1596</v>
      </c>
      <c r="F1179" s="76">
        <v>40685</v>
      </c>
      <c r="G1179" s="76">
        <v>39</v>
      </c>
      <c r="H1179" s="76" t="s">
        <v>19</v>
      </c>
      <c r="I1179" s="70" t="s">
        <v>403</v>
      </c>
      <c r="J1179" s="76" t="s">
        <v>176</v>
      </c>
      <c r="K1179" s="191"/>
      <c r="L1179" s="106"/>
      <c r="M1179" s="114"/>
      <c r="N1179" s="114"/>
      <c r="O1179" s="76"/>
      <c r="P1179" s="76" t="s">
        <v>130</v>
      </c>
      <c r="Q1179" s="76" t="s">
        <v>167</v>
      </c>
      <c r="R1179" s="70" t="s">
        <v>13</v>
      </c>
      <c r="S1179" s="70"/>
      <c r="T1179" s="112"/>
      <c r="U1179" s="68">
        <v>21.08</v>
      </c>
      <c r="V1179" s="68">
        <v>10.51</v>
      </c>
      <c r="W1179" s="70"/>
      <c r="X1179" s="150"/>
      <c r="Y1179" s="148"/>
      <c r="Z1179" s="112"/>
      <c r="AA1179" s="76" t="s">
        <v>1644</v>
      </c>
      <c r="AB1179" s="76"/>
      <c r="AC1179" s="76"/>
      <c r="AD1179" s="76"/>
      <c r="AE1179" s="70"/>
      <c r="AF1179" s="70"/>
    </row>
    <row r="1180" spans="1:32" s="83" customFormat="1" ht="17" x14ac:dyDescent="0.2">
      <c r="A1180" s="76" t="s">
        <v>1637</v>
      </c>
      <c r="B1180" s="76" t="s">
        <v>1594</v>
      </c>
      <c r="C1180" s="76"/>
      <c r="D1180" s="113" t="s">
        <v>1595</v>
      </c>
      <c r="E1180" s="113" t="s">
        <v>1596</v>
      </c>
      <c r="F1180" s="76">
        <v>40685</v>
      </c>
      <c r="G1180" s="76">
        <v>94</v>
      </c>
      <c r="H1180" s="76" t="s">
        <v>19</v>
      </c>
      <c r="I1180" s="70" t="s">
        <v>403</v>
      </c>
      <c r="J1180" s="76" t="s">
        <v>176</v>
      </c>
      <c r="K1180" s="191"/>
      <c r="L1180" s="106"/>
      <c r="M1180" s="114"/>
      <c r="N1180" s="114"/>
      <c r="O1180" s="76"/>
      <c r="P1180" s="76" t="s">
        <v>378</v>
      </c>
      <c r="Q1180" s="76"/>
      <c r="R1180" s="70" t="s">
        <v>13</v>
      </c>
      <c r="S1180" s="70"/>
      <c r="T1180" s="112"/>
      <c r="U1180" s="68">
        <v>81.93</v>
      </c>
      <c r="V1180" s="68">
        <v>65.010000000000005</v>
      </c>
      <c r="W1180" s="70"/>
      <c r="X1180" s="150"/>
      <c r="Y1180" s="148"/>
      <c r="Z1180" s="112"/>
      <c r="AA1180" s="76" t="s">
        <v>1638</v>
      </c>
      <c r="AB1180" s="76"/>
      <c r="AC1180" s="76"/>
      <c r="AD1180" s="76"/>
      <c r="AE1180" s="70"/>
      <c r="AF1180" s="70"/>
    </row>
    <row r="1181" spans="1:32" s="83" customFormat="1" ht="17" x14ac:dyDescent="0.2">
      <c r="A1181" s="76" t="s">
        <v>1637</v>
      </c>
      <c r="B1181" s="76" t="s">
        <v>1594</v>
      </c>
      <c r="C1181" s="76"/>
      <c r="D1181" s="113" t="s">
        <v>1595</v>
      </c>
      <c r="E1181" s="113" t="s">
        <v>1596</v>
      </c>
      <c r="F1181" s="76">
        <v>40685</v>
      </c>
      <c r="G1181" s="76">
        <v>102</v>
      </c>
      <c r="H1181" s="76" t="s">
        <v>19</v>
      </c>
      <c r="I1181" s="70" t="s">
        <v>403</v>
      </c>
      <c r="J1181" s="76" t="s">
        <v>176</v>
      </c>
      <c r="K1181" s="191"/>
      <c r="L1181" s="106"/>
      <c r="M1181" s="114"/>
      <c r="N1181" s="114"/>
      <c r="O1181" s="76"/>
      <c r="P1181" s="76" t="s">
        <v>1640</v>
      </c>
      <c r="Q1181" s="76"/>
      <c r="R1181" s="70" t="s">
        <v>13</v>
      </c>
      <c r="S1181" s="70"/>
      <c r="T1181" s="112"/>
      <c r="U1181" s="68">
        <v>75.36</v>
      </c>
      <c r="V1181" s="68">
        <v>69.94</v>
      </c>
      <c r="W1181" s="70"/>
      <c r="X1181" s="150"/>
      <c r="Y1181" s="148"/>
      <c r="Z1181" s="112"/>
      <c r="AA1181" s="76"/>
      <c r="AB1181" s="76"/>
      <c r="AC1181" s="76"/>
      <c r="AD1181" s="76"/>
      <c r="AE1181" s="70"/>
      <c r="AF1181" s="70"/>
    </row>
    <row r="1182" spans="1:32" s="83" customFormat="1" ht="17" x14ac:dyDescent="0.2">
      <c r="A1182" s="76" t="s">
        <v>1637</v>
      </c>
      <c r="B1182" s="76" t="s">
        <v>1594</v>
      </c>
      <c r="C1182" s="76"/>
      <c r="D1182" s="113" t="s">
        <v>1595</v>
      </c>
      <c r="E1182" s="113" t="s">
        <v>1596</v>
      </c>
      <c r="F1182" s="76">
        <v>40685</v>
      </c>
      <c r="G1182" s="76">
        <v>103</v>
      </c>
      <c r="H1182" s="76" t="s">
        <v>19</v>
      </c>
      <c r="I1182" s="70" t="s">
        <v>403</v>
      </c>
      <c r="J1182" s="76" t="s">
        <v>176</v>
      </c>
      <c r="K1182" s="191"/>
      <c r="L1182" s="106"/>
      <c r="M1182" s="114"/>
      <c r="N1182" s="114"/>
      <c r="O1182" s="76"/>
      <c r="P1182" s="76" t="s">
        <v>1640</v>
      </c>
      <c r="Q1182" s="76"/>
      <c r="R1182" s="70" t="s">
        <v>13</v>
      </c>
      <c r="S1182" s="70"/>
      <c r="T1182" s="112"/>
      <c r="U1182" s="68">
        <v>76.06</v>
      </c>
      <c r="V1182" s="68">
        <v>69.650000000000006</v>
      </c>
      <c r="W1182" s="70"/>
      <c r="X1182" s="150"/>
      <c r="Y1182" s="148"/>
      <c r="Z1182" s="112"/>
      <c r="AA1182" s="76"/>
      <c r="AB1182" s="76"/>
      <c r="AC1182" s="76"/>
      <c r="AD1182" s="76"/>
      <c r="AE1182" s="70"/>
      <c r="AF1182" s="70"/>
    </row>
    <row r="1183" spans="1:32" s="83" customFormat="1" ht="17" x14ac:dyDescent="0.2">
      <c r="A1183" s="76" t="s">
        <v>1637</v>
      </c>
      <c r="B1183" s="76" t="s">
        <v>1594</v>
      </c>
      <c r="C1183" s="76"/>
      <c r="D1183" s="113" t="s">
        <v>1595</v>
      </c>
      <c r="E1183" s="113" t="s">
        <v>1596</v>
      </c>
      <c r="F1183" s="76">
        <v>40685</v>
      </c>
      <c r="G1183" s="76">
        <v>104</v>
      </c>
      <c r="H1183" s="76" t="s">
        <v>19</v>
      </c>
      <c r="I1183" s="70" t="s">
        <v>403</v>
      </c>
      <c r="J1183" s="76" t="s">
        <v>176</v>
      </c>
      <c r="K1183" s="191"/>
      <c r="L1183" s="106"/>
      <c r="M1183" s="114"/>
      <c r="N1183" s="114"/>
      <c r="O1183" s="76"/>
      <c r="P1183" s="76" t="s">
        <v>1640</v>
      </c>
      <c r="Q1183" s="76"/>
      <c r="R1183" s="70" t="s">
        <v>13</v>
      </c>
      <c r="S1183" s="70"/>
      <c r="T1183" s="112"/>
      <c r="U1183" s="68">
        <v>74.98</v>
      </c>
      <c r="V1183" s="68">
        <v>66</v>
      </c>
      <c r="W1183" s="70"/>
      <c r="X1183" s="150"/>
      <c r="Y1183" s="148"/>
      <c r="Z1183" s="112"/>
      <c r="AA1183" s="76"/>
      <c r="AB1183" s="76"/>
      <c r="AC1183" s="76"/>
      <c r="AD1183" s="76"/>
      <c r="AE1183" s="70"/>
      <c r="AF1183" s="70"/>
    </row>
    <row r="1184" spans="1:32" s="83" customFormat="1" ht="17" x14ac:dyDescent="0.2">
      <c r="A1184" s="76" t="s">
        <v>1637</v>
      </c>
      <c r="B1184" s="76" t="s">
        <v>1594</v>
      </c>
      <c r="C1184" s="76"/>
      <c r="D1184" s="113" t="s">
        <v>1595</v>
      </c>
      <c r="E1184" s="113" t="s">
        <v>1596</v>
      </c>
      <c r="F1184" s="76">
        <v>40685</v>
      </c>
      <c r="G1184" s="76">
        <v>105</v>
      </c>
      <c r="H1184" s="76" t="s">
        <v>19</v>
      </c>
      <c r="I1184" s="70" t="s">
        <v>403</v>
      </c>
      <c r="J1184" s="76" t="s">
        <v>176</v>
      </c>
      <c r="K1184" s="191"/>
      <c r="L1184" s="106"/>
      <c r="M1184" s="114"/>
      <c r="N1184" s="114"/>
      <c r="O1184" s="76"/>
      <c r="P1184" s="76" t="s">
        <v>1640</v>
      </c>
      <c r="Q1184" s="76"/>
      <c r="R1184" s="70" t="s">
        <v>13</v>
      </c>
      <c r="S1184" s="70"/>
      <c r="T1184" s="112"/>
      <c r="U1184" s="68">
        <v>75.59</v>
      </c>
      <c r="V1184" s="68">
        <v>67.25</v>
      </c>
      <c r="W1184" s="70"/>
      <c r="X1184" s="150"/>
      <c r="Y1184" s="148"/>
      <c r="Z1184" s="112"/>
      <c r="AA1184" s="76"/>
      <c r="AB1184" s="76"/>
      <c r="AC1184" s="76"/>
      <c r="AD1184" s="76"/>
      <c r="AE1184" s="70"/>
      <c r="AF1184" s="70"/>
    </row>
    <row r="1185" spans="1:130" s="83" customFormat="1" ht="17" x14ac:dyDescent="0.2">
      <c r="A1185" s="76" t="s">
        <v>1637</v>
      </c>
      <c r="B1185" s="76" t="s">
        <v>1594</v>
      </c>
      <c r="C1185" s="76"/>
      <c r="D1185" s="113" t="s">
        <v>1595</v>
      </c>
      <c r="E1185" s="113" t="s">
        <v>1596</v>
      </c>
      <c r="F1185" s="76">
        <v>40685</v>
      </c>
      <c r="G1185" s="76">
        <v>106</v>
      </c>
      <c r="H1185" s="76" t="s">
        <v>19</v>
      </c>
      <c r="I1185" s="70" t="s">
        <v>403</v>
      </c>
      <c r="J1185" s="76" t="s">
        <v>176</v>
      </c>
      <c r="K1185" s="191"/>
      <c r="L1185" s="106"/>
      <c r="M1185" s="114"/>
      <c r="N1185" s="114"/>
      <c r="O1185" s="76"/>
      <c r="P1185" s="76" t="s">
        <v>1640</v>
      </c>
      <c r="Q1185" s="76"/>
      <c r="R1185" s="70" t="s">
        <v>13</v>
      </c>
      <c r="S1185" s="70"/>
      <c r="T1185" s="112"/>
      <c r="U1185" s="68">
        <v>63</v>
      </c>
      <c r="V1185" s="68">
        <v>53.16</v>
      </c>
      <c r="W1185" s="70"/>
      <c r="X1185" s="150"/>
      <c r="Y1185" s="148"/>
      <c r="Z1185" s="112"/>
      <c r="AA1185" s="76"/>
      <c r="AB1185" s="76"/>
      <c r="AC1185" s="76"/>
      <c r="AD1185" s="76"/>
      <c r="AE1185" s="70"/>
      <c r="AF1185" s="70"/>
    </row>
    <row r="1186" spans="1:130" s="83" customFormat="1" ht="17" x14ac:dyDescent="0.2">
      <c r="A1186" s="76" t="s">
        <v>1637</v>
      </c>
      <c r="B1186" s="76" t="s">
        <v>1594</v>
      </c>
      <c r="C1186" s="76"/>
      <c r="D1186" s="113" t="s">
        <v>1595</v>
      </c>
      <c r="E1186" s="113" t="s">
        <v>1596</v>
      </c>
      <c r="F1186" s="76">
        <v>40685</v>
      </c>
      <c r="G1186" s="76">
        <v>107</v>
      </c>
      <c r="H1186" s="76" t="s">
        <v>19</v>
      </c>
      <c r="I1186" s="70" t="s">
        <v>403</v>
      </c>
      <c r="J1186" s="76" t="s">
        <v>176</v>
      </c>
      <c r="K1186" s="191"/>
      <c r="L1186" s="106"/>
      <c r="M1186" s="114"/>
      <c r="N1186" s="114"/>
      <c r="O1186" s="76"/>
      <c r="P1186" s="76" t="s">
        <v>378</v>
      </c>
      <c r="Q1186" s="76"/>
      <c r="R1186" s="70" t="s">
        <v>13</v>
      </c>
      <c r="S1186" s="70"/>
      <c r="T1186" s="112"/>
      <c r="U1186" s="68">
        <v>63.17</v>
      </c>
      <c r="V1186" s="68">
        <v>54.25</v>
      </c>
      <c r="W1186" s="70"/>
      <c r="X1186" s="150"/>
      <c r="Y1186" s="148"/>
      <c r="Z1186" s="112"/>
      <c r="AA1186" s="76"/>
      <c r="AB1186" s="76"/>
      <c r="AC1186" s="76"/>
      <c r="AD1186" s="76"/>
      <c r="AE1186" s="70"/>
      <c r="AF1186" s="70"/>
    </row>
    <row r="1187" spans="1:130" s="83" customFormat="1" ht="17" x14ac:dyDescent="0.2">
      <c r="A1187" s="76" t="s">
        <v>1637</v>
      </c>
      <c r="B1187" s="76" t="s">
        <v>1594</v>
      </c>
      <c r="C1187" s="76"/>
      <c r="D1187" s="113" t="s">
        <v>1595</v>
      </c>
      <c r="E1187" s="113" t="s">
        <v>1596</v>
      </c>
      <c r="F1187" s="76">
        <v>40685</v>
      </c>
      <c r="G1187" s="76">
        <v>140</v>
      </c>
      <c r="H1187" s="76" t="s">
        <v>19</v>
      </c>
      <c r="I1187" s="70" t="s">
        <v>403</v>
      </c>
      <c r="J1187" s="76" t="s">
        <v>176</v>
      </c>
      <c r="K1187" s="191"/>
      <c r="L1187" s="106"/>
      <c r="M1187" s="114"/>
      <c r="N1187" s="114"/>
      <c r="O1187" s="76"/>
      <c r="P1187" s="76" t="s">
        <v>378</v>
      </c>
      <c r="Q1187" s="76"/>
      <c r="R1187" s="70" t="s">
        <v>13</v>
      </c>
      <c r="S1187" s="70"/>
      <c r="T1187" s="112"/>
      <c r="U1187" s="68">
        <v>81.260000000000005</v>
      </c>
      <c r="V1187" s="68">
        <v>67.06</v>
      </c>
      <c r="W1187" s="70"/>
      <c r="X1187" s="150"/>
      <c r="Y1187" s="148"/>
      <c r="Z1187" s="112"/>
      <c r="AA1187" s="76"/>
      <c r="AB1187" s="76"/>
      <c r="AC1187" s="76"/>
      <c r="AD1187" s="76"/>
      <c r="AE1187" s="70"/>
      <c r="AF1187" s="70"/>
    </row>
    <row r="1188" spans="1:130" s="83" customFormat="1" ht="17" x14ac:dyDescent="0.2">
      <c r="A1188" s="76" t="s">
        <v>1637</v>
      </c>
      <c r="B1188" s="76" t="s">
        <v>1594</v>
      </c>
      <c r="C1188" s="76"/>
      <c r="D1188" s="113" t="s">
        <v>1595</v>
      </c>
      <c r="E1188" s="113" t="s">
        <v>1596</v>
      </c>
      <c r="F1188" s="76">
        <v>40685</v>
      </c>
      <c r="G1188" s="76">
        <v>142</v>
      </c>
      <c r="H1188" s="76" t="s">
        <v>19</v>
      </c>
      <c r="I1188" s="70" t="s">
        <v>403</v>
      </c>
      <c r="J1188" s="76" t="s">
        <v>176</v>
      </c>
      <c r="K1188" s="191"/>
      <c r="L1188" s="106"/>
      <c r="M1188" s="114"/>
      <c r="N1188" s="114"/>
      <c r="O1188" s="76"/>
      <c r="P1188" s="76" t="s">
        <v>378</v>
      </c>
      <c r="Q1188" s="76"/>
      <c r="R1188" s="70" t="s">
        <v>13</v>
      </c>
      <c r="S1188" s="70"/>
      <c r="T1188" s="112"/>
      <c r="U1188" s="68">
        <v>80.930000000000007</v>
      </c>
      <c r="V1188" s="68">
        <v>72.98</v>
      </c>
      <c r="W1188" s="70"/>
      <c r="X1188" s="150"/>
      <c r="Y1188" s="148"/>
      <c r="Z1188" s="112"/>
      <c r="AA1188" s="76"/>
      <c r="AB1188" s="76"/>
      <c r="AC1188" s="76"/>
      <c r="AD1188" s="76"/>
      <c r="AE1188" s="70"/>
      <c r="AF1188" s="70"/>
    </row>
    <row r="1189" spans="1:130" s="83" customFormat="1" ht="17" x14ac:dyDescent="0.2">
      <c r="A1189" s="14" t="s">
        <v>1593</v>
      </c>
      <c r="B1189" s="13" t="s">
        <v>1594</v>
      </c>
      <c r="C1189" s="13"/>
      <c r="D1189" s="2" t="s">
        <v>1595</v>
      </c>
      <c r="E1189" s="2" t="s">
        <v>1596</v>
      </c>
      <c r="F1189" s="14">
        <v>43365</v>
      </c>
      <c r="G1189" s="76">
        <v>1</v>
      </c>
      <c r="H1189" s="14" t="s">
        <v>1591</v>
      </c>
      <c r="I1189" s="75" t="s">
        <v>441</v>
      </c>
      <c r="J1189" s="76" t="s">
        <v>205</v>
      </c>
      <c r="K1189" s="191"/>
      <c r="L1189" s="106"/>
      <c r="M1189" s="196"/>
      <c r="N1189" s="196"/>
      <c r="O1189" s="196"/>
      <c r="P1189" s="76" t="s">
        <v>155</v>
      </c>
      <c r="Q1189" s="70" t="s">
        <v>167</v>
      </c>
      <c r="R1189" s="70" t="s">
        <v>13</v>
      </c>
      <c r="S1189" s="70"/>
      <c r="T1189" s="112"/>
      <c r="U1189" s="68">
        <v>16.45</v>
      </c>
      <c r="V1189" s="68">
        <v>11.57</v>
      </c>
      <c r="W1189" s="70"/>
      <c r="X1189" s="150"/>
      <c r="Y1189" s="148"/>
      <c r="Z1189" s="112"/>
      <c r="AA1189" s="76" t="s">
        <v>1597</v>
      </c>
      <c r="AB1189" s="76"/>
      <c r="AC1189" s="76"/>
      <c r="AD1189" s="76"/>
      <c r="AE1189" s="70"/>
      <c r="AF1189" s="70"/>
    </row>
    <row r="1190" spans="1:130" s="83" customFormat="1" ht="17" x14ac:dyDescent="0.2">
      <c r="A1190" s="14" t="s">
        <v>1593</v>
      </c>
      <c r="B1190" s="13" t="s">
        <v>1594</v>
      </c>
      <c r="C1190" s="13"/>
      <c r="D1190" s="2" t="s">
        <v>1595</v>
      </c>
      <c r="E1190" s="2" t="s">
        <v>1596</v>
      </c>
      <c r="F1190" s="14">
        <v>43365</v>
      </c>
      <c r="G1190" s="76">
        <v>1</v>
      </c>
      <c r="H1190" s="14" t="s">
        <v>1591</v>
      </c>
      <c r="I1190" s="75" t="s">
        <v>441</v>
      </c>
      <c r="J1190" s="76" t="s">
        <v>205</v>
      </c>
      <c r="K1190" s="191"/>
      <c r="L1190" s="106"/>
      <c r="M1190" s="196"/>
      <c r="N1190" s="196"/>
      <c r="O1190" s="196"/>
      <c r="P1190" s="76" t="s">
        <v>213</v>
      </c>
      <c r="Q1190" s="70" t="s">
        <v>167</v>
      </c>
      <c r="R1190" s="70" t="s">
        <v>13</v>
      </c>
      <c r="S1190" s="70"/>
      <c r="T1190" s="112"/>
      <c r="U1190" s="68">
        <v>23.98</v>
      </c>
      <c r="V1190" s="68">
        <v>13.12</v>
      </c>
      <c r="W1190" s="70"/>
      <c r="X1190" s="150"/>
      <c r="Y1190" s="148"/>
      <c r="Z1190" s="112"/>
      <c r="AA1190" s="76" t="s">
        <v>1597</v>
      </c>
      <c r="AB1190" s="76"/>
      <c r="AC1190" s="76"/>
      <c r="AD1190" s="76"/>
      <c r="AE1190" s="70"/>
      <c r="AF1190" s="70"/>
    </row>
    <row r="1191" spans="1:130" s="83" customFormat="1" ht="17" x14ac:dyDescent="0.2">
      <c r="A1191" s="228"/>
      <c r="B1191" s="228" t="s">
        <v>1594</v>
      </c>
      <c r="C1191" s="228"/>
      <c r="D1191" s="229" t="s">
        <v>1595</v>
      </c>
      <c r="E1191" s="229" t="s">
        <v>1596</v>
      </c>
      <c r="F1191" s="228">
        <v>43539</v>
      </c>
      <c r="G1191" s="234">
        <v>1</v>
      </c>
      <c r="H1191" s="228" t="s">
        <v>2265</v>
      </c>
      <c r="I1191" s="234"/>
      <c r="J1191" s="228" t="s">
        <v>475</v>
      </c>
      <c r="K1191" s="231"/>
      <c r="L1191" s="246"/>
      <c r="M1191" s="235"/>
      <c r="N1191" s="235"/>
      <c r="O1191" s="234"/>
      <c r="P1191" s="228" t="s">
        <v>209</v>
      </c>
      <c r="Q1191" s="234" t="s">
        <v>167</v>
      </c>
      <c r="R1191" s="234" t="s">
        <v>13</v>
      </c>
      <c r="S1191" s="234"/>
      <c r="T1191" s="234"/>
      <c r="U1191" s="247">
        <v>19.95</v>
      </c>
      <c r="V1191" s="247">
        <v>12.13</v>
      </c>
      <c r="W1191" s="228"/>
      <c r="X1191" s="250"/>
      <c r="Y1191" s="249"/>
      <c r="Z1191" s="228"/>
      <c r="AA1191" s="228" t="s">
        <v>2264</v>
      </c>
      <c r="AB1191" s="54"/>
      <c r="AC1191" s="76"/>
      <c r="AD1191" s="76"/>
      <c r="AE1191" s="70"/>
      <c r="AF1191" s="70"/>
      <c r="BK1191" s="15"/>
      <c r="BL1191" s="15"/>
      <c r="BM1191" s="15"/>
      <c r="BN1191" s="15"/>
      <c r="BO1191" s="15"/>
      <c r="BP1191" s="15"/>
      <c r="BQ1191" s="15"/>
      <c r="BR1191" s="15"/>
      <c r="BS1191" s="15"/>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15"/>
      <c r="DE1191" s="15"/>
      <c r="DF1191" s="15"/>
      <c r="DG1191" s="15"/>
      <c r="DH1191" s="15"/>
      <c r="DI1191" s="15"/>
      <c r="DJ1191" s="15"/>
      <c r="DK1191" s="15"/>
      <c r="DL1191" s="15"/>
      <c r="DM1191" s="15"/>
      <c r="DN1191" s="15"/>
      <c r="DO1191" s="15"/>
      <c r="DP1191" s="15"/>
      <c r="DQ1191" s="15"/>
      <c r="DR1191" s="15"/>
      <c r="DS1191" s="15"/>
      <c r="DT1191" s="15"/>
      <c r="DU1191" s="15"/>
      <c r="DV1191" s="15"/>
      <c r="DW1191" s="15"/>
      <c r="DX1191" s="15"/>
      <c r="DY1191" s="15"/>
      <c r="DZ1191" s="15"/>
    </row>
    <row r="1192" spans="1:130" s="83" customFormat="1" ht="34" x14ac:dyDescent="0.2">
      <c r="A1192" s="76" t="s">
        <v>1847</v>
      </c>
      <c r="B1192" s="76" t="s">
        <v>1594</v>
      </c>
      <c r="C1192" s="76"/>
      <c r="D1192" s="113" t="s">
        <v>1595</v>
      </c>
      <c r="E1192" s="113" t="s">
        <v>1848</v>
      </c>
      <c r="F1192" s="76" t="s">
        <v>1543</v>
      </c>
      <c r="G1192" s="76">
        <v>7188</v>
      </c>
      <c r="H1192" s="76" t="s">
        <v>581</v>
      </c>
      <c r="I1192" s="13" t="s">
        <v>582</v>
      </c>
      <c r="J1192" s="76" t="s">
        <v>475</v>
      </c>
      <c r="K1192" s="191" t="s">
        <v>1856</v>
      </c>
      <c r="L1192" s="106"/>
      <c r="M1192" s="114"/>
      <c r="N1192" s="114"/>
      <c r="O1192" s="76"/>
      <c r="P1192" s="76" t="s">
        <v>186</v>
      </c>
      <c r="Q1192" s="76"/>
      <c r="R1192" s="70" t="s">
        <v>13</v>
      </c>
      <c r="S1192" s="70"/>
      <c r="T1192" s="112"/>
      <c r="U1192" s="68">
        <v>18.350000000000001</v>
      </c>
      <c r="V1192" s="68">
        <v>13.12</v>
      </c>
      <c r="W1192" s="70"/>
      <c r="X1192" s="150"/>
      <c r="Y1192" s="148"/>
      <c r="Z1192" s="112"/>
      <c r="AA1192" s="76" t="s">
        <v>1849</v>
      </c>
      <c r="AB1192" s="76"/>
      <c r="AC1192" s="76"/>
      <c r="AD1192" s="76"/>
      <c r="AE1192" s="70"/>
      <c r="AF1192" s="70"/>
    </row>
    <row r="1193" spans="1:130" s="83" customFormat="1" ht="51" x14ac:dyDescent="0.2">
      <c r="A1193" s="76" t="s">
        <v>1847</v>
      </c>
      <c r="B1193" s="76" t="s">
        <v>1594</v>
      </c>
      <c r="C1193" s="76"/>
      <c r="D1193" s="113" t="s">
        <v>1595</v>
      </c>
      <c r="E1193" s="113" t="s">
        <v>1848</v>
      </c>
      <c r="F1193" s="76" t="s">
        <v>1543</v>
      </c>
      <c r="G1193" s="76">
        <v>7308</v>
      </c>
      <c r="H1193" s="76" t="s">
        <v>581</v>
      </c>
      <c r="I1193" s="13" t="s">
        <v>582</v>
      </c>
      <c r="J1193" s="76" t="s">
        <v>475</v>
      </c>
      <c r="K1193" s="191" t="s">
        <v>1855</v>
      </c>
      <c r="L1193" s="106"/>
      <c r="M1193" s="114"/>
      <c r="N1193" s="114"/>
      <c r="O1193" s="76"/>
      <c r="P1193" s="76" t="s">
        <v>1850</v>
      </c>
      <c r="Q1193" s="76" t="s">
        <v>172</v>
      </c>
      <c r="R1193" s="70" t="s">
        <v>13</v>
      </c>
      <c r="S1193" s="70"/>
      <c r="T1193" s="112"/>
      <c r="U1193" s="68">
        <v>67.12</v>
      </c>
      <c r="V1193" s="68">
        <v>62.34</v>
      </c>
      <c r="W1193" s="70"/>
      <c r="X1193" s="150"/>
      <c r="Y1193" s="148"/>
      <c r="Z1193" s="112"/>
      <c r="AA1193" s="76" t="s">
        <v>1851</v>
      </c>
      <c r="AB1193" s="76"/>
      <c r="AC1193" s="76"/>
      <c r="AD1193" s="76"/>
      <c r="AE1193" s="70"/>
      <c r="AF1193" s="70"/>
    </row>
    <row r="1194" spans="1:130" s="83" customFormat="1" ht="39" x14ac:dyDescent="0.2">
      <c r="A1194" s="14"/>
      <c r="B1194" s="76" t="s">
        <v>1594</v>
      </c>
      <c r="C1194" s="76"/>
      <c r="D1194" s="2" t="s">
        <v>1243</v>
      </c>
      <c r="E1194" s="107" t="s">
        <v>1245</v>
      </c>
      <c r="F1194" s="14">
        <v>41172</v>
      </c>
      <c r="G1194" s="13">
        <v>326</v>
      </c>
      <c r="H1194" s="13" t="s">
        <v>949</v>
      </c>
      <c r="I1194" s="13" t="s">
        <v>1246</v>
      </c>
      <c r="J1194" s="70" t="s">
        <v>475</v>
      </c>
      <c r="K1194" s="191" t="s">
        <v>1248</v>
      </c>
      <c r="L1194" s="106"/>
      <c r="M1194" s="112"/>
      <c r="N1194" s="112"/>
      <c r="O1194" s="70"/>
      <c r="P1194" s="76" t="s">
        <v>16</v>
      </c>
      <c r="Q1194" s="70"/>
      <c r="R1194" s="70" t="s">
        <v>13</v>
      </c>
      <c r="S1194" s="70"/>
      <c r="T1194" s="70"/>
      <c r="U1194" s="128">
        <v>9.1300000000000008</v>
      </c>
      <c r="V1194" s="128">
        <v>7.44</v>
      </c>
      <c r="W1194" s="76"/>
      <c r="X1194" s="200">
        <f>10^((2.93*(LOG(U1194)))+(0.27))</f>
        <v>1213.8901242387135</v>
      </c>
      <c r="Y1194" s="105"/>
      <c r="Z1194" s="14"/>
      <c r="AA1194" s="14" t="s">
        <v>1247</v>
      </c>
      <c r="AB1194" s="76"/>
      <c r="AC1194" s="76"/>
      <c r="AD1194" s="76"/>
      <c r="AE1194" s="70"/>
      <c r="AF1194" s="70"/>
    </row>
    <row r="1195" spans="1:130" s="83" customFormat="1" ht="34" x14ac:dyDescent="0.2">
      <c r="A1195" s="76" t="s">
        <v>1415</v>
      </c>
      <c r="B1195" s="76" t="s">
        <v>1594</v>
      </c>
      <c r="C1195" s="76"/>
      <c r="D1195" s="113" t="s">
        <v>1243</v>
      </c>
      <c r="E1195" s="113" t="s">
        <v>15</v>
      </c>
      <c r="F1195" s="76">
        <v>908</v>
      </c>
      <c r="G1195" s="76">
        <v>3578</v>
      </c>
      <c r="H1195" s="76" t="s">
        <v>101</v>
      </c>
      <c r="I1195" s="13" t="s">
        <v>395</v>
      </c>
      <c r="J1195" s="76" t="s">
        <v>1230</v>
      </c>
      <c r="K1195" s="191" t="s">
        <v>119</v>
      </c>
      <c r="L1195" s="106"/>
      <c r="M1195" s="114"/>
      <c r="N1195" s="114"/>
      <c r="O1195" s="76"/>
      <c r="P1195" s="76" t="s">
        <v>1791</v>
      </c>
      <c r="Q1195" s="76"/>
      <c r="R1195" s="70" t="s">
        <v>13</v>
      </c>
      <c r="S1195" s="70"/>
      <c r="T1195" s="112"/>
      <c r="U1195" s="68">
        <v>9.0299999999999994</v>
      </c>
      <c r="V1195" s="68">
        <v>4.78</v>
      </c>
      <c r="W1195" s="70"/>
      <c r="X1195" s="150"/>
      <c r="Y1195" s="148"/>
      <c r="Z1195" s="112"/>
      <c r="AA1195" s="145" t="s">
        <v>1790</v>
      </c>
      <c r="AB1195" s="228"/>
      <c r="AC1195" s="228"/>
      <c r="AD1195" s="228"/>
      <c r="AE1195" s="234"/>
      <c r="AF1195" s="234"/>
      <c r="AG1195" s="240"/>
      <c r="AH1195" s="240"/>
      <c r="AI1195" s="240"/>
      <c r="AJ1195" s="240"/>
      <c r="AK1195" s="240"/>
      <c r="AL1195" s="240"/>
      <c r="AM1195" s="240"/>
      <c r="AN1195" s="240"/>
      <c r="AO1195" s="240"/>
      <c r="AP1195" s="240"/>
      <c r="AQ1195" s="240"/>
      <c r="AR1195" s="240"/>
      <c r="AS1195" s="240"/>
      <c r="AT1195" s="240"/>
      <c r="AU1195" s="240"/>
      <c r="AV1195" s="240"/>
      <c r="AW1195" s="240"/>
      <c r="AX1195" s="240"/>
      <c r="AY1195" s="240"/>
      <c r="AZ1195" s="240"/>
      <c r="BA1195" s="240"/>
      <c r="BB1195" s="240"/>
      <c r="BC1195" s="240"/>
      <c r="BD1195" s="240"/>
      <c r="BE1195" s="240"/>
      <c r="BF1195" s="240"/>
      <c r="BG1195" s="240"/>
      <c r="BH1195" s="240"/>
      <c r="BI1195" s="240"/>
      <c r="BJ1195" s="240"/>
      <c r="BK1195" s="240"/>
      <c r="BL1195" s="240"/>
      <c r="BM1195" s="240"/>
      <c r="BN1195" s="240"/>
      <c r="BO1195" s="240"/>
      <c r="BP1195" s="240"/>
      <c r="BQ1195" s="240"/>
      <c r="BR1195" s="240"/>
      <c r="BS1195" s="240"/>
      <c r="BT1195" s="240"/>
      <c r="BU1195" s="240"/>
      <c r="BV1195" s="240"/>
      <c r="BW1195" s="240"/>
      <c r="BX1195" s="240"/>
      <c r="BY1195" s="240"/>
      <c r="BZ1195" s="240"/>
      <c r="CA1195" s="240"/>
      <c r="CB1195" s="240"/>
      <c r="CC1195" s="240"/>
      <c r="CD1195" s="240"/>
      <c r="CE1195" s="240"/>
      <c r="CF1195" s="240"/>
      <c r="CG1195" s="240"/>
      <c r="CH1195" s="240"/>
      <c r="CI1195" s="240"/>
      <c r="CJ1195" s="240"/>
      <c r="CK1195" s="240"/>
      <c r="CL1195" s="240"/>
      <c r="CM1195" s="240"/>
      <c r="CN1195" s="240"/>
      <c r="CO1195" s="240"/>
      <c r="CP1195" s="240"/>
      <c r="CQ1195" s="240"/>
      <c r="CR1195" s="240"/>
      <c r="CS1195" s="240"/>
      <c r="CT1195" s="240"/>
      <c r="CU1195" s="240"/>
      <c r="CV1195" s="240"/>
      <c r="CW1195" s="240"/>
      <c r="CX1195" s="240"/>
      <c r="CY1195" s="240"/>
      <c r="CZ1195" s="240"/>
      <c r="DA1195" s="240"/>
      <c r="DB1195" s="240"/>
      <c r="DC1195" s="240"/>
      <c r="DD1195" s="240"/>
      <c r="DE1195" s="240"/>
      <c r="DF1195" s="240"/>
      <c r="DG1195" s="240"/>
      <c r="DH1195" s="240"/>
      <c r="DI1195" s="240"/>
      <c r="DJ1195" s="240"/>
      <c r="DK1195" s="240"/>
      <c r="DL1195" s="240"/>
      <c r="DM1195" s="240"/>
      <c r="DN1195" s="240"/>
      <c r="DO1195" s="240"/>
      <c r="DP1195" s="240"/>
      <c r="DQ1195" s="240"/>
      <c r="DR1195" s="240"/>
      <c r="DS1195" s="240"/>
      <c r="DT1195" s="240"/>
      <c r="DU1195" s="240"/>
      <c r="DV1195" s="240"/>
      <c r="DW1195" s="240"/>
      <c r="DX1195" s="240"/>
      <c r="DY1195" s="240"/>
      <c r="DZ1195" s="240"/>
    </row>
    <row r="1196" spans="1:130" s="240" customFormat="1" ht="34" x14ac:dyDescent="0.2">
      <c r="A1196" s="76" t="s">
        <v>1415</v>
      </c>
      <c r="B1196" s="76" t="s">
        <v>1594</v>
      </c>
      <c r="C1196" s="76"/>
      <c r="D1196" s="113" t="s">
        <v>1243</v>
      </c>
      <c r="E1196" s="113" t="s">
        <v>15</v>
      </c>
      <c r="F1196" s="76">
        <v>908</v>
      </c>
      <c r="G1196" s="76">
        <v>3619</v>
      </c>
      <c r="H1196" s="76" t="s">
        <v>101</v>
      </c>
      <c r="I1196" s="13" t="s">
        <v>395</v>
      </c>
      <c r="J1196" s="76" t="s">
        <v>1230</v>
      </c>
      <c r="K1196" s="191" t="s">
        <v>119</v>
      </c>
      <c r="L1196" s="106"/>
      <c r="M1196" s="114"/>
      <c r="N1196" s="114"/>
      <c r="O1196" s="76"/>
      <c r="P1196" s="76" t="s">
        <v>1791</v>
      </c>
      <c r="Q1196" s="76"/>
      <c r="R1196" s="70" t="s">
        <v>13</v>
      </c>
      <c r="S1196" s="70"/>
      <c r="T1196" s="112"/>
      <c r="U1196" s="68">
        <v>8.51</v>
      </c>
      <c r="V1196" s="68">
        <v>4.82</v>
      </c>
      <c r="W1196" s="70"/>
      <c r="X1196" s="150"/>
      <c r="Y1196" s="148"/>
      <c r="Z1196" s="112"/>
      <c r="AA1196" s="145" t="s">
        <v>1790</v>
      </c>
      <c r="AB1196" s="228"/>
      <c r="AC1196" s="228"/>
      <c r="AD1196" s="228"/>
      <c r="AE1196" s="234"/>
      <c r="AF1196" s="234"/>
    </row>
    <row r="1197" spans="1:130" s="240" customFormat="1" ht="17" x14ac:dyDescent="0.2">
      <c r="A1197" s="54" t="s">
        <v>1415</v>
      </c>
      <c r="B1197" s="144" t="s">
        <v>1594</v>
      </c>
      <c r="C1197" s="144"/>
      <c r="D1197" s="185" t="s">
        <v>1243</v>
      </c>
      <c r="E1197" s="185" t="s">
        <v>15</v>
      </c>
      <c r="F1197" s="196">
        <v>908</v>
      </c>
      <c r="G1197" s="196">
        <v>3622</v>
      </c>
      <c r="H1197" s="196" t="s">
        <v>101</v>
      </c>
      <c r="I1197" s="196"/>
      <c r="J1197" s="196" t="s">
        <v>475</v>
      </c>
      <c r="K1197" s="191" t="s">
        <v>1462</v>
      </c>
      <c r="L1197" s="196"/>
      <c r="M1197" s="196"/>
      <c r="N1197" s="196"/>
      <c r="O1197" s="196"/>
      <c r="P1197" s="196" t="s">
        <v>1339</v>
      </c>
      <c r="Q1197" s="196"/>
      <c r="R1197" s="196" t="s">
        <v>1264</v>
      </c>
      <c r="S1197" s="196"/>
      <c r="T1197" s="196"/>
      <c r="U1197" s="196">
        <v>11.92</v>
      </c>
      <c r="V1197" s="196"/>
      <c r="W1197" s="196"/>
      <c r="X1197" s="200">
        <v>3192.5889395658828</v>
      </c>
      <c r="Y1197" s="201">
        <v>0.22800000000000001</v>
      </c>
      <c r="Z1197" s="196" t="s">
        <v>1339</v>
      </c>
      <c r="AA1197" s="54" t="s">
        <v>1979</v>
      </c>
      <c r="AB1197" s="228"/>
      <c r="AC1197" s="228"/>
      <c r="AD1197" s="228"/>
      <c r="AE1197" s="234"/>
      <c r="AF1197" s="234"/>
    </row>
    <row r="1198" spans="1:130" s="240" customFormat="1" ht="17" x14ac:dyDescent="0.2">
      <c r="A1198" s="54"/>
      <c r="B1198" s="144" t="s">
        <v>1594</v>
      </c>
      <c r="C1198" s="144"/>
      <c r="D1198" s="185" t="s">
        <v>1243</v>
      </c>
      <c r="E1198" s="185" t="s">
        <v>15</v>
      </c>
      <c r="F1198" s="196">
        <v>908</v>
      </c>
      <c r="G1198" s="196">
        <v>3622</v>
      </c>
      <c r="H1198" s="196" t="s">
        <v>101</v>
      </c>
      <c r="I1198" s="196"/>
      <c r="J1198" s="196" t="s">
        <v>176</v>
      </c>
      <c r="K1198" s="191"/>
      <c r="L1198" s="196"/>
      <c r="M1198" s="196"/>
      <c r="N1198" s="196"/>
      <c r="O1198" s="196"/>
      <c r="P1198" s="196" t="s">
        <v>1357</v>
      </c>
      <c r="Q1198" s="196"/>
      <c r="R1198" s="196" t="s">
        <v>1264</v>
      </c>
      <c r="S1198" s="196"/>
      <c r="T1198" s="196"/>
      <c r="U1198" s="196">
        <v>17.420000000000002</v>
      </c>
      <c r="V1198" s="196"/>
      <c r="W1198" s="196"/>
      <c r="X1198" s="200">
        <v>3554.7435490868743</v>
      </c>
      <c r="Y1198" s="201">
        <v>0.23599999999999999</v>
      </c>
      <c r="Z1198" s="196" t="s">
        <v>1357</v>
      </c>
      <c r="AA1198" s="54" t="s">
        <v>1979</v>
      </c>
      <c r="AB1198" s="228"/>
      <c r="AC1198" s="228"/>
      <c r="AD1198" s="228"/>
      <c r="AE1198" s="234"/>
      <c r="AF1198" s="234"/>
    </row>
    <row r="1199" spans="1:130" s="240" customFormat="1" ht="17" x14ac:dyDescent="0.2">
      <c r="A1199" s="54" t="s">
        <v>1296</v>
      </c>
      <c r="B1199" s="144" t="s">
        <v>1594</v>
      </c>
      <c r="C1199" s="144"/>
      <c r="D1199" s="185" t="s">
        <v>1243</v>
      </c>
      <c r="E1199" s="185" t="s">
        <v>15</v>
      </c>
      <c r="F1199" s="196">
        <v>1295</v>
      </c>
      <c r="G1199" s="196">
        <v>2</v>
      </c>
      <c r="H1199" s="196" t="s">
        <v>631</v>
      </c>
      <c r="I1199" s="196"/>
      <c r="J1199" s="196" t="s">
        <v>176</v>
      </c>
      <c r="K1199" s="191"/>
      <c r="L1199" s="196"/>
      <c r="M1199" s="196"/>
      <c r="N1199" s="196"/>
      <c r="O1199" s="196"/>
      <c r="P1199" s="196" t="s">
        <v>1216</v>
      </c>
      <c r="Q1199" s="196" t="s">
        <v>167</v>
      </c>
      <c r="R1199" s="196" t="s">
        <v>1264</v>
      </c>
      <c r="S1199" s="196"/>
      <c r="T1199" s="196"/>
      <c r="U1199" s="196">
        <v>9.81</v>
      </c>
      <c r="V1199" s="196"/>
      <c r="W1199" s="196"/>
      <c r="X1199" s="200">
        <v>2129.482363095557</v>
      </c>
      <c r="Y1199" s="201">
        <v>0.20799999999999999</v>
      </c>
      <c r="Z1199" s="196" t="s">
        <v>139</v>
      </c>
      <c r="AA1199" s="54" t="s">
        <v>1979</v>
      </c>
      <c r="AB1199" s="54"/>
      <c r="AC1199" s="76"/>
      <c r="AD1199" s="76"/>
      <c r="AE1199" s="70"/>
      <c r="AF1199" s="70"/>
      <c r="AG1199" s="83"/>
      <c r="AH1199" s="83"/>
      <c r="AI1199" s="83"/>
      <c r="AJ1199" s="83"/>
      <c r="AK1199" s="83"/>
      <c r="AL1199" s="83"/>
      <c r="AM1199" s="83"/>
      <c r="AN1199" s="83"/>
      <c r="AO1199" s="83"/>
      <c r="AP1199" s="83"/>
      <c r="AQ1199" s="83"/>
      <c r="AR1199" s="83"/>
      <c r="AS1199" s="83"/>
      <c r="AT1199" s="83"/>
      <c r="AU1199" s="83"/>
      <c r="AV1199" s="83"/>
      <c r="AW1199" s="83"/>
      <c r="AX1199" s="83"/>
      <c r="AY1199" s="83"/>
      <c r="AZ1199" s="83"/>
      <c r="BA1199" s="83"/>
      <c r="BB1199" s="83"/>
      <c r="BC1199" s="83"/>
      <c r="BD1199" s="83"/>
      <c r="BE1199" s="83"/>
      <c r="BF1199" s="83"/>
      <c r="BG1199" s="83"/>
      <c r="BH1199" s="83"/>
      <c r="BI1199" s="83"/>
      <c r="BJ1199" s="83"/>
      <c r="BK1199" s="15"/>
      <c r="BL1199" s="15"/>
      <c r="BM1199" s="15"/>
      <c r="BN1199" s="15"/>
      <c r="BO1199" s="15"/>
      <c r="BP1199" s="15"/>
      <c r="BQ1199" s="15"/>
      <c r="BR1199" s="15"/>
      <c r="BS1199" s="15"/>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15"/>
      <c r="DE1199" s="15"/>
      <c r="DF1199" s="15"/>
      <c r="DG1199" s="15"/>
      <c r="DH1199" s="15"/>
      <c r="DI1199" s="15"/>
      <c r="DJ1199" s="15"/>
      <c r="DK1199" s="15"/>
      <c r="DL1199" s="15"/>
      <c r="DM1199" s="15"/>
      <c r="DN1199" s="15"/>
      <c r="DO1199" s="15"/>
      <c r="DP1199" s="15"/>
      <c r="DQ1199" s="15"/>
      <c r="DR1199" s="15"/>
      <c r="DS1199" s="15"/>
      <c r="DT1199" s="15"/>
      <c r="DU1199" s="15"/>
      <c r="DV1199" s="15"/>
      <c r="DW1199" s="15"/>
      <c r="DX1199" s="15"/>
      <c r="DY1199" s="15"/>
      <c r="DZ1199" s="15"/>
    </row>
    <row r="1200" spans="1:130" s="240" customFormat="1" ht="17" x14ac:dyDescent="0.2">
      <c r="A1200" s="54" t="s">
        <v>1296</v>
      </c>
      <c r="B1200" s="144" t="s">
        <v>1594</v>
      </c>
      <c r="C1200" s="144"/>
      <c r="D1200" s="185" t="s">
        <v>1243</v>
      </c>
      <c r="E1200" s="185" t="s">
        <v>15</v>
      </c>
      <c r="F1200" s="196">
        <v>1295</v>
      </c>
      <c r="G1200" s="196">
        <v>6</v>
      </c>
      <c r="H1200" s="196" t="s">
        <v>631</v>
      </c>
      <c r="I1200" s="196"/>
      <c r="J1200" s="196" t="s">
        <v>176</v>
      </c>
      <c r="K1200" s="191"/>
      <c r="L1200" s="196"/>
      <c r="M1200" s="196"/>
      <c r="N1200" s="196"/>
      <c r="O1200" s="196"/>
      <c r="P1200" s="196" t="s">
        <v>1216</v>
      </c>
      <c r="Q1200" s="196" t="s">
        <v>167</v>
      </c>
      <c r="R1200" s="196" t="s">
        <v>1264</v>
      </c>
      <c r="S1200" s="196"/>
      <c r="T1200" s="196"/>
      <c r="U1200" s="196">
        <v>9.86</v>
      </c>
      <c r="V1200" s="196"/>
      <c r="W1200" s="196"/>
      <c r="X1200" s="200">
        <v>2161.4540067477674</v>
      </c>
      <c r="Y1200" s="201">
        <v>0.20799999999999999</v>
      </c>
      <c r="Z1200" s="196" t="s">
        <v>139</v>
      </c>
      <c r="AA1200" s="54" t="s">
        <v>1979</v>
      </c>
      <c r="AB1200" s="54"/>
      <c r="AC1200" s="76"/>
      <c r="AD1200" s="76"/>
      <c r="AE1200" s="70"/>
      <c r="AF1200" s="70"/>
      <c r="AG1200" s="83"/>
      <c r="AH1200" s="83"/>
      <c r="AI1200" s="83"/>
      <c r="AJ1200" s="83"/>
      <c r="AK1200" s="83"/>
      <c r="AL1200" s="83"/>
      <c r="AM1200" s="83"/>
      <c r="AN1200" s="83"/>
      <c r="AO1200" s="83"/>
      <c r="AP1200" s="83"/>
      <c r="AQ1200" s="83"/>
      <c r="AR1200" s="83"/>
      <c r="AS1200" s="83"/>
      <c r="AT1200" s="83"/>
      <c r="AU1200" s="83"/>
      <c r="AV1200" s="83"/>
      <c r="AW1200" s="83"/>
      <c r="AX1200" s="83"/>
      <c r="AY1200" s="83"/>
      <c r="AZ1200" s="83"/>
      <c r="BA1200" s="83"/>
      <c r="BB1200" s="83"/>
      <c r="BC1200" s="83"/>
      <c r="BD1200" s="83"/>
      <c r="BE1200" s="83"/>
      <c r="BF1200" s="83"/>
      <c r="BG1200" s="83"/>
      <c r="BH1200" s="83"/>
      <c r="BI1200" s="83"/>
      <c r="BJ1200" s="83"/>
      <c r="BK1200" s="15"/>
      <c r="BL1200" s="15"/>
      <c r="BM1200" s="15"/>
      <c r="BN1200" s="15"/>
      <c r="BO1200" s="15"/>
      <c r="BP1200" s="15"/>
      <c r="BQ1200" s="15"/>
      <c r="BR1200" s="15"/>
      <c r="BS1200" s="15"/>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15"/>
      <c r="DE1200" s="15"/>
      <c r="DF1200" s="15"/>
      <c r="DG1200" s="15"/>
      <c r="DH1200" s="15"/>
      <c r="DI1200" s="15"/>
      <c r="DJ1200" s="15"/>
      <c r="DK1200" s="15"/>
      <c r="DL1200" s="15"/>
      <c r="DM1200" s="15"/>
      <c r="DN1200" s="15"/>
      <c r="DO1200" s="15"/>
      <c r="DP1200" s="15"/>
      <c r="DQ1200" s="15"/>
      <c r="DR1200" s="15"/>
      <c r="DS1200" s="15"/>
      <c r="DT1200" s="15"/>
      <c r="DU1200" s="15"/>
      <c r="DV1200" s="15"/>
      <c r="DW1200" s="15"/>
      <c r="DX1200" s="15"/>
      <c r="DY1200" s="15"/>
      <c r="DZ1200" s="15"/>
    </row>
    <row r="1201" spans="1:130" s="240" customFormat="1" ht="17" x14ac:dyDescent="0.2">
      <c r="A1201" s="54" t="s">
        <v>1296</v>
      </c>
      <c r="B1201" s="144" t="s">
        <v>1594</v>
      </c>
      <c r="C1201" s="144"/>
      <c r="D1201" s="185" t="s">
        <v>1243</v>
      </c>
      <c r="E1201" s="185" t="s">
        <v>15</v>
      </c>
      <c r="F1201" s="196">
        <v>1295</v>
      </c>
      <c r="G1201" s="196">
        <v>8</v>
      </c>
      <c r="H1201" s="196" t="s">
        <v>631</v>
      </c>
      <c r="I1201" s="196"/>
      <c r="J1201" s="196" t="s">
        <v>176</v>
      </c>
      <c r="K1201" s="191"/>
      <c r="L1201" s="196"/>
      <c r="M1201" s="196"/>
      <c r="N1201" s="196"/>
      <c r="O1201" s="196"/>
      <c r="P1201" s="196" t="s">
        <v>1339</v>
      </c>
      <c r="Q1201" s="196" t="s">
        <v>167</v>
      </c>
      <c r="R1201" s="196" t="s">
        <v>1264</v>
      </c>
      <c r="S1201" s="196"/>
      <c r="T1201" s="196"/>
      <c r="U1201" s="196">
        <v>10.76</v>
      </c>
      <c r="V1201" s="196"/>
      <c r="W1201" s="196"/>
      <c r="X1201" s="200">
        <v>2456.5464984073869</v>
      </c>
      <c r="Y1201" s="201">
        <v>0.22800000000000001</v>
      </c>
      <c r="Z1201" s="196" t="s">
        <v>1339</v>
      </c>
      <c r="AA1201" s="54" t="s">
        <v>1979</v>
      </c>
      <c r="AB1201" s="76"/>
      <c r="AC1201" s="76"/>
      <c r="AD1201" s="76"/>
      <c r="AE1201" s="70"/>
      <c r="AF1201" s="70"/>
      <c r="AG1201" s="83"/>
      <c r="AH1201" s="83"/>
      <c r="AI1201" s="83"/>
      <c r="AJ1201" s="83"/>
      <c r="AK1201" s="83"/>
      <c r="AL1201" s="83"/>
      <c r="AM1201" s="83"/>
      <c r="AN1201" s="83"/>
      <c r="AO1201" s="83"/>
      <c r="AP1201" s="83"/>
      <c r="AQ1201" s="83"/>
      <c r="AR1201" s="83"/>
      <c r="AS1201" s="83"/>
      <c r="AT1201" s="83"/>
      <c r="AU1201" s="83"/>
      <c r="AV1201" s="83"/>
      <c r="AW1201" s="83"/>
      <c r="AX1201" s="83"/>
      <c r="AY1201" s="83"/>
      <c r="AZ1201" s="83"/>
      <c r="BA1201" s="83"/>
      <c r="BB1201" s="83"/>
      <c r="BC1201" s="83"/>
      <c r="BD1201" s="83"/>
      <c r="BE1201" s="83"/>
      <c r="BF1201" s="83"/>
      <c r="BG1201" s="83"/>
      <c r="BH1201" s="83"/>
      <c r="BI1201" s="83"/>
      <c r="BJ1201" s="83"/>
      <c r="BK1201" s="83"/>
      <c r="BL1201" s="83"/>
      <c r="BM1201" s="83"/>
      <c r="BN1201" s="83"/>
      <c r="BO1201" s="83"/>
      <c r="BP1201" s="83"/>
      <c r="BQ1201" s="83"/>
      <c r="BR1201" s="83"/>
      <c r="BS1201" s="83"/>
      <c r="BT1201" s="83"/>
      <c r="BU1201" s="83"/>
      <c r="BV1201" s="83"/>
      <c r="BW1201" s="83"/>
      <c r="BX1201" s="83"/>
      <c r="BY1201" s="83"/>
      <c r="BZ1201" s="83"/>
      <c r="CA1201" s="83"/>
      <c r="CB1201" s="83"/>
      <c r="CC1201" s="83"/>
      <c r="CD1201" s="83"/>
      <c r="CE1201" s="83"/>
      <c r="CF1201" s="83"/>
      <c r="CG1201" s="83"/>
      <c r="CH1201" s="83"/>
      <c r="CI1201" s="83"/>
      <c r="CJ1201" s="83"/>
      <c r="CK1201" s="83"/>
      <c r="CL1201" s="83"/>
      <c r="CM1201" s="83"/>
      <c r="CN1201" s="83"/>
      <c r="CO1201" s="83"/>
      <c r="CP1201" s="83"/>
      <c r="CQ1201" s="83"/>
      <c r="CR1201" s="83"/>
      <c r="CS1201" s="83"/>
      <c r="CT1201" s="83"/>
      <c r="CU1201" s="83"/>
      <c r="CV1201" s="83"/>
      <c r="CW1201" s="83"/>
      <c r="CX1201" s="83"/>
      <c r="CY1201" s="83"/>
      <c r="CZ1201" s="83"/>
      <c r="DA1201" s="83"/>
      <c r="DB1201" s="83"/>
      <c r="DC1201" s="83"/>
      <c r="DD1201" s="83"/>
      <c r="DE1201" s="83"/>
      <c r="DF1201" s="83"/>
      <c r="DG1201" s="83"/>
      <c r="DH1201" s="83"/>
      <c r="DI1201" s="83"/>
      <c r="DJ1201" s="83"/>
      <c r="DK1201" s="83"/>
      <c r="DL1201" s="83"/>
      <c r="DM1201" s="83"/>
      <c r="DN1201" s="83"/>
      <c r="DO1201" s="83"/>
      <c r="DP1201" s="83"/>
      <c r="DQ1201" s="83"/>
      <c r="DR1201" s="83"/>
      <c r="DS1201" s="83"/>
      <c r="DT1201" s="83"/>
      <c r="DU1201" s="83"/>
      <c r="DV1201" s="83"/>
      <c r="DW1201" s="83"/>
      <c r="DX1201" s="83"/>
      <c r="DY1201" s="83"/>
      <c r="DZ1201" s="83"/>
    </row>
    <row r="1202" spans="1:130" s="240" customFormat="1" ht="17" x14ac:dyDescent="0.2">
      <c r="A1202" s="54" t="s">
        <v>1296</v>
      </c>
      <c r="B1202" s="144" t="s">
        <v>1594</v>
      </c>
      <c r="C1202" s="144"/>
      <c r="D1202" s="185" t="s">
        <v>1243</v>
      </c>
      <c r="E1202" s="185" t="s">
        <v>15</v>
      </c>
      <c r="F1202" s="196">
        <v>1295</v>
      </c>
      <c r="G1202" s="196">
        <v>9</v>
      </c>
      <c r="H1202" s="196" t="s">
        <v>631</v>
      </c>
      <c r="I1202" s="196"/>
      <c r="J1202" s="196" t="s">
        <v>176</v>
      </c>
      <c r="K1202" s="191"/>
      <c r="L1202" s="196"/>
      <c r="M1202" s="196"/>
      <c r="N1202" s="196"/>
      <c r="O1202" s="196"/>
      <c r="P1202" s="196" t="s">
        <v>1216</v>
      </c>
      <c r="Q1202" s="196" t="s">
        <v>172</v>
      </c>
      <c r="R1202" s="196" t="s">
        <v>1264</v>
      </c>
      <c r="S1202" s="196"/>
      <c r="T1202" s="196"/>
      <c r="U1202" s="196">
        <v>10.36</v>
      </c>
      <c r="V1202" s="196"/>
      <c r="W1202" s="196"/>
      <c r="X1202" s="200">
        <v>2498.7211357390574</v>
      </c>
      <c r="Y1202" s="201">
        <v>0.20799999999999999</v>
      </c>
      <c r="Z1202" s="196" t="s">
        <v>139</v>
      </c>
      <c r="AA1202" s="54" t="s">
        <v>1979</v>
      </c>
      <c r="AB1202" s="228"/>
      <c r="AC1202" s="228"/>
      <c r="AD1202" s="228"/>
      <c r="AE1202" s="234"/>
      <c r="AF1202" s="234"/>
    </row>
    <row r="1203" spans="1:130" s="240" customFormat="1" ht="17" x14ac:dyDescent="0.2">
      <c r="A1203" s="54" t="s">
        <v>1296</v>
      </c>
      <c r="B1203" s="144" t="s">
        <v>1594</v>
      </c>
      <c r="C1203" s="144"/>
      <c r="D1203" s="185" t="s">
        <v>1243</v>
      </c>
      <c r="E1203" s="185" t="s">
        <v>15</v>
      </c>
      <c r="F1203" s="196">
        <v>1295</v>
      </c>
      <c r="G1203" s="196">
        <v>50</v>
      </c>
      <c r="H1203" s="196" t="s">
        <v>631</v>
      </c>
      <c r="I1203" s="196"/>
      <c r="J1203" s="196" t="s">
        <v>176</v>
      </c>
      <c r="K1203" s="191"/>
      <c r="L1203" s="196"/>
      <c r="M1203" s="196"/>
      <c r="N1203" s="196"/>
      <c r="O1203" s="196"/>
      <c r="P1203" s="196" t="s">
        <v>1306</v>
      </c>
      <c r="Q1203" s="196" t="s">
        <v>172</v>
      </c>
      <c r="R1203" s="196" t="s">
        <v>1264</v>
      </c>
      <c r="S1203" s="196"/>
      <c r="T1203" s="196"/>
      <c r="U1203" s="196"/>
      <c r="V1203" s="196">
        <v>17.149999999999999</v>
      </c>
      <c r="W1203" s="196"/>
      <c r="X1203" s="200">
        <v>2660.0637178084753</v>
      </c>
      <c r="Y1203" s="201">
        <v>0.14299999999999999</v>
      </c>
      <c r="Z1203" s="196" t="s">
        <v>1306</v>
      </c>
      <c r="AA1203" s="54" t="s">
        <v>1979</v>
      </c>
      <c r="AB1203" s="54"/>
      <c r="AC1203" s="76"/>
      <c r="AD1203" s="76"/>
      <c r="AE1203" s="70"/>
      <c r="AF1203" s="70"/>
      <c r="AG1203" s="83"/>
      <c r="AH1203" s="83"/>
      <c r="AI1203" s="83"/>
      <c r="AJ1203" s="83"/>
      <c r="AK1203" s="83"/>
      <c r="AL1203" s="83"/>
      <c r="AM1203" s="83"/>
      <c r="AN1203" s="83"/>
      <c r="AO1203" s="83"/>
      <c r="AP1203" s="83"/>
      <c r="AQ1203" s="83"/>
      <c r="AR1203" s="83"/>
      <c r="AS1203" s="83"/>
      <c r="AT1203" s="83"/>
      <c r="AU1203" s="83"/>
      <c r="AV1203" s="83"/>
      <c r="AW1203" s="83"/>
      <c r="AX1203" s="83"/>
      <c r="AY1203" s="83"/>
      <c r="AZ1203" s="83"/>
      <c r="BA1203" s="83"/>
      <c r="BB1203" s="83"/>
      <c r="BC1203" s="83"/>
      <c r="BD1203" s="83"/>
      <c r="BE1203" s="83"/>
      <c r="BF1203" s="83"/>
      <c r="BG1203" s="83"/>
      <c r="BH1203" s="83"/>
      <c r="BI1203" s="83"/>
      <c r="BJ1203" s="83"/>
      <c r="BK1203" s="91"/>
      <c r="BL1203" s="91"/>
      <c r="BM1203" s="91"/>
      <c r="BN1203" s="91"/>
      <c r="BO1203" s="91"/>
      <c r="BP1203" s="91"/>
      <c r="BQ1203" s="91"/>
      <c r="BR1203" s="91"/>
      <c r="BS1203" s="91"/>
      <c r="BT1203" s="91"/>
      <c r="BU1203" s="91"/>
      <c r="BV1203" s="91"/>
      <c r="BW1203" s="91"/>
      <c r="BX1203" s="91"/>
      <c r="BY1203" s="91"/>
      <c r="BZ1203" s="91"/>
      <c r="CA1203" s="91"/>
      <c r="CB1203" s="91"/>
      <c r="CC1203" s="91"/>
      <c r="CD1203" s="91"/>
      <c r="CE1203" s="91"/>
      <c r="CF1203" s="91"/>
      <c r="CG1203" s="91"/>
      <c r="CH1203" s="91"/>
      <c r="CI1203" s="91"/>
      <c r="CJ1203" s="91"/>
      <c r="CK1203" s="91"/>
      <c r="CL1203" s="91"/>
      <c r="CM1203" s="91"/>
      <c r="CN1203" s="91"/>
      <c r="CO1203" s="91"/>
      <c r="CP1203" s="91"/>
      <c r="CQ1203" s="91"/>
      <c r="CR1203" s="91"/>
      <c r="CS1203" s="91"/>
      <c r="CT1203" s="91"/>
      <c r="CU1203" s="91"/>
      <c r="CV1203" s="91"/>
      <c r="CW1203" s="91"/>
      <c r="CX1203" s="15"/>
      <c r="CY1203" s="15"/>
      <c r="CZ1203" s="15"/>
      <c r="DA1203" s="15"/>
      <c r="DB1203" s="15"/>
      <c r="DC1203" s="15"/>
      <c r="DD1203" s="15"/>
      <c r="DE1203" s="15"/>
      <c r="DF1203" s="15"/>
      <c r="DG1203" s="15"/>
      <c r="DH1203" s="15"/>
      <c r="DI1203" s="15"/>
      <c r="DJ1203" s="15"/>
      <c r="DK1203" s="15"/>
      <c r="DL1203" s="15"/>
      <c r="DM1203" s="15"/>
      <c r="DN1203" s="15"/>
      <c r="DO1203" s="15"/>
      <c r="DP1203" s="15"/>
      <c r="DQ1203" s="15"/>
      <c r="DR1203" s="15"/>
      <c r="DS1203" s="15"/>
      <c r="DT1203" s="15"/>
      <c r="DU1203" s="15"/>
      <c r="DV1203" s="15"/>
      <c r="DW1203" s="15"/>
      <c r="DX1203" s="15"/>
      <c r="DY1203" s="15"/>
      <c r="DZ1203" s="15"/>
    </row>
    <row r="1204" spans="1:130" s="240" customFormat="1" ht="17" x14ac:dyDescent="0.2">
      <c r="A1204" s="76" t="s">
        <v>1614</v>
      </c>
      <c r="B1204" s="13" t="s">
        <v>1594</v>
      </c>
      <c r="C1204" s="13"/>
      <c r="D1204" s="113" t="s">
        <v>1243</v>
      </c>
      <c r="E1204" s="113" t="s">
        <v>15</v>
      </c>
      <c r="F1204" s="76">
        <v>40541</v>
      </c>
      <c r="G1204" s="76">
        <v>266</v>
      </c>
      <c r="H1204" s="76" t="s">
        <v>1239</v>
      </c>
      <c r="I1204" s="70" t="s">
        <v>1240</v>
      </c>
      <c r="J1204" s="76" t="s">
        <v>475</v>
      </c>
      <c r="K1204" s="191"/>
      <c r="L1204" s="106"/>
      <c r="M1204" s="114"/>
      <c r="N1204" s="114"/>
      <c r="O1204" s="76"/>
      <c r="P1204" s="76" t="s">
        <v>1616</v>
      </c>
      <c r="Q1204" s="76" t="s">
        <v>172</v>
      </c>
      <c r="R1204" s="70" t="s">
        <v>13</v>
      </c>
      <c r="S1204" s="70"/>
      <c r="T1204" s="112"/>
      <c r="U1204" s="68">
        <v>14.34</v>
      </c>
      <c r="V1204" s="68">
        <v>8.77</v>
      </c>
      <c r="W1204" s="70"/>
      <c r="X1204" s="150"/>
      <c r="Y1204" s="148"/>
      <c r="Z1204" s="112"/>
      <c r="AA1204" s="76" t="s">
        <v>1615</v>
      </c>
      <c r="AB1204" s="76"/>
      <c r="AC1204" s="76"/>
      <c r="AD1204" s="76"/>
      <c r="AE1204" s="70"/>
      <c r="AF1204" s="70"/>
      <c r="AG1204" s="83"/>
      <c r="AH1204" s="83"/>
      <c r="AI1204" s="83"/>
      <c r="AJ1204" s="83"/>
      <c r="AK1204" s="83"/>
      <c r="AL1204" s="83"/>
      <c r="AM1204" s="83"/>
      <c r="AN1204" s="83"/>
      <c r="AO1204" s="83"/>
      <c r="AP1204" s="83"/>
      <c r="AQ1204" s="83"/>
      <c r="AR1204" s="83"/>
      <c r="AS1204" s="83"/>
      <c r="AT1204" s="83"/>
      <c r="AU1204" s="83"/>
      <c r="AV1204" s="83"/>
      <c r="AW1204" s="83"/>
      <c r="AX1204" s="83"/>
      <c r="AY1204" s="83"/>
      <c r="AZ1204" s="83"/>
      <c r="BA1204" s="83"/>
      <c r="BB1204" s="83"/>
      <c r="BC1204" s="83"/>
      <c r="BD1204" s="83"/>
      <c r="BE1204" s="83"/>
      <c r="BF1204" s="83"/>
      <c r="BG1204" s="83"/>
      <c r="BH1204" s="83"/>
      <c r="BI1204" s="83"/>
      <c r="BJ1204" s="83"/>
      <c r="BK1204" s="83"/>
      <c r="BL1204" s="83"/>
      <c r="BM1204" s="83"/>
      <c r="BN1204" s="83"/>
      <c r="BO1204" s="83"/>
      <c r="BP1204" s="83"/>
      <c r="BQ1204" s="83"/>
      <c r="BR1204" s="83"/>
      <c r="BS1204" s="83"/>
      <c r="BT1204" s="83"/>
      <c r="BU1204" s="83"/>
      <c r="BV1204" s="83"/>
      <c r="BW1204" s="83"/>
      <c r="BX1204" s="83"/>
      <c r="BY1204" s="83"/>
      <c r="BZ1204" s="83"/>
      <c r="CA1204" s="83"/>
      <c r="CB1204" s="83"/>
      <c r="CC1204" s="83"/>
      <c r="CD1204" s="83"/>
      <c r="CE1204" s="83"/>
      <c r="CF1204" s="83"/>
      <c r="CG1204" s="83"/>
      <c r="CH1204" s="83"/>
      <c r="CI1204" s="83"/>
      <c r="CJ1204" s="83"/>
      <c r="CK1204" s="83"/>
      <c r="CL1204" s="83"/>
      <c r="CM1204" s="83"/>
      <c r="CN1204" s="83"/>
      <c r="CO1204" s="83"/>
      <c r="CP1204" s="83"/>
      <c r="CQ1204" s="83"/>
      <c r="CR1204" s="83"/>
      <c r="CS1204" s="83"/>
      <c r="CT1204" s="83"/>
      <c r="CU1204" s="83"/>
      <c r="CV1204" s="83"/>
      <c r="CW1204" s="83"/>
      <c r="CX1204" s="83"/>
      <c r="CY1204" s="83"/>
      <c r="CZ1204" s="83"/>
      <c r="DA1204" s="83"/>
      <c r="DB1204" s="83"/>
      <c r="DC1204" s="83"/>
      <c r="DD1204" s="83"/>
      <c r="DE1204" s="83"/>
      <c r="DF1204" s="83"/>
      <c r="DG1204" s="83"/>
      <c r="DH1204" s="83"/>
      <c r="DI1204" s="83"/>
      <c r="DJ1204" s="83"/>
      <c r="DK1204" s="83"/>
      <c r="DL1204" s="83"/>
      <c r="DM1204" s="83"/>
      <c r="DN1204" s="83"/>
      <c r="DO1204" s="83"/>
      <c r="DP1204" s="83"/>
      <c r="DQ1204" s="83"/>
      <c r="DR1204" s="83"/>
      <c r="DS1204" s="83"/>
      <c r="DT1204" s="83"/>
      <c r="DU1204" s="83"/>
      <c r="DV1204" s="83"/>
      <c r="DW1204" s="83"/>
      <c r="DX1204" s="83"/>
      <c r="DY1204" s="83"/>
      <c r="DZ1204" s="83"/>
    </row>
    <row r="1205" spans="1:130" s="240" customFormat="1" ht="17" x14ac:dyDescent="0.2">
      <c r="A1205" s="76" t="s">
        <v>1614</v>
      </c>
      <c r="B1205" s="13" t="s">
        <v>1594</v>
      </c>
      <c r="C1205" s="13"/>
      <c r="D1205" s="113" t="s">
        <v>1243</v>
      </c>
      <c r="E1205" s="113" t="s">
        <v>15</v>
      </c>
      <c r="F1205" s="76">
        <v>40541</v>
      </c>
      <c r="G1205" s="76">
        <v>266</v>
      </c>
      <c r="H1205" s="76" t="s">
        <v>1239</v>
      </c>
      <c r="I1205" s="70" t="s">
        <v>1240</v>
      </c>
      <c r="J1205" s="76" t="s">
        <v>475</v>
      </c>
      <c r="K1205" s="191"/>
      <c r="L1205" s="106"/>
      <c r="M1205" s="114"/>
      <c r="N1205" s="114"/>
      <c r="O1205" s="76"/>
      <c r="P1205" s="76" t="s">
        <v>207</v>
      </c>
      <c r="Q1205" s="76" t="s">
        <v>167</v>
      </c>
      <c r="R1205" s="70" t="s">
        <v>13</v>
      </c>
      <c r="S1205" s="70"/>
      <c r="T1205" s="112"/>
      <c r="U1205" s="68">
        <v>7.07</v>
      </c>
      <c r="V1205" s="68">
        <v>2.98</v>
      </c>
      <c r="W1205" s="70"/>
      <c r="X1205" s="150"/>
      <c r="Y1205" s="148"/>
      <c r="Z1205" s="112"/>
      <c r="AA1205" s="76"/>
      <c r="AB1205" s="76"/>
      <c r="AC1205" s="76"/>
      <c r="AD1205" s="76"/>
      <c r="AE1205" s="70"/>
      <c r="AF1205" s="70"/>
      <c r="AG1205" s="83"/>
      <c r="AH1205" s="83"/>
      <c r="AI1205" s="83"/>
      <c r="AJ1205" s="83"/>
      <c r="AK1205" s="83"/>
      <c r="AL1205" s="83"/>
      <c r="AM1205" s="83"/>
      <c r="AN1205" s="83"/>
      <c r="AO1205" s="83"/>
      <c r="AP1205" s="83"/>
      <c r="AQ1205" s="83"/>
      <c r="AR1205" s="83"/>
      <c r="AS1205" s="83"/>
      <c r="AT1205" s="83"/>
      <c r="AU1205" s="83"/>
      <c r="AV1205" s="83"/>
      <c r="AW1205" s="83"/>
      <c r="AX1205" s="83"/>
      <c r="AY1205" s="83"/>
      <c r="AZ1205" s="83"/>
      <c r="BA1205" s="83"/>
      <c r="BB1205" s="83"/>
      <c r="BC1205" s="83"/>
      <c r="BD1205" s="83"/>
      <c r="BE1205" s="83"/>
      <c r="BF1205" s="83"/>
      <c r="BG1205" s="83"/>
      <c r="BH1205" s="83"/>
      <c r="BI1205" s="83"/>
      <c r="BJ1205" s="83"/>
      <c r="BK1205" s="83"/>
      <c r="BL1205" s="83"/>
      <c r="BM1205" s="83"/>
      <c r="BN1205" s="83"/>
      <c r="BO1205" s="83"/>
      <c r="BP1205" s="83"/>
      <c r="BQ1205" s="83"/>
      <c r="BR1205" s="83"/>
      <c r="BS1205" s="83"/>
      <c r="BT1205" s="83"/>
      <c r="BU1205" s="83"/>
      <c r="BV1205" s="83"/>
      <c r="BW1205" s="83"/>
      <c r="BX1205" s="83"/>
      <c r="BY1205" s="83"/>
      <c r="BZ1205" s="83"/>
      <c r="CA1205" s="83"/>
      <c r="CB1205" s="83"/>
      <c r="CC1205" s="83"/>
      <c r="CD1205" s="83"/>
      <c r="CE1205" s="83"/>
      <c r="CF1205" s="83"/>
      <c r="CG1205" s="83"/>
      <c r="CH1205" s="83"/>
      <c r="CI1205" s="83"/>
      <c r="CJ1205" s="83"/>
      <c r="CK1205" s="83"/>
      <c r="CL1205" s="83"/>
      <c r="CM1205" s="83"/>
      <c r="CN1205" s="83"/>
      <c r="CO1205" s="83"/>
      <c r="CP1205" s="83"/>
      <c r="CQ1205" s="83"/>
      <c r="CR1205" s="83"/>
      <c r="CS1205" s="83"/>
      <c r="CT1205" s="83"/>
      <c r="CU1205" s="83"/>
      <c r="CV1205" s="83"/>
      <c r="CW1205" s="83"/>
      <c r="CX1205" s="83"/>
      <c r="CY1205" s="83"/>
      <c r="CZ1205" s="83"/>
      <c r="DA1205" s="83"/>
      <c r="DB1205" s="83"/>
      <c r="DC1205" s="83"/>
      <c r="DD1205" s="83"/>
      <c r="DE1205" s="83"/>
      <c r="DF1205" s="83"/>
      <c r="DG1205" s="83"/>
      <c r="DH1205" s="83"/>
      <c r="DI1205" s="83"/>
      <c r="DJ1205" s="83"/>
      <c r="DK1205" s="83"/>
      <c r="DL1205" s="83"/>
      <c r="DM1205" s="83"/>
      <c r="DN1205" s="83"/>
      <c r="DO1205" s="83"/>
      <c r="DP1205" s="83"/>
      <c r="DQ1205" s="83"/>
      <c r="DR1205" s="83"/>
      <c r="DS1205" s="83"/>
      <c r="DT1205" s="83"/>
      <c r="DU1205" s="83"/>
      <c r="DV1205" s="83"/>
      <c r="DW1205" s="83"/>
      <c r="DX1205" s="83"/>
      <c r="DY1205" s="83"/>
      <c r="DZ1205" s="83"/>
    </row>
    <row r="1206" spans="1:130" s="240" customFormat="1" ht="17" x14ac:dyDescent="0.2">
      <c r="A1206" s="54" t="s">
        <v>1528</v>
      </c>
      <c r="B1206" s="144" t="s">
        <v>1594</v>
      </c>
      <c r="C1206" s="144"/>
      <c r="D1206" s="185" t="s">
        <v>1243</v>
      </c>
      <c r="E1206" s="185" t="s">
        <v>1244</v>
      </c>
      <c r="F1206" s="196">
        <v>40685</v>
      </c>
      <c r="G1206" s="196">
        <v>828</v>
      </c>
      <c r="H1206" s="196" t="s">
        <v>19</v>
      </c>
      <c r="I1206" s="196"/>
      <c r="J1206" s="196" t="s">
        <v>176</v>
      </c>
      <c r="K1206" s="191"/>
      <c r="L1206" s="196"/>
      <c r="M1206" s="196"/>
      <c r="N1206" s="196"/>
      <c r="O1206" s="196"/>
      <c r="P1206" s="196" t="s">
        <v>1357</v>
      </c>
      <c r="Q1206" s="196"/>
      <c r="R1206" s="196" t="s">
        <v>1264</v>
      </c>
      <c r="S1206" s="196"/>
      <c r="T1206" s="196"/>
      <c r="U1206" s="196">
        <v>20.420000000000002</v>
      </c>
      <c r="V1206" s="196"/>
      <c r="W1206" s="196"/>
      <c r="X1206" s="200">
        <v>5278.4903370797892</v>
      </c>
      <c r="Y1206" s="201">
        <v>0.23599999999999999</v>
      </c>
      <c r="Z1206" s="196" t="s">
        <v>1357</v>
      </c>
      <c r="AA1206" s="54" t="s">
        <v>1979</v>
      </c>
      <c r="AB1206" s="76"/>
      <c r="AC1206" s="76"/>
      <c r="AD1206" s="76"/>
      <c r="AE1206" s="70"/>
      <c r="AF1206" s="70"/>
      <c r="AG1206" s="83"/>
      <c r="AH1206" s="83"/>
      <c r="AI1206" s="83"/>
      <c r="AJ1206" s="83"/>
      <c r="AK1206" s="83"/>
      <c r="AL1206" s="83"/>
      <c r="AM1206" s="83"/>
      <c r="AN1206" s="83"/>
      <c r="AO1206" s="83"/>
      <c r="AP1206" s="83"/>
      <c r="AQ1206" s="83"/>
      <c r="AR1206" s="83"/>
      <c r="AS1206" s="83"/>
      <c r="AT1206" s="83"/>
      <c r="AU1206" s="83"/>
      <c r="AV1206" s="83"/>
      <c r="AW1206" s="83"/>
      <c r="AX1206" s="83"/>
      <c r="AY1206" s="83"/>
      <c r="AZ1206" s="83"/>
      <c r="BA1206" s="83"/>
      <c r="BB1206" s="83"/>
      <c r="BC1206" s="83"/>
      <c r="BD1206" s="83"/>
      <c r="BE1206" s="83"/>
      <c r="BF1206" s="83"/>
      <c r="BG1206" s="83"/>
      <c r="BH1206" s="83"/>
      <c r="BI1206" s="83"/>
      <c r="BJ1206" s="83"/>
      <c r="BK1206" s="83"/>
      <c r="BL1206" s="83"/>
      <c r="BM1206" s="83"/>
      <c r="BN1206" s="83"/>
      <c r="BO1206" s="83"/>
      <c r="BP1206" s="83"/>
      <c r="BQ1206" s="83"/>
      <c r="BR1206" s="83"/>
      <c r="BS1206" s="83"/>
      <c r="BT1206" s="83"/>
      <c r="BU1206" s="83"/>
      <c r="BV1206" s="83"/>
      <c r="BW1206" s="83"/>
      <c r="BX1206" s="83"/>
      <c r="BY1206" s="83"/>
      <c r="BZ1206" s="83"/>
      <c r="CA1206" s="83"/>
      <c r="CB1206" s="83"/>
      <c r="CC1206" s="83"/>
      <c r="CD1206" s="83"/>
      <c r="CE1206" s="83"/>
      <c r="CF1206" s="83"/>
      <c r="CG1206" s="83"/>
      <c r="CH1206" s="83"/>
      <c r="CI1206" s="83"/>
      <c r="CJ1206" s="83"/>
      <c r="CK1206" s="83"/>
      <c r="CL1206" s="83"/>
      <c r="CM1206" s="83"/>
      <c r="CN1206" s="83"/>
      <c r="CO1206" s="83"/>
      <c r="CP1206" s="83"/>
      <c r="CQ1206" s="83"/>
      <c r="CR1206" s="83"/>
      <c r="CS1206" s="83"/>
      <c r="CT1206" s="83"/>
      <c r="CU1206" s="83"/>
      <c r="CV1206" s="83"/>
      <c r="CW1206" s="83"/>
      <c r="CX1206" s="83"/>
      <c r="CY1206" s="83"/>
      <c r="CZ1206" s="83"/>
      <c r="DA1206" s="83"/>
      <c r="DB1206" s="83"/>
      <c r="DC1206" s="83"/>
      <c r="DD1206" s="83"/>
      <c r="DE1206" s="83"/>
      <c r="DF1206" s="83"/>
      <c r="DG1206" s="83"/>
      <c r="DH1206" s="83"/>
      <c r="DI1206" s="83"/>
      <c r="DJ1206" s="83"/>
      <c r="DK1206" s="83"/>
      <c r="DL1206" s="83"/>
      <c r="DM1206" s="83"/>
      <c r="DN1206" s="83"/>
      <c r="DO1206" s="83"/>
      <c r="DP1206" s="83"/>
      <c r="DQ1206" s="83"/>
      <c r="DR1206" s="83"/>
      <c r="DS1206" s="83"/>
      <c r="DT1206" s="83"/>
      <c r="DU1206" s="83"/>
      <c r="DV1206" s="83"/>
      <c r="DW1206" s="83"/>
      <c r="DX1206" s="83"/>
      <c r="DY1206" s="83"/>
      <c r="DZ1206" s="83"/>
    </row>
    <row r="1207" spans="1:130" s="240" customFormat="1" ht="34" x14ac:dyDescent="0.2">
      <c r="A1207" s="54" t="s">
        <v>1941</v>
      </c>
      <c r="B1207" s="144" t="s">
        <v>1594</v>
      </c>
      <c r="C1207" s="144"/>
      <c r="D1207" s="185" t="s">
        <v>1243</v>
      </c>
      <c r="E1207" s="185" t="s">
        <v>1244</v>
      </c>
      <c r="F1207" s="196" t="s">
        <v>1543</v>
      </c>
      <c r="G1207" s="196">
        <v>7372</v>
      </c>
      <c r="H1207" s="196" t="s">
        <v>581</v>
      </c>
      <c r="I1207" s="196"/>
      <c r="J1207" s="196" t="s">
        <v>475</v>
      </c>
      <c r="K1207" s="191" t="s">
        <v>1987</v>
      </c>
      <c r="L1207" s="196"/>
      <c r="M1207" s="196"/>
      <c r="N1207" s="196"/>
      <c r="O1207" s="196"/>
      <c r="P1207" s="196" t="s">
        <v>1306</v>
      </c>
      <c r="Q1207" s="196"/>
      <c r="R1207" s="196" t="s">
        <v>1264</v>
      </c>
      <c r="S1207" s="196"/>
      <c r="T1207" s="196"/>
      <c r="U1207" s="196"/>
      <c r="V1207" s="196">
        <v>19.61</v>
      </c>
      <c r="W1207" s="196"/>
      <c r="X1207" s="200">
        <v>3869.2639862789915</v>
      </c>
      <c r="Y1207" s="201">
        <v>0.14299999999999999</v>
      </c>
      <c r="Z1207" s="196" t="s">
        <v>1306</v>
      </c>
      <c r="AA1207" s="54" t="s">
        <v>1979</v>
      </c>
      <c r="AB1207" s="76"/>
      <c r="AC1207" s="76"/>
      <c r="AD1207" s="76"/>
      <c r="AE1207" s="70"/>
      <c r="AF1207" s="70"/>
      <c r="AG1207" s="83"/>
      <c r="AH1207" s="83"/>
      <c r="AI1207" s="83"/>
      <c r="AJ1207" s="83"/>
      <c r="AK1207" s="83"/>
      <c r="AL1207" s="83"/>
      <c r="AM1207" s="83"/>
      <c r="AN1207" s="83"/>
      <c r="AO1207" s="83"/>
      <c r="AP1207" s="83"/>
      <c r="AQ1207" s="83"/>
      <c r="AR1207" s="83"/>
      <c r="AS1207" s="83"/>
      <c r="AT1207" s="83"/>
      <c r="AU1207" s="83"/>
      <c r="AV1207" s="83"/>
      <c r="AW1207" s="83"/>
      <c r="AX1207" s="83"/>
      <c r="AY1207" s="83"/>
      <c r="AZ1207" s="83"/>
      <c r="BA1207" s="83"/>
      <c r="BB1207" s="83"/>
      <c r="BC1207" s="83"/>
      <c r="BD1207" s="83"/>
      <c r="BE1207" s="83"/>
      <c r="BF1207" s="83"/>
      <c r="BG1207" s="83"/>
      <c r="BH1207" s="83"/>
      <c r="BI1207" s="83"/>
      <c r="BJ1207" s="83"/>
      <c r="BK1207" s="83"/>
      <c r="BL1207" s="83"/>
      <c r="BM1207" s="83"/>
      <c r="BN1207" s="83"/>
      <c r="BO1207" s="83"/>
      <c r="BP1207" s="83"/>
      <c r="BQ1207" s="83"/>
      <c r="BR1207" s="83"/>
      <c r="BS1207" s="83"/>
      <c r="BT1207" s="83"/>
      <c r="BU1207" s="83"/>
      <c r="BV1207" s="83"/>
      <c r="BW1207" s="83"/>
      <c r="BX1207" s="83"/>
      <c r="BY1207" s="83"/>
      <c r="BZ1207" s="83"/>
      <c r="CA1207" s="83"/>
      <c r="CB1207" s="83"/>
      <c r="CC1207" s="83"/>
      <c r="CD1207" s="83"/>
      <c r="CE1207" s="83"/>
      <c r="CF1207" s="83"/>
      <c r="CG1207" s="83"/>
      <c r="CH1207" s="83"/>
      <c r="CI1207" s="83"/>
      <c r="CJ1207" s="83"/>
      <c r="CK1207" s="83"/>
      <c r="CL1207" s="83"/>
      <c r="CM1207" s="83"/>
      <c r="CN1207" s="83"/>
      <c r="CO1207" s="83"/>
      <c r="CP1207" s="83"/>
      <c r="CQ1207" s="83"/>
      <c r="CR1207" s="83"/>
      <c r="CS1207" s="83"/>
      <c r="CT1207" s="83"/>
      <c r="CU1207" s="83"/>
      <c r="CV1207" s="83"/>
      <c r="CW1207" s="83"/>
      <c r="CX1207" s="83"/>
      <c r="CY1207" s="83"/>
      <c r="CZ1207" s="83"/>
      <c r="DA1207" s="83"/>
      <c r="DB1207" s="83"/>
      <c r="DC1207" s="83"/>
      <c r="DD1207" s="83"/>
      <c r="DE1207" s="83"/>
      <c r="DF1207" s="83"/>
      <c r="DG1207" s="83"/>
      <c r="DH1207" s="83"/>
      <c r="DI1207" s="83"/>
      <c r="DJ1207" s="83"/>
      <c r="DK1207" s="83"/>
      <c r="DL1207" s="83"/>
      <c r="DM1207" s="83"/>
      <c r="DN1207" s="83"/>
      <c r="DO1207" s="83"/>
      <c r="DP1207" s="83"/>
      <c r="DQ1207" s="83"/>
      <c r="DR1207" s="83"/>
      <c r="DS1207" s="83"/>
      <c r="DT1207" s="83"/>
      <c r="DU1207" s="83"/>
      <c r="DV1207" s="83"/>
      <c r="DW1207" s="83"/>
      <c r="DX1207" s="83"/>
      <c r="DY1207" s="83"/>
      <c r="DZ1207" s="83"/>
    </row>
    <row r="1208" spans="1:130" s="240" customFormat="1" ht="34" x14ac:dyDescent="0.2">
      <c r="A1208" s="54" t="s">
        <v>1941</v>
      </c>
      <c r="B1208" s="144" t="s">
        <v>1594</v>
      </c>
      <c r="C1208" s="144"/>
      <c r="D1208" s="185" t="s">
        <v>1243</v>
      </c>
      <c r="E1208" s="185" t="s">
        <v>1244</v>
      </c>
      <c r="F1208" s="196" t="s">
        <v>1543</v>
      </c>
      <c r="G1208" s="196">
        <v>7374</v>
      </c>
      <c r="H1208" s="196" t="s">
        <v>581</v>
      </c>
      <c r="I1208" s="196"/>
      <c r="J1208" s="196" t="s">
        <v>475</v>
      </c>
      <c r="K1208" s="191" t="s">
        <v>1987</v>
      </c>
      <c r="L1208" s="196"/>
      <c r="M1208" s="196"/>
      <c r="N1208" s="196"/>
      <c r="O1208" s="196"/>
      <c r="P1208" s="196" t="s">
        <v>1306</v>
      </c>
      <c r="Q1208" s="196" t="s">
        <v>172</v>
      </c>
      <c r="R1208" s="196" t="s">
        <v>1264</v>
      </c>
      <c r="S1208" s="196"/>
      <c r="T1208" s="196"/>
      <c r="U1208" s="196"/>
      <c r="V1208" s="196">
        <v>19.82</v>
      </c>
      <c r="W1208" s="196"/>
      <c r="X1208" s="200">
        <v>3986.2134222631194</v>
      </c>
      <c r="Y1208" s="201">
        <v>0.14299999999999999</v>
      </c>
      <c r="Z1208" s="196" t="s">
        <v>1306</v>
      </c>
      <c r="AA1208" s="54" t="s">
        <v>1979</v>
      </c>
      <c r="AB1208" s="76"/>
      <c r="AC1208" s="76"/>
      <c r="AD1208" s="76"/>
      <c r="AE1208" s="70"/>
      <c r="AF1208" s="70"/>
      <c r="AG1208" s="83"/>
      <c r="AH1208" s="83"/>
      <c r="AI1208" s="83"/>
      <c r="AJ1208" s="83"/>
      <c r="AK1208" s="83"/>
      <c r="AL1208" s="83"/>
      <c r="AM1208" s="83"/>
      <c r="AN1208" s="83"/>
      <c r="AO1208" s="83"/>
      <c r="AP1208" s="83"/>
      <c r="AQ1208" s="83"/>
      <c r="AR1208" s="83"/>
      <c r="AS1208" s="83"/>
      <c r="AT1208" s="83"/>
      <c r="AU1208" s="83"/>
      <c r="AV1208" s="83"/>
      <c r="AW1208" s="83"/>
      <c r="AX1208" s="83"/>
      <c r="AY1208" s="83"/>
      <c r="AZ1208" s="83"/>
      <c r="BA1208" s="83"/>
      <c r="BB1208" s="83"/>
      <c r="BC1208" s="83"/>
      <c r="BD1208" s="83"/>
      <c r="BE1208" s="83"/>
      <c r="BF1208" s="83"/>
      <c r="BG1208" s="83"/>
      <c r="BH1208" s="83"/>
      <c r="BI1208" s="83"/>
      <c r="BJ1208" s="83"/>
      <c r="BK1208" s="83"/>
      <c r="BL1208" s="83"/>
      <c r="BM1208" s="83"/>
      <c r="BN1208" s="83"/>
      <c r="BO1208" s="83"/>
      <c r="BP1208" s="83"/>
      <c r="BQ1208" s="83"/>
      <c r="BR1208" s="83"/>
      <c r="BS1208" s="83"/>
      <c r="BT1208" s="83"/>
      <c r="BU1208" s="83"/>
      <c r="BV1208" s="83"/>
      <c r="BW1208" s="83"/>
      <c r="BX1208" s="83"/>
      <c r="BY1208" s="83"/>
      <c r="BZ1208" s="83"/>
      <c r="CA1208" s="83"/>
      <c r="CB1208" s="83"/>
      <c r="CC1208" s="83"/>
      <c r="CD1208" s="83"/>
      <c r="CE1208" s="83"/>
      <c r="CF1208" s="83"/>
      <c r="CG1208" s="83"/>
      <c r="CH1208" s="83"/>
      <c r="CI1208" s="83"/>
      <c r="CJ1208" s="83"/>
      <c r="CK1208" s="83"/>
      <c r="CL1208" s="83"/>
      <c r="CM1208" s="83"/>
      <c r="CN1208" s="83"/>
      <c r="CO1208" s="83"/>
      <c r="CP1208" s="83"/>
      <c r="CQ1208" s="83"/>
      <c r="CR1208" s="83"/>
      <c r="CS1208" s="83"/>
      <c r="CT1208" s="83"/>
      <c r="CU1208" s="83"/>
      <c r="CV1208" s="83"/>
      <c r="CW1208" s="83"/>
      <c r="CX1208" s="83"/>
      <c r="CY1208" s="83"/>
      <c r="CZ1208" s="83"/>
      <c r="DA1208" s="83"/>
      <c r="DB1208" s="83"/>
      <c r="DC1208" s="83"/>
      <c r="DD1208" s="83"/>
      <c r="DE1208" s="83"/>
      <c r="DF1208" s="83"/>
      <c r="DG1208" s="83"/>
      <c r="DH1208" s="83"/>
      <c r="DI1208" s="83"/>
      <c r="DJ1208" s="83"/>
      <c r="DK1208" s="83"/>
      <c r="DL1208" s="83"/>
      <c r="DM1208" s="83"/>
      <c r="DN1208" s="83"/>
      <c r="DO1208" s="83"/>
      <c r="DP1208" s="83"/>
      <c r="DQ1208" s="83"/>
      <c r="DR1208" s="83"/>
      <c r="DS1208" s="83"/>
      <c r="DT1208" s="83"/>
      <c r="DU1208" s="83"/>
      <c r="DV1208" s="83"/>
      <c r="DW1208" s="83"/>
      <c r="DX1208" s="83"/>
      <c r="DY1208" s="83"/>
      <c r="DZ1208" s="83"/>
    </row>
    <row r="1209" spans="1:130" s="240" customFormat="1" ht="17" x14ac:dyDescent="0.2">
      <c r="A1209" s="54" t="s">
        <v>1528</v>
      </c>
      <c r="B1209" s="144" t="s">
        <v>1594</v>
      </c>
      <c r="C1209" s="144"/>
      <c r="D1209" s="185" t="s">
        <v>1243</v>
      </c>
      <c r="E1209" s="185" t="s">
        <v>1499</v>
      </c>
      <c r="F1209" s="196">
        <v>40685</v>
      </c>
      <c r="G1209" s="196">
        <v>184</v>
      </c>
      <c r="H1209" s="196" t="s">
        <v>19</v>
      </c>
      <c r="I1209" s="196"/>
      <c r="J1209" s="196" t="s">
        <v>176</v>
      </c>
      <c r="K1209" s="191"/>
      <c r="L1209" s="196"/>
      <c r="M1209" s="196"/>
      <c r="N1209" s="196"/>
      <c r="O1209" s="196"/>
      <c r="P1209" s="196" t="s">
        <v>209</v>
      </c>
      <c r="Q1209" s="196" t="s">
        <v>172</v>
      </c>
      <c r="R1209" s="196" t="s">
        <v>1264</v>
      </c>
      <c r="S1209" s="196"/>
      <c r="T1209" s="196"/>
      <c r="U1209" s="196">
        <v>12.22</v>
      </c>
      <c r="V1209" s="196"/>
      <c r="W1209" s="196"/>
      <c r="X1209" s="200">
        <v>2858.0658772757688</v>
      </c>
      <c r="Y1209" s="201">
        <v>0.22900000000000001</v>
      </c>
      <c r="Z1209" s="196" t="s">
        <v>1279</v>
      </c>
      <c r="AA1209" s="54" t="s">
        <v>1979</v>
      </c>
      <c r="AB1209" s="76"/>
      <c r="AC1209" s="76"/>
      <c r="AD1209" s="76"/>
      <c r="AE1209" s="70"/>
      <c r="AF1209" s="70"/>
      <c r="AG1209" s="83"/>
      <c r="AH1209" s="83"/>
      <c r="AI1209" s="83"/>
      <c r="AJ1209" s="83"/>
      <c r="AK1209" s="83"/>
      <c r="AL1209" s="83"/>
      <c r="AM1209" s="83"/>
      <c r="AN1209" s="83"/>
      <c r="AO1209" s="83"/>
      <c r="AP1209" s="83"/>
      <c r="AQ1209" s="83"/>
      <c r="AR1209" s="83"/>
      <c r="AS1209" s="83"/>
      <c r="AT1209" s="83"/>
      <c r="AU1209" s="83"/>
      <c r="AV1209" s="83"/>
      <c r="AW1209" s="83"/>
      <c r="AX1209" s="83"/>
      <c r="AY1209" s="83"/>
      <c r="AZ1209" s="83"/>
      <c r="BA1209" s="83"/>
      <c r="BB1209" s="83"/>
      <c r="BC1209" s="83"/>
      <c r="BD1209" s="83"/>
      <c r="BE1209" s="83"/>
      <c r="BF1209" s="83"/>
      <c r="BG1209" s="83"/>
      <c r="BH1209" s="83"/>
      <c r="BI1209" s="83"/>
      <c r="BJ1209" s="83"/>
      <c r="BK1209" s="83"/>
      <c r="BL1209" s="83"/>
      <c r="BM1209" s="83"/>
      <c r="BN1209" s="83"/>
      <c r="BO1209" s="83"/>
      <c r="BP1209" s="83"/>
      <c r="BQ1209" s="83"/>
      <c r="BR1209" s="83"/>
      <c r="BS1209" s="83"/>
      <c r="BT1209" s="83"/>
      <c r="BU1209" s="83"/>
      <c r="BV1209" s="83"/>
      <c r="BW1209" s="83"/>
      <c r="BX1209" s="83"/>
      <c r="BY1209" s="83"/>
      <c r="BZ1209" s="83"/>
      <c r="CA1209" s="83"/>
      <c r="CB1209" s="83"/>
      <c r="CC1209" s="83"/>
      <c r="CD1209" s="83"/>
      <c r="CE1209" s="83"/>
      <c r="CF1209" s="83"/>
      <c r="CG1209" s="83"/>
      <c r="CH1209" s="83"/>
      <c r="CI1209" s="83"/>
      <c r="CJ1209" s="83"/>
      <c r="CK1209" s="83"/>
      <c r="CL1209" s="83"/>
      <c r="CM1209" s="83"/>
      <c r="CN1209" s="83"/>
      <c r="CO1209" s="83"/>
      <c r="CP1209" s="83"/>
      <c r="CQ1209" s="83"/>
      <c r="CR1209" s="83"/>
      <c r="CS1209" s="83"/>
      <c r="CT1209" s="83"/>
      <c r="CU1209" s="83"/>
      <c r="CV1209" s="83"/>
      <c r="CW1209" s="83"/>
      <c r="CX1209" s="83"/>
      <c r="CY1209" s="83"/>
      <c r="CZ1209" s="83"/>
      <c r="DA1209" s="83"/>
      <c r="DB1209" s="83"/>
      <c r="DC1209" s="83"/>
      <c r="DD1209" s="83"/>
      <c r="DE1209" s="83"/>
      <c r="DF1209" s="83"/>
      <c r="DG1209" s="83"/>
      <c r="DH1209" s="83"/>
      <c r="DI1209" s="83"/>
      <c r="DJ1209" s="83"/>
      <c r="DK1209" s="83"/>
      <c r="DL1209" s="83"/>
      <c r="DM1209" s="83"/>
      <c r="DN1209" s="83"/>
      <c r="DO1209" s="83"/>
      <c r="DP1209" s="83"/>
      <c r="DQ1209" s="83"/>
      <c r="DR1209" s="83"/>
      <c r="DS1209" s="83"/>
      <c r="DT1209" s="83"/>
      <c r="DU1209" s="83"/>
      <c r="DV1209" s="83"/>
      <c r="DW1209" s="83"/>
      <c r="DX1209" s="83"/>
      <c r="DY1209" s="83"/>
      <c r="DZ1209" s="83"/>
    </row>
    <row r="1210" spans="1:130" s="240" customFormat="1" ht="26" x14ac:dyDescent="0.2">
      <c r="A1210" s="54" t="s">
        <v>1528</v>
      </c>
      <c r="B1210" s="144" t="s">
        <v>1594</v>
      </c>
      <c r="C1210" s="144"/>
      <c r="D1210" s="185" t="s">
        <v>1243</v>
      </c>
      <c r="E1210" s="185" t="s">
        <v>1499</v>
      </c>
      <c r="F1210" s="196">
        <v>40685</v>
      </c>
      <c r="G1210" s="196">
        <v>830</v>
      </c>
      <c r="H1210" s="196" t="s">
        <v>19</v>
      </c>
      <c r="I1210" s="196"/>
      <c r="J1210" s="196" t="s">
        <v>176</v>
      </c>
      <c r="K1210" s="191" t="s">
        <v>1539</v>
      </c>
      <c r="L1210" s="196"/>
      <c r="M1210" s="196"/>
      <c r="N1210" s="196"/>
      <c r="O1210" s="196"/>
      <c r="P1210" s="196" t="s">
        <v>1268</v>
      </c>
      <c r="Q1210" s="196" t="s">
        <v>172</v>
      </c>
      <c r="R1210" s="196" t="s">
        <v>1264</v>
      </c>
      <c r="S1210" s="196"/>
      <c r="T1210" s="196"/>
      <c r="U1210" s="196"/>
      <c r="V1210" s="196">
        <v>19.62</v>
      </c>
      <c r="W1210" s="196"/>
      <c r="X1210" s="200">
        <v>3991.4592523859469</v>
      </c>
      <c r="Y1210" s="201">
        <v>0.154</v>
      </c>
      <c r="Z1210" s="196" t="s">
        <v>1268</v>
      </c>
      <c r="AA1210" s="54" t="s">
        <v>1979</v>
      </c>
      <c r="AB1210" s="76"/>
      <c r="AC1210" s="76"/>
      <c r="AD1210" s="76"/>
      <c r="AE1210" s="70"/>
      <c r="AF1210" s="70"/>
      <c r="AG1210" s="83"/>
      <c r="AH1210" s="83"/>
      <c r="AI1210" s="83"/>
      <c r="AJ1210" s="83"/>
      <c r="AK1210" s="83"/>
      <c r="AL1210" s="83"/>
      <c r="AM1210" s="83"/>
      <c r="AN1210" s="83"/>
      <c r="AO1210" s="83"/>
      <c r="AP1210" s="83"/>
      <c r="AQ1210" s="83"/>
      <c r="AR1210" s="83"/>
      <c r="AS1210" s="83"/>
      <c r="AT1210" s="83"/>
      <c r="AU1210" s="83"/>
      <c r="AV1210" s="83"/>
      <c r="AW1210" s="83"/>
      <c r="AX1210" s="83"/>
      <c r="AY1210" s="83"/>
      <c r="AZ1210" s="83"/>
      <c r="BA1210" s="83"/>
      <c r="BB1210" s="83"/>
      <c r="BC1210" s="83"/>
      <c r="BD1210" s="83"/>
      <c r="BE1210" s="83"/>
      <c r="BF1210" s="83"/>
      <c r="BG1210" s="83"/>
      <c r="BH1210" s="83"/>
      <c r="BI1210" s="83"/>
      <c r="BJ1210" s="83"/>
      <c r="BK1210" s="83"/>
      <c r="BL1210" s="83"/>
      <c r="BM1210" s="83"/>
      <c r="BN1210" s="83"/>
      <c r="BO1210" s="83"/>
      <c r="BP1210" s="83"/>
      <c r="BQ1210" s="83"/>
      <c r="BR1210" s="83"/>
      <c r="BS1210" s="83"/>
      <c r="BT1210" s="83"/>
      <c r="BU1210" s="83"/>
      <c r="BV1210" s="83"/>
      <c r="BW1210" s="83"/>
      <c r="BX1210" s="83"/>
      <c r="BY1210" s="83"/>
      <c r="BZ1210" s="83"/>
      <c r="CA1210" s="83"/>
      <c r="CB1210" s="83"/>
      <c r="CC1210" s="83"/>
      <c r="CD1210" s="83"/>
      <c r="CE1210" s="83"/>
      <c r="CF1210" s="83"/>
      <c r="CG1210" s="83"/>
      <c r="CH1210" s="83"/>
      <c r="CI1210" s="83"/>
      <c r="CJ1210" s="83"/>
      <c r="CK1210" s="83"/>
      <c r="CL1210" s="83"/>
      <c r="CM1210" s="83"/>
      <c r="CN1210" s="83"/>
      <c r="CO1210" s="83"/>
      <c r="CP1210" s="83"/>
      <c r="CQ1210" s="83"/>
      <c r="CR1210" s="83"/>
      <c r="CS1210" s="83"/>
      <c r="CT1210" s="83"/>
      <c r="CU1210" s="83"/>
      <c r="CV1210" s="83"/>
      <c r="CW1210" s="83"/>
      <c r="CX1210" s="83"/>
      <c r="CY1210" s="83"/>
      <c r="CZ1210" s="83"/>
      <c r="DA1210" s="83"/>
      <c r="DB1210" s="83"/>
      <c r="DC1210" s="83"/>
      <c r="DD1210" s="83"/>
      <c r="DE1210" s="83"/>
      <c r="DF1210" s="83"/>
      <c r="DG1210" s="83"/>
      <c r="DH1210" s="83"/>
      <c r="DI1210" s="83"/>
      <c r="DJ1210" s="83"/>
      <c r="DK1210" s="83"/>
      <c r="DL1210" s="83"/>
      <c r="DM1210" s="83"/>
      <c r="DN1210" s="83"/>
      <c r="DO1210" s="83"/>
      <c r="DP1210" s="83"/>
      <c r="DQ1210" s="83"/>
      <c r="DR1210" s="83"/>
      <c r="DS1210" s="83"/>
      <c r="DT1210" s="83"/>
      <c r="DU1210" s="83"/>
      <c r="DV1210" s="83"/>
      <c r="DW1210" s="83"/>
      <c r="DX1210" s="83"/>
      <c r="DY1210" s="83"/>
      <c r="DZ1210" s="83"/>
    </row>
    <row r="1211" spans="1:130" s="240" customFormat="1" ht="17" x14ac:dyDescent="0.2">
      <c r="A1211" s="54" t="s">
        <v>1528</v>
      </c>
      <c r="B1211" s="144" t="s">
        <v>1594</v>
      </c>
      <c r="C1211" s="144"/>
      <c r="D1211" s="185" t="s">
        <v>1243</v>
      </c>
      <c r="E1211" s="185" t="s">
        <v>1499</v>
      </c>
      <c r="F1211" s="196">
        <v>40685</v>
      </c>
      <c r="G1211" s="196">
        <v>1038</v>
      </c>
      <c r="H1211" s="196" t="s">
        <v>19</v>
      </c>
      <c r="I1211" s="196"/>
      <c r="J1211" s="196" t="s">
        <v>176</v>
      </c>
      <c r="K1211" s="191" t="s">
        <v>1541</v>
      </c>
      <c r="L1211" s="196"/>
      <c r="M1211" s="196"/>
      <c r="N1211" s="196"/>
      <c r="O1211" s="196"/>
      <c r="P1211" s="196" t="s">
        <v>1322</v>
      </c>
      <c r="Q1211" s="196"/>
      <c r="R1211" s="196" t="s">
        <v>1264</v>
      </c>
      <c r="S1211" s="196"/>
      <c r="T1211" s="196"/>
      <c r="U1211" s="196">
        <v>132.66999999999999</v>
      </c>
      <c r="V1211" s="196"/>
      <c r="W1211" s="196"/>
      <c r="X1211" s="200">
        <v>4166.2370816586381</v>
      </c>
      <c r="Y1211" s="201">
        <v>0.17399999999999999</v>
      </c>
      <c r="Z1211" s="196" t="s">
        <v>1322</v>
      </c>
      <c r="AA1211" s="54" t="s">
        <v>1979</v>
      </c>
      <c r="AB1211" s="76"/>
      <c r="AC1211" s="76"/>
      <c r="AD1211" s="76"/>
      <c r="AE1211" s="70"/>
      <c r="AF1211" s="70"/>
      <c r="AG1211" s="83"/>
      <c r="AH1211" s="83"/>
      <c r="AI1211" s="83"/>
      <c r="AJ1211" s="83"/>
      <c r="AK1211" s="83"/>
      <c r="AL1211" s="83"/>
      <c r="AM1211" s="83"/>
      <c r="AN1211" s="83"/>
      <c r="AO1211" s="83"/>
      <c r="AP1211" s="83"/>
      <c r="AQ1211" s="83"/>
      <c r="AR1211" s="83"/>
      <c r="AS1211" s="83"/>
      <c r="AT1211" s="83"/>
      <c r="AU1211" s="83"/>
      <c r="AV1211" s="83"/>
      <c r="AW1211" s="83"/>
      <c r="AX1211" s="83"/>
      <c r="AY1211" s="83"/>
      <c r="AZ1211" s="83"/>
      <c r="BA1211" s="83"/>
      <c r="BB1211" s="83"/>
      <c r="BC1211" s="83"/>
      <c r="BD1211" s="83"/>
      <c r="BE1211" s="83"/>
      <c r="BF1211" s="83"/>
      <c r="BG1211" s="83"/>
      <c r="BH1211" s="83"/>
      <c r="BI1211" s="83"/>
      <c r="BJ1211" s="83"/>
      <c r="BK1211" s="83"/>
      <c r="BL1211" s="83"/>
      <c r="BM1211" s="83"/>
      <c r="BN1211" s="83"/>
      <c r="BO1211" s="83"/>
      <c r="BP1211" s="83"/>
      <c r="BQ1211" s="83"/>
      <c r="BR1211" s="83"/>
      <c r="BS1211" s="83"/>
      <c r="BT1211" s="83"/>
      <c r="BU1211" s="83"/>
      <c r="BV1211" s="83"/>
      <c r="BW1211" s="83"/>
      <c r="BX1211" s="83"/>
      <c r="BY1211" s="83"/>
      <c r="BZ1211" s="83"/>
      <c r="CA1211" s="83"/>
      <c r="CB1211" s="83"/>
      <c r="CC1211" s="83"/>
      <c r="CD1211" s="83"/>
      <c r="CE1211" s="83"/>
      <c r="CF1211" s="83"/>
      <c r="CG1211" s="83"/>
      <c r="CH1211" s="83"/>
      <c r="CI1211" s="83"/>
      <c r="CJ1211" s="83"/>
      <c r="CK1211" s="83"/>
      <c r="CL1211" s="83"/>
      <c r="CM1211" s="83"/>
      <c r="CN1211" s="83"/>
      <c r="CO1211" s="83"/>
      <c r="CP1211" s="83"/>
      <c r="CQ1211" s="83"/>
      <c r="CR1211" s="83"/>
      <c r="CS1211" s="83"/>
      <c r="CT1211" s="83"/>
      <c r="CU1211" s="83"/>
      <c r="CV1211" s="83"/>
      <c r="CW1211" s="83"/>
      <c r="CX1211" s="83"/>
      <c r="CY1211" s="83"/>
      <c r="CZ1211" s="83"/>
      <c r="DA1211" s="83"/>
      <c r="DB1211" s="83"/>
      <c r="DC1211" s="83"/>
      <c r="DD1211" s="83"/>
      <c r="DE1211" s="83"/>
      <c r="DF1211" s="83"/>
      <c r="DG1211" s="83"/>
      <c r="DH1211" s="83"/>
      <c r="DI1211" s="83"/>
      <c r="DJ1211" s="83"/>
      <c r="DK1211" s="83"/>
      <c r="DL1211" s="83"/>
      <c r="DM1211" s="83"/>
      <c r="DN1211" s="83"/>
      <c r="DO1211" s="83"/>
      <c r="DP1211" s="83"/>
      <c r="DQ1211" s="83"/>
      <c r="DR1211" s="83"/>
      <c r="DS1211" s="83"/>
      <c r="DT1211" s="83"/>
      <c r="DU1211" s="83"/>
      <c r="DV1211" s="83"/>
      <c r="DW1211" s="83"/>
      <c r="DX1211" s="83"/>
      <c r="DY1211" s="83"/>
      <c r="DZ1211" s="83"/>
    </row>
    <row r="1212" spans="1:130" s="240" customFormat="1" ht="34" x14ac:dyDescent="0.2">
      <c r="A1212" s="54" t="s">
        <v>1941</v>
      </c>
      <c r="B1212" s="144" t="s">
        <v>1594</v>
      </c>
      <c r="C1212" s="144"/>
      <c r="D1212" s="185" t="s">
        <v>1243</v>
      </c>
      <c r="E1212" s="185" t="s">
        <v>1499</v>
      </c>
      <c r="F1212" s="196" t="s">
        <v>1543</v>
      </c>
      <c r="G1212" s="196">
        <v>7371</v>
      </c>
      <c r="H1212" s="196" t="s">
        <v>581</v>
      </c>
      <c r="I1212" s="196"/>
      <c r="J1212" s="196" t="s">
        <v>475</v>
      </c>
      <c r="K1212" s="191" t="s">
        <v>1987</v>
      </c>
      <c r="L1212" s="196"/>
      <c r="M1212" s="196"/>
      <c r="N1212" s="196"/>
      <c r="O1212" s="196"/>
      <c r="P1212" s="196" t="s">
        <v>209</v>
      </c>
      <c r="Q1212" s="196" t="s">
        <v>172</v>
      </c>
      <c r="R1212" s="196" t="s">
        <v>1264</v>
      </c>
      <c r="S1212" s="196"/>
      <c r="T1212" s="196"/>
      <c r="U1212" s="196">
        <v>12.78</v>
      </c>
      <c r="V1212" s="196"/>
      <c r="W1212" s="196"/>
      <c r="X1212" s="200">
        <v>3249.7846087376452</v>
      </c>
      <c r="Y1212" s="201">
        <v>0.22900000000000001</v>
      </c>
      <c r="Z1212" s="196" t="s">
        <v>1279</v>
      </c>
      <c r="AA1212" s="54" t="s">
        <v>1979</v>
      </c>
      <c r="AB1212" s="76"/>
      <c r="AC1212" s="76"/>
      <c r="AD1212" s="76"/>
      <c r="AE1212" s="70"/>
      <c r="AF1212" s="70"/>
      <c r="AG1212" s="83"/>
      <c r="AH1212" s="83"/>
      <c r="AI1212" s="83"/>
      <c r="AJ1212" s="83"/>
      <c r="AK1212" s="83"/>
      <c r="AL1212" s="83"/>
      <c r="AM1212" s="83"/>
      <c r="AN1212" s="83"/>
      <c r="AO1212" s="83"/>
      <c r="AP1212" s="83"/>
      <c r="AQ1212" s="83"/>
      <c r="AR1212" s="83"/>
      <c r="AS1212" s="83"/>
      <c r="AT1212" s="83"/>
      <c r="AU1212" s="83"/>
      <c r="AV1212" s="83"/>
      <c r="AW1212" s="83"/>
      <c r="AX1212" s="83"/>
      <c r="AY1212" s="83"/>
      <c r="AZ1212" s="83"/>
      <c r="BA1212" s="83"/>
      <c r="BB1212" s="83"/>
      <c r="BC1212" s="83"/>
      <c r="BD1212" s="83"/>
      <c r="BE1212" s="83"/>
      <c r="BF1212" s="83"/>
      <c r="BG1212" s="83"/>
      <c r="BH1212" s="83"/>
      <c r="BI1212" s="83"/>
      <c r="BJ1212" s="83"/>
      <c r="BK1212" s="83"/>
      <c r="BL1212" s="83"/>
      <c r="BM1212" s="83"/>
      <c r="BN1212" s="83"/>
      <c r="BO1212" s="83"/>
      <c r="BP1212" s="83"/>
      <c r="BQ1212" s="83"/>
      <c r="BR1212" s="83"/>
      <c r="BS1212" s="83"/>
      <c r="BT1212" s="83"/>
      <c r="BU1212" s="83"/>
      <c r="BV1212" s="83"/>
      <c r="BW1212" s="83"/>
      <c r="BX1212" s="83"/>
      <c r="BY1212" s="83"/>
      <c r="BZ1212" s="83"/>
      <c r="CA1212" s="83"/>
      <c r="CB1212" s="83"/>
      <c r="CC1212" s="83"/>
      <c r="CD1212" s="83"/>
      <c r="CE1212" s="83"/>
      <c r="CF1212" s="83"/>
      <c r="CG1212" s="83"/>
      <c r="CH1212" s="83"/>
      <c r="CI1212" s="83"/>
      <c r="CJ1212" s="83"/>
      <c r="CK1212" s="83"/>
      <c r="CL1212" s="83"/>
      <c r="CM1212" s="83"/>
      <c r="CN1212" s="83"/>
      <c r="CO1212" s="83"/>
      <c r="CP1212" s="83"/>
      <c r="CQ1212" s="83"/>
      <c r="CR1212" s="83"/>
      <c r="CS1212" s="83"/>
      <c r="CT1212" s="83"/>
      <c r="CU1212" s="83"/>
      <c r="CV1212" s="83"/>
      <c r="CW1212" s="83"/>
      <c r="CX1212" s="83"/>
      <c r="CY1212" s="83"/>
      <c r="CZ1212" s="83"/>
      <c r="DA1212" s="83"/>
      <c r="DB1212" s="83"/>
      <c r="DC1212" s="83"/>
      <c r="DD1212" s="83"/>
      <c r="DE1212" s="83"/>
      <c r="DF1212" s="83"/>
      <c r="DG1212" s="83"/>
      <c r="DH1212" s="83"/>
      <c r="DI1212" s="83"/>
      <c r="DJ1212" s="83"/>
      <c r="DK1212" s="83"/>
      <c r="DL1212" s="83"/>
      <c r="DM1212" s="83"/>
      <c r="DN1212" s="83"/>
      <c r="DO1212" s="83"/>
      <c r="DP1212" s="83"/>
      <c r="DQ1212" s="83"/>
      <c r="DR1212" s="83"/>
      <c r="DS1212" s="83"/>
      <c r="DT1212" s="83"/>
      <c r="DU1212" s="83"/>
      <c r="DV1212" s="83"/>
      <c r="DW1212" s="83"/>
      <c r="DX1212" s="83"/>
      <c r="DY1212" s="83"/>
      <c r="DZ1212" s="83"/>
    </row>
    <row r="1213" spans="1:130" s="240" customFormat="1" ht="17" x14ac:dyDescent="0.2">
      <c r="A1213" s="14"/>
      <c r="B1213" s="76" t="s">
        <v>1594</v>
      </c>
      <c r="C1213" s="76"/>
      <c r="D1213" s="2" t="s">
        <v>1801</v>
      </c>
      <c r="E1213" s="2" t="s">
        <v>1799</v>
      </c>
      <c r="F1213" s="14">
        <v>40605</v>
      </c>
      <c r="G1213" s="13" t="s">
        <v>1803</v>
      </c>
      <c r="H1213" s="14" t="s">
        <v>1800</v>
      </c>
      <c r="I1213" s="13" t="s">
        <v>243</v>
      </c>
      <c r="J1213" s="76" t="s">
        <v>176</v>
      </c>
      <c r="K1213" s="191"/>
      <c r="L1213" s="143"/>
      <c r="M1213" s="112"/>
      <c r="N1213" s="112"/>
      <c r="O1213" s="70"/>
      <c r="P1213" s="76" t="s">
        <v>209</v>
      </c>
      <c r="Q1213" s="70" t="s">
        <v>167</v>
      </c>
      <c r="R1213" s="70" t="s">
        <v>13</v>
      </c>
      <c r="S1213" s="70"/>
      <c r="T1213" s="70"/>
      <c r="U1213" s="128">
        <v>11</v>
      </c>
      <c r="V1213" s="128">
        <v>3.68</v>
      </c>
      <c r="W1213" s="76"/>
      <c r="X1213" s="200">
        <f>10^((2.93*(LOG(U1213)))+(0.27))</f>
        <v>2095.4657536123905</v>
      </c>
      <c r="Y1213" s="105"/>
      <c r="Z1213" s="14"/>
      <c r="AA1213" s="14" t="s">
        <v>1805</v>
      </c>
      <c r="AB1213" s="76"/>
      <c r="AC1213" s="76"/>
      <c r="AD1213" s="76"/>
      <c r="AE1213" s="70"/>
      <c r="AF1213" s="70"/>
      <c r="AG1213" s="83"/>
      <c r="AH1213" s="83"/>
      <c r="AI1213" s="83"/>
      <c r="AJ1213" s="83"/>
      <c r="AK1213" s="83"/>
      <c r="AL1213" s="83"/>
      <c r="AM1213" s="83"/>
      <c r="AN1213" s="83"/>
      <c r="AO1213" s="83"/>
      <c r="AP1213" s="83"/>
      <c r="AQ1213" s="83"/>
      <c r="AR1213" s="83"/>
      <c r="AS1213" s="83"/>
      <c r="AT1213" s="83"/>
      <c r="AU1213" s="83"/>
      <c r="AV1213" s="83"/>
      <c r="AW1213" s="83"/>
      <c r="AX1213" s="83"/>
      <c r="AY1213" s="83"/>
      <c r="AZ1213" s="83"/>
      <c r="BA1213" s="83"/>
      <c r="BB1213" s="83"/>
      <c r="BC1213" s="83"/>
      <c r="BD1213" s="83"/>
      <c r="BE1213" s="83"/>
      <c r="BF1213" s="83"/>
      <c r="BG1213" s="83"/>
      <c r="BH1213" s="83"/>
      <c r="BI1213" s="83"/>
      <c r="BJ1213" s="83"/>
      <c r="BK1213" s="83"/>
      <c r="BL1213" s="83"/>
      <c r="BM1213" s="83"/>
      <c r="BN1213" s="83"/>
      <c r="BO1213" s="83"/>
      <c r="BP1213" s="83"/>
      <c r="BQ1213" s="83"/>
      <c r="BR1213" s="83"/>
      <c r="BS1213" s="83"/>
      <c r="BT1213" s="83"/>
      <c r="BU1213" s="83"/>
      <c r="BV1213" s="83"/>
      <c r="BW1213" s="83"/>
      <c r="BX1213" s="83"/>
      <c r="BY1213" s="83"/>
      <c r="BZ1213" s="83"/>
      <c r="CA1213" s="83"/>
      <c r="CB1213" s="83"/>
      <c r="CC1213" s="83"/>
      <c r="CD1213" s="83"/>
      <c r="CE1213" s="83"/>
      <c r="CF1213" s="83"/>
      <c r="CG1213" s="83"/>
      <c r="CH1213" s="83"/>
      <c r="CI1213" s="83"/>
      <c r="CJ1213" s="83"/>
      <c r="CK1213" s="83"/>
      <c r="CL1213" s="83"/>
      <c r="CM1213" s="83"/>
      <c r="CN1213" s="83"/>
      <c r="CO1213" s="83"/>
      <c r="CP1213" s="83"/>
      <c r="CQ1213" s="83"/>
      <c r="CR1213" s="83"/>
      <c r="CS1213" s="83"/>
      <c r="CT1213" s="83"/>
      <c r="CU1213" s="83"/>
      <c r="CV1213" s="83"/>
      <c r="CW1213" s="83"/>
      <c r="CX1213" s="83"/>
      <c r="CY1213" s="83"/>
      <c r="CZ1213" s="83"/>
      <c r="DA1213" s="83"/>
      <c r="DB1213" s="83"/>
      <c r="DC1213" s="83"/>
      <c r="DD1213" s="83"/>
      <c r="DE1213" s="83"/>
      <c r="DF1213" s="83"/>
      <c r="DG1213" s="83"/>
      <c r="DH1213" s="83"/>
      <c r="DI1213" s="83"/>
      <c r="DJ1213" s="83"/>
      <c r="DK1213" s="83"/>
      <c r="DL1213" s="83"/>
      <c r="DM1213" s="83"/>
      <c r="DN1213" s="83"/>
      <c r="DO1213" s="83"/>
      <c r="DP1213" s="83"/>
      <c r="DQ1213" s="83"/>
      <c r="DR1213" s="83"/>
      <c r="DS1213" s="83"/>
      <c r="DT1213" s="83"/>
      <c r="DU1213" s="83"/>
      <c r="DV1213" s="83"/>
      <c r="DW1213" s="83"/>
      <c r="DX1213" s="83"/>
      <c r="DY1213" s="83"/>
      <c r="DZ1213" s="83"/>
    </row>
    <row r="1214" spans="1:130" s="240" customFormat="1" ht="17" x14ac:dyDescent="0.2">
      <c r="A1214" s="14"/>
      <c r="B1214" s="76" t="s">
        <v>1594</v>
      </c>
      <c r="C1214" s="76"/>
      <c r="D1214" s="2" t="s">
        <v>1801</v>
      </c>
      <c r="E1214" s="2" t="s">
        <v>1799</v>
      </c>
      <c r="F1214" s="14">
        <v>40605</v>
      </c>
      <c r="G1214" s="13" t="s">
        <v>1802</v>
      </c>
      <c r="H1214" s="14" t="s">
        <v>1800</v>
      </c>
      <c r="I1214" s="13" t="s">
        <v>243</v>
      </c>
      <c r="J1214" s="76" t="s">
        <v>176</v>
      </c>
      <c r="K1214" s="191"/>
      <c r="L1214" s="143"/>
      <c r="M1214" s="112"/>
      <c r="N1214" s="112"/>
      <c r="O1214" s="70"/>
      <c r="P1214" s="76" t="s">
        <v>16</v>
      </c>
      <c r="Q1214" s="70"/>
      <c r="R1214" s="70" t="s">
        <v>13</v>
      </c>
      <c r="S1214" s="70"/>
      <c r="T1214" s="70"/>
      <c r="U1214" s="128">
        <v>13.79</v>
      </c>
      <c r="V1214" s="128">
        <v>5.46</v>
      </c>
      <c r="W1214" s="76"/>
      <c r="X1214" s="200">
        <f>10^((2.93*(LOG(U1214)))+(0.27))</f>
        <v>4063.7155414948475</v>
      </c>
      <c r="Y1214" s="105"/>
      <c r="Z1214" s="14"/>
      <c r="AA1214" s="14" t="s">
        <v>1805</v>
      </c>
      <c r="AB1214" s="76"/>
      <c r="AC1214" s="76"/>
      <c r="AD1214" s="76"/>
      <c r="AE1214" s="70"/>
      <c r="AF1214" s="70"/>
      <c r="AG1214" s="83"/>
      <c r="AH1214" s="83"/>
      <c r="AI1214" s="83"/>
      <c r="AJ1214" s="83"/>
      <c r="AK1214" s="83"/>
      <c r="AL1214" s="83"/>
      <c r="AM1214" s="83"/>
      <c r="AN1214" s="83"/>
      <c r="AO1214" s="83"/>
      <c r="AP1214" s="83"/>
      <c r="AQ1214" s="83"/>
      <c r="AR1214" s="83"/>
      <c r="AS1214" s="83"/>
      <c r="AT1214" s="83"/>
      <c r="AU1214" s="83"/>
      <c r="AV1214" s="83"/>
      <c r="AW1214" s="83"/>
      <c r="AX1214" s="83"/>
      <c r="AY1214" s="83"/>
      <c r="AZ1214" s="83"/>
      <c r="BA1214" s="83"/>
      <c r="BB1214" s="83"/>
      <c r="BC1214" s="83"/>
      <c r="BD1214" s="83"/>
      <c r="BE1214" s="83"/>
      <c r="BF1214" s="83"/>
      <c r="BG1214" s="83"/>
      <c r="BH1214" s="83"/>
      <c r="BI1214" s="83"/>
      <c r="BJ1214" s="83"/>
      <c r="BK1214" s="83"/>
      <c r="BL1214" s="83"/>
      <c r="BM1214" s="83"/>
      <c r="BN1214" s="83"/>
      <c r="BO1214" s="83"/>
      <c r="BP1214" s="83"/>
      <c r="BQ1214" s="83"/>
      <c r="BR1214" s="83"/>
      <c r="BS1214" s="83"/>
      <c r="BT1214" s="83"/>
      <c r="BU1214" s="83"/>
      <c r="BV1214" s="83"/>
      <c r="BW1214" s="83"/>
      <c r="BX1214" s="83"/>
      <c r="BY1214" s="83"/>
      <c r="BZ1214" s="83"/>
      <c r="CA1214" s="83"/>
      <c r="CB1214" s="83"/>
      <c r="CC1214" s="83"/>
      <c r="CD1214" s="83"/>
      <c r="CE1214" s="83"/>
      <c r="CF1214" s="83"/>
      <c r="CG1214" s="83"/>
      <c r="CH1214" s="83"/>
      <c r="CI1214" s="83"/>
      <c r="CJ1214" s="83"/>
      <c r="CK1214" s="83"/>
      <c r="CL1214" s="83"/>
      <c r="CM1214" s="83"/>
      <c r="CN1214" s="83"/>
      <c r="CO1214" s="83"/>
      <c r="CP1214" s="83"/>
      <c r="CQ1214" s="83"/>
      <c r="CR1214" s="83"/>
      <c r="CS1214" s="83"/>
      <c r="CT1214" s="83"/>
      <c r="CU1214" s="83"/>
      <c r="CV1214" s="83"/>
      <c r="CW1214" s="83"/>
      <c r="CX1214" s="83"/>
      <c r="CY1214" s="83"/>
      <c r="CZ1214" s="83"/>
      <c r="DA1214" s="83"/>
      <c r="DB1214" s="83"/>
      <c r="DC1214" s="83"/>
      <c r="DD1214" s="83"/>
      <c r="DE1214" s="83"/>
      <c r="DF1214" s="83"/>
      <c r="DG1214" s="83"/>
      <c r="DH1214" s="83"/>
      <c r="DI1214" s="83"/>
      <c r="DJ1214" s="83"/>
      <c r="DK1214" s="83"/>
      <c r="DL1214" s="83"/>
      <c r="DM1214" s="83"/>
      <c r="DN1214" s="83"/>
      <c r="DO1214" s="83"/>
      <c r="DP1214" s="83"/>
      <c r="DQ1214" s="83"/>
      <c r="DR1214" s="83"/>
      <c r="DS1214" s="83"/>
      <c r="DT1214" s="83"/>
      <c r="DU1214" s="83"/>
      <c r="DV1214" s="83"/>
      <c r="DW1214" s="83"/>
      <c r="DX1214" s="83"/>
      <c r="DY1214" s="83"/>
      <c r="DZ1214" s="83"/>
    </row>
    <row r="1215" spans="1:130" s="83" customFormat="1" ht="17" x14ac:dyDescent="0.2">
      <c r="A1215" s="14"/>
      <c r="B1215" s="76" t="s">
        <v>1594</v>
      </c>
      <c r="C1215" s="76"/>
      <c r="D1215" s="2" t="s">
        <v>1801</v>
      </c>
      <c r="E1215" s="2" t="s">
        <v>1799</v>
      </c>
      <c r="F1215" s="14">
        <v>40605</v>
      </c>
      <c r="G1215" s="13" t="s">
        <v>1804</v>
      </c>
      <c r="H1215" s="14" t="s">
        <v>1800</v>
      </c>
      <c r="I1215" s="13" t="s">
        <v>243</v>
      </c>
      <c r="J1215" s="76" t="s">
        <v>176</v>
      </c>
      <c r="K1215" s="191"/>
      <c r="L1215" s="143"/>
      <c r="M1215" s="112"/>
      <c r="N1215" s="112"/>
      <c r="O1215" s="70"/>
      <c r="P1215" s="76" t="s">
        <v>16</v>
      </c>
      <c r="Q1215" s="70"/>
      <c r="R1215" s="70" t="s">
        <v>13</v>
      </c>
      <c r="S1215" s="70"/>
      <c r="T1215" s="70"/>
      <c r="U1215" s="128">
        <v>14</v>
      </c>
      <c r="V1215" s="128">
        <v>5.2</v>
      </c>
      <c r="W1215" s="76"/>
      <c r="X1215" s="200">
        <f>10^((2.93*(LOG(U1215)))+(0.27))</f>
        <v>4247.7127937606283</v>
      </c>
      <c r="Y1215" s="105"/>
      <c r="Z1215" s="14"/>
      <c r="AA1215" s="14" t="s">
        <v>1805</v>
      </c>
      <c r="AB1215" s="76"/>
      <c r="AC1215" s="76"/>
      <c r="AD1215" s="76"/>
      <c r="AE1215" s="70"/>
      <c r="AF1215" s="70"/>
    </row>
    <row r="1216" spans="1:130" s="83" customFormat="1" ht="34" x14ac:dyDescent="0.2">
      <c r="A1216" s="228" t="s">
        <v>2131</v>
      </c>
      <c r="B1216" s="234" t="s">
        <v>2133</v>
      </c>
      <c r="C1216" s="234"/>
      <c r="D1216" s="242" t="s">
        <v>2134</v>
      </c>
      <c r="E1216" s="242" t="s">
        <v>2135</v>
      </c>
      <c r="F1216" s="234">
        <v>31034</v>
      </c>
      <c r="G1216" s="234">
        <v>30</v>
      </c>
      <c r="H1216" s="234" t="s">
        <v>2150</v>
      </c>
      <c r="I1216" s="234" t="s">
        <v>222</v>
      </c>
      <c r="J1216" s="234" t="s">
        <v>176</v>
      </c>
      <c r="K1216" s="231"/>
      <c r="L1216" s="234"/>
      <c r="M1216" s="234"/>
      <c r="N1216" s="234"/>
      <c r="O1216" s="234"/>
      <c r="P1216" s="234" t="s">
        <v>2153</v>
      </c>
      <c r="Q1216" s="234" t="s">
        <v>172</v>
      </c>
      <c r="R1216" s="234" t="s">
        <v>13</v>
      </c>
      <c r="S1216" s="234"/>
      <c r="T1216" s="234"/>
      <c r="U1216" s="234">
        <v>18.64</v>
      </c>
      <c r="V1216" s="234">
        <v>12.3</v>
      </c>
      <c r="W1216" s="234"/>
      <c r="X1216" s="245"/>
      <c r="Y1216" s="236"/>
      <c r="Z1216" s="234"/>
      <c r="AA1216" s="228" t="s">
        <v>2151</v>
      </c>
      <c r="AB1216" s="228"/>
      <c r="AC1216" s="228"/>
      <c r="AD1216" s="228"/>
      <c r="AE1216" s="234"/>
      <c r="AF1216" s="234"/>
      <c r="AG1216" s="240"/>
      <c r="AH1216" s="240"/>
      <c r="AI1216" s="240"/>
      <c r="AJ1216" s="240"/>
      <c r="AK1216" s="240"/>
      <c r="AL1216" s="240"/>
      <c r="AM1216" s="240"/>
      <c r="AN1216" s="240"/>
      <c r="AO1216" s="240"/>
      <c r="AP1216" s="240"/>
      <c r="AQ1216" s="240"/>
      <c r="AR1216" s="240"/>
      <c r="AS1216" s="240"/>
      <c r="AT1216" s="240"/>
      <c r="AU1216" s="240"/>
      <c r="AV1216" s="240"/>
      <c r="AW1216" s="240"/>
      <c r="AX1216" s="240"/>
      <c r="AY1216" s="240"/>
      <c r="AZ1216" s="240"/>
      <c r="BA1216" s="240"/>
      <c r="BB1216" s="240"/>
      <c r="BC1216" s="240"/>
      <c r="BD1216" s="240"/>
      <c r="BE1216" s="240"/>
      <c r="BF1216" s="240"/>
      <c r="BG1216" s="240"/>
      <c r="BH1216" s="240"/>
      <c r="BI1216" s="240"/>
      <c r="BJ1216" s="240"/>
      <c r="BK1216" s="240"/>
      <c r="BL1216" s="240"/>
      <c r="BM1216" s="240"/>
      <c r="BN1216" s="240"/>
      <c r="BO1216" s="240"/>
      <c r="BP1216" s="240"/>
      <c r="BQ1216" s="240"/>
      <c r="BR1216" s="240"/>
      <c r="BS1216" s="240"/>
      <c r="BT1216" s="240"/>
      <c r="BU1216" s="240"/>
      <c r="BV1216" s="240"/>
      <c r="BW1216" s="240"/>
      <c r="BX1216" s="240"/>
      <c r="BY1216" s="240"/>
      <c r="BZ1216" s="240"/>
      <c r="CA1216" s="240"/>
      <c r="CB1216" s="240"/>
      <c r="CC1216" s="240"/>
      <c r="CD1216" s="240"/>
      <c r="CE1216" s="240"/>
      <c r="CF1216" s="240"/>
      <c r="CG1216" s="240"/>
      <c r="CH1216" s="240"/>
      <c r="CI1216" s="240"/>
      <c r="CJ1216" s="240"/>
      <c r="CK1216" s="240"/>
      <c r="CL1216" s="240"/>
      <c r="CM1216" s="240"/>
      <c r="CN1216" s="240"/>
      <c r="CO1216" s="240"/>
      <c r="CP1216" s="240"/>
      <c r="CQ1216" s="240"/>
      <c r="CR1216" s="240"/>
      <c r="CS1216" s="240"/>
      <c r="CT1216" s="240"/>
      <c r="CU1216" s="240"/>
      <c r="CV1216" s="240"/>
      <c r="CW1216" s="240"/>
      <c r="CX1216" s="240"/>
      <c r="CY1216" s="240"/>
      <c r="CZ1216" s="240"/>
      <c r="DA1216" s="240"/>
      <c r="DB1216" s="240"/>
      <c r="DC1216" s="240"/>
      <c r="DD1216" s="240"/>
      <c r="DE1216" s="240"/>
      <c r="DF1216" s="240"/>
      <c r="DG1216" s="240"/>
      <c r="DH1216" s="240"/>
      <c r="DI1216" s="240"/>
      <c r="DJ1216" s="240"/>
      <c r="DK1216" s="240"/>
      <c r="DL1216" s="240"/>
      <c r="DM1216" s="240"/>
      <c r="DN1216" s="240"/>
      <c r="DO1216" s="240"/>
      <c r="DP1216" s="240"/>
      <c r="DQ1216" s="240"/>
      <c r="DR1216" s="240"/>
      <c r="DS1216" s="240"/>
      <c r="DT1216" s="240"/>
      <c r="DU1216" s="240"/>
      <c r="DV1216" s="240"/>
      <c r="DW1216" s="240"/>
      <c r="DX1216" s="240"/>
      <c r="DY1216" s="240"/>
      <c r="DZ1216" s="240"/>
    </row>
    <row r="1217" spans="1:130" s="83" customFormat="1" ht="17" x14ac:dyDescent="0.2">
      <c r="A1217" s="228" t="s">
        <v>2131</v>
      </c>
      <c r="B1217" s="234" t="s">
        <v>2133</v>
      </c>
      <c r="C1217" s="234"/>
      <c r="D1217" s="242" t="s">
        <v>2134</v>
      </c>
      <c r="E1217" s="242" t="s">
        <v>2135</v>
      </c>
      <c r="F1217" s="234">
        <v>31034</v>
      </c>
      <c r="G1217" s="234">
        <v>31</v>
      </c>
      <c r="H1217" s="234" t="s">
        <v>436</v>
      </c>
      <c r="I1217" s="234" t="s">
        <v>222</v>
      </c>
      <c r="J1217" s="234" t="s">
        <v>176</v>
      </c>
      <c r="K1217" s="231"/>
      <c r="L1217" s="234"/>
      <c r="M1217" s="234"/>
      <c r="N1217" s="234"/>
      <c r="O1217" s="234"/>
      <c r="P1217" s="234" t="s">
        <v>209</v>
      </c>
      <c r="Q1217" s="234"/>
      <c r="R1217" s="234" t="s">
        <v>13</v>
      </c>
      <c r="S1217" s="234"/>
      <c r="T1217" s="234"/>
      <c r="U1217" s="234">
        <v>19.95</v>
      </c>
      <c r="V1217" s="234">
        <v>12.47</v>
      </c>
      <c r="W1217" s="234"/>
      <c r="X1217" s="245"/>
      <c r="Y1217" s="236"/>
      <c r="Z1217" s="234"/>
      <c r="AA1217" s="228" t="s">
        <v>2136</v>
      </c>
      <c r="AB1217" s="228"/>
      <c r="AC1217" s="228"/>
      <c r="AD1217" s="228"/>
      <c r="AE1217" s="234"/>
      <c r="AF1217" s="234"/>
      <c r="AG1217" s="240"/>
      <c r="AH1217" s="240"/>
      <c r="AI1217" s="240"/>
      <c r="AJ1217" s="240"/>
      <c r="AK1217" s="240"/>
      <c r="AL1217" s="240"/>
      <c r="AM1217" s="240"/>
      <c r="AN1217" s="240"/>
      <c r="AO1217" s="240"/>
      <c r="AP1217" s="240"/>
      <c r="AQ1217" s="240"/>
      <c r="AR1217" s="240"/>
      <c r="AS1217" s="240"/>
      <c r="AT1217" s="240"/>
      <c r="AU1217" s="240"/>
      <c r="AV1217" s="240"/>
      <c r="AW1217" s="240"/>
      <c r="AX1217" s="240"/>
      <c r="AY1217" s="240"/>
      <c r="AZ1217" s="240"/>
      <c r="BA1217" s="240"/>
      <c r="BB1217" s="240"/>
      <c r="BC1217" s="240"/>
      <c r="BD1217" s="240"/>
      <c r="BE1217" s="240"/>
      <c r="BF1217" s="240"/>
      <c r="BG1217" s="240"/>
      <c r="BH1217" s="240"/>
      <c r="BI1217" s="240"/>
      <c r="BJ1217" s="240"/>
      <c r="BK1217" s="240"/>
      <c r="BL1217" s="240"/>
      <c r="BM1217" s="240"/>
      <c r="BN1217" s="240"/>
      <c r="BO1217" s="240"/>
      <c r="BP1217" s="240"/>
      <c r="BQ1217" s="240"/>
      <c r="BR1217" s="240"/>
      <c r="BS1217" s="240"/>
      <c r="BT1217" s="240"/>
      <c r="BU1217" s="240"/>
      <c r="BV1217" s="240"/>
      <c r="BW1217" s="240"/>
      <c r="BX1217" s="240"/>
      <c r="BY1217" s="240"/>
      <c r="BZ1217" s="240"/>
      <c r="CA1217" s="240"/>
      <c r="CB1217" s="240"/>
      <c r="CC1217" s="240"/>
      <c r="CD1217" s="240"/>
      <c r="CE1217" s="240"/>
      <c r="CF1217" s="240"/>
      <c r="CG1217" s="240"/>
      <c r="CH1217" s="240"/>
      <c r="CI1217" s="240"/>
      <c r="CJ1217" s="240"/>
      <c r="CK1217" s="240"/>
      <c r="CL1217" s="240"/>
      <c r="CM1217" s="240"/>
      <c r="CN1217" s="240"/>
      <c r="CO1217" s="240"/>
      <c r="CP1217" s="240"/>
      <c r="CQ1217" s="240"/>
      <c r="CR1217" s="240"/>
      <c r="CS1217" s="240"/>
      <c r="CT1217" s="240"/>
      <c r="CU1217" s="240"/>
      <c r="CV1217" s="240"/>
      <c r="CW1217" s="240"/>
      <c r="CX1217" s="240"/>
      <c r="CY1217" s="240"/>
      <c r="CZ1217" s="240"/>
      <c r="DA1217" s="240"/>
      <c r="DB1217" s="240"/>
      <c r="DC1217" s="240"/>
      <c r="DD1217" s="240"/>
      <c r="DE1217" s="240"/>
      <c r="DF1217" s="240"/>
      <c r="DG1217" s="240"/>
      <c r="DH1217" s="240"/>
      <c r="DI1217" s="240"/>
      <c r="DJ1217" s="240"/>
      <c r="DK1217" s="240"/>
      <c r="DL1217" s="240"/>
      <c r="DM1217" s="240"/>
      <c r="DN1217" s="240"/>
      <c r="DO1217" s="240"/>
      <c r="DP1217" s="240"/>
      <c r="DQ1217" s="240"/>
      <c r="DR1217" s="240"/>
      <c r="DS1217" s="240"/>
      <c r="DT1217" s="240"/>
      <c r="DU1217" s="240"/>
      <c r="DV1217" s="240"/>
      <c r="DW1217" s="240"/>
      <c r="DX1217" s="240"/>
      <c r="DY1217" s="240"/>
      <c r="DZ1217" s="240"/>
    </row>
    <row r="1218" spans="1:130" s="83" customFormat="1" ht="17" x14ac:dyDescent="0.2">
      <c r="A1218" s="228" t="s">
        <v>2131</v>
      </c>
      <c r="B1218" s="234" t="s">
        <v>2133</v>
      </c>
      <c r="C1218" s="234"/>
      <c r="D1218" s="242" t="s">
        <v>2134</v>
      </c>
      <c r="E1218" s="242" t="s">
        <v>2135</v>
      </c>
      <c r="F1218" s="234">
        <v>31034</v>
      </c>
      <c r="G1218" s="234">
        <v>31</v>
      </c>
      <c r="H1218" s="234" t="s">
        <v>436</v>
      </c>
      <c r="I1218" s="234" t="s">
        <v>222</v>
      </c>
      <c r="J1218" s="234" t="s">
        <v>176</v>
      </c>
      <c r="K1218" s="231"/>
      <c r="L1218" s="234"/>
      <c r="M1218" s="234"/>
      <c r="N1218" s="234"/>
      <c r="O1218" s="234"/>
      <c r="P1218" s="234" t="s">
        <v>36</v>
      </c>
      <c r="Q1218" s="234"/>
      <c r="R1218" s="234" t="s">
        <v>13</v>
      </c>
      <c r="S1218" s="234"/>
      <c r="T1218" s="234"/>
      <c r="U1218" s="234">
        <v>19.88</v>
      </c>
      <c r="V1218" s="234">
        <v>12.46</v>
      </c>
      <c r="W1218" s="234"/>
      <c r="X1218" s="245"/>
      <c r="Y1218" s="236"/>
      <c r="Z1218" s="234"/>
      <c r="AA1218" s="228" t="s">
        <v>2154</v>
      </c>
      <c r="AB1218" s="228"/>
      <c r="AC1218" s="228"/>
      <c r="AD1218" s="228"/>
      <c r="AE1218" s="234"/>
      <c r="AF1218" s="234"/>
      <c r="AG1218" s="240"/>
      <c r="AH1218" s="240"/>
      <c r="AI1218" s="240"/>
      <c r="AJ1218" s="240"/>
      <c r="AK1218" s="240"/>
      <c r="AL1218" s="240"/>
      <c r="AM1218" s="240"/>
      <c r="AN1218" s="240"/>
      <c r="AO1218" s="240"/>
      <c r="AP1218" s="240"/>
      <c r="AQ1218" s="240"/>
      <c r="AR1218" s="240"/>
      <c r="AS1218" s="240"/>
      <c r="AT1218" s="240"/>
      <c r="AU1218" s="240"/>
      <c r="AV1218" s="240"/>
      <c r="AW1218" s="240"/>
      <c r="AX1218" s="240"/>
      <c r="AY1218" s="240"/>
      <c r="AZ1218" s="240"/>
      <c r="BA1218" s="240"/>
      <c r="BB1218" s="240"/>
      <c r="BC1218" s="240"/>
      <c r="BD1218" s="240"/>
      <c r="BE1218" s="240"/>
      <c r="BF1218" s="240"/>
      <c r="BG1218" s="240"/>
      <c r="BH1218" s="240"/>
      <c r="BI1218" s="240"/>
      <c r="BJ1218" s="240"/>
      <c r="BK1218" s="240"/>
      <c r="BL1218" s="240"/>
      <c r="BM1218" s="240"/>
      <c r="BN1218" s="240"/>
      <c r="BO1218" s="240"/>
      <c r="BP1218" s="240"/>
      <c r="BQ1218" s="240"/>
      <c r="BR1218" s="240"/>
      <c r="BS1218" s="240"/>
      <c r="BT1218" s="240"/>
      <c r="BU1218" s="240"/>
      <c r="BV1218" s="240"/>
      <c r="BW1218" s="240"/>
      <c r="BX1218" s="240"/>
      <c r="BY1218" s="240"/>
      <c r="BZ1218" s="240"/>
      <c r="CA1218" s="240"/>
      <c r="CB1218" s="240"/>
      <c r="CC1218" s="240"/>
      <c r="CD1218" s="240"/>
      <c r="CE1218" s="240"/>
      <c r="CF1218" s="240"/>
      <c r="CG1218" s="240"/>
      <c r="CH1218" s="240"/>
      <c r="CI1218" s="240"/>
      <c r="CJ1218" s="240"/>
      <c r="CK1218" s="240"/>
      <c r="CL1218" s="240"/>
      <c r="CM1218" s="240"/>
      <c r="CN1218" s="240"/>
      <c r="CO1218" s="240"/>
      <c r="CP1218" s="240"/>
      <c r="CQ1218" s="240"/>
      <c r="CR1218" s="240"/>
      <c r="CS1218" s="240"/>
      <c r="CT1218" s="240"/>
      <c r="CU1218" s="240"/>
      <c r="CV1218" s="240"/>
      <c r="CW1218" s="240"/>
      <c r="CX1218" s="240"/>
      <c r="CY1218" s="240"/>
      <c r="CZ1218" s="240"/>
      <c r="DA1218" s="240"/>
      <c r="DB1218" s="240"/>
      <c r="DC1218" s="240"/>
      <c r="DD1218" s="240"/>
      <c r="DE1218" s="240"/>
      <c r="DF1218" s="240"/>
      <c r="DG1218" s="240"/>
      <c r="DH1218" s="240"/>
      <c r="DI1218" s="240"/>
      <c r="DJ1218" s="240"/>
      <c r="DK1218" s="240"/>
      <c r="DL1218" s="240"/>
      <c r="DM1218" s="240"/>
      <c r="DN1218" s="240"/>
      <c r="DO1218" s="240"/>
      <c r="DP1218" s="240"/>
      <c r="DQ1218" s="240"/>
      <c r="DR1218" s="240"/>
      <c r="DS1218" s="240"/>
      <c r="DT1218" s="240"/>
      <c r="DU1218" s="240"/>
      <c r="DV1218" s="240"/>
      <c r="DW1218" s="240"/>
      <c r="DX1218" s="240"/>
      <c r="DY1218" s="240"/>
      <c r="DZ1218" s="240"/>
    </row>
    <row r="1219" spans="1:130" s="83" customFormat="1" ht="17" x14ac:dyDescent="0.2">
      <c r="A1219" s="228" t="s">
        <v>2131</v>
      </c>
      <c r="B1219" s="234" t="s">
        <v>2133</v>
      </c>
      <c r="C1219" s="234"/>
      <c r="D1219" s="242" t="s">
        <v>2134</v>
      </c>
      <c r="E1219" s="242" t="s">
        <v>2135</v>
      </c>
      <c r="F1219" s="234">
        <v>31034</v>
      </c>
      <c r="G1219" s="234">
        <v>125</v>
      </c>
      <c r="H1219" s="234" t="s">
        <v>2150</v>
      </c>
      <c r="I1219" s="234" t="s">
        <v>222</v>
      </c>
      <c r="J1219" s="234" t="s">
        <v>176</v>
      </c>
      <c r="K1219" s="231"/>
      <c r="L1219" s="234"/>
      <c r="M1219" s="234"/>
      <c r="N1219" s="234"/>
      <c r="O1219" s="234"/>
      <c r="P1219" s="234" t="s">
        <v>2153</v>
      </c>
      <c r="Q1219" s="234" t="s">
        <v>172</v>
      </c>
      <c r="R1219" s="234" t="s">
        <v>13</v>
      </c>
      <c r="S1219" s="234"/>
      <c r="T1219" s="234"/>
      <c r="U1219" s="234">
        <v>21.75</v>
      </c>
      <c r="V1219" s="234">
        <v>11</v>
      </c>
      <c r="W1219" s="234"/>
      <c r="X1219" s="245"/>
      <c r="Y1219" s="236"/>
      <c r="Z1219" s="234"/>
      <c r="AA1219" s="228" t="s">
        <v>2152</v>
      </c>
      <c r="AB1219" s="228"/>
      <c r="AC1219" s="228"/>
      <c r="AD1219" s="228"/>
      <c r="AE1219" s="234"/>
      <c r="AF1219" s="234"/>
      <c r="AG1219" s="240"/>
      <c r="AH1219" s="240"/>
      <c r="AI1219" s="240"/>
      <c r="AJ1219" s="240"/>
      <c r="AK1219" s="240"/>
      <c r="AL1219" s="240"/>
      <c r="AM1219" s="240"/>
      <c r="AN1219" s="240"/>
      <c r="AO1219" s="240"/>
      <c r="AP1219" s="240"/>
      <c r="AQ1219" s="240"/>
      <c r="AR1219" s="240"/>
      <c r="AS1219" s="240"/>
      <c r="AT1219" s="240"/>
      <c r="AU1219" s="240"/>
      <c r="AV1219" s="240"/>
      <c r="AW1219" s="240"/>
      <c r="AX1219" s="240"/>
      <c r="AY1219" s="240"/>
      <c r="AZ1219" s="240"/>
      <c r="BA1219" s="240"/>
      <c r="BB1219" s="240"/>
      <c r="BC1219" s="240"/>
      <c r="BD1219" s="240"/>
      <c r="BE1219" s="240"/>
      <c r="BF1219" s="240"/>
      <c r="BG1219" s="240"/>
      <c r="BH1219" s="240"/>
      <c r="BI1219" s="240"/>
      <c r="BJ1219" s="240"/>
      <c r="BK1219" s="240"/>
      <c r="BL1219" s="240"/>
      <c r="BM1219" s="240"/>
      <c r="BN1219" s="240"/>
      <c r="BO1219" s="240"/>
      <c r="BP1219" s="240"/>
      <c r="BQ1219" s="240"/>
      <c r="BR1219" s="240"/>
      <c r="BS1219" s="240"/>
      <c r="BT1219" s="240"/>
      <c r="BU1219" s="240"/>
      <c r="BV1219" s="240"/>
      <c r="BW1219" s="240"/>
      <c r="BX1219" s="240"/>
      <c r="BY1219" s="240"/>
      <c r="BZ1219" s="240"/>
      <c r="CA1219" s="240"/>
      <c r="CB1219" s="240"/>
      <c r="CC1219" s="240"/>
      <c r="CD1219" s="240"/>
      <c r="CE1219" s="240"/>
      <c r="CF1219" s="240"/>
      <c r="CG1219" s="240"/>
      <c r="CH1219" s="240"/>
      <c r="CI1219" s="240"/>
      <c r="CJ1219" s="240"/>
      <c r="CK1219" s="240"/>
      <c r="CL1219" s="240"/>
      <c r="CM1219" s="240"/>
      <c r="CN1219" s="240"/>
      <c r="CO1219" s="240"/>
      <c r="CP1219" s="240"/>
      <c r="CQ1219" s="240"/>
      <c r="CR1219" s="240"/>
      <c r="CS1219" s="240"/>
      <c r="CT1219" s="240"/>
      <c r="CU1219" s="240"/>
      <c r="CV1219" s="240"/>
      <c r="CW1219" s="240"/>
      <c r="CX1219" s="240"/>
      <c r="CY1219" s="240"/>
      <c r="CZ1219" s="240"/>
      <c r="DA1219" s="240"/>
      <c r="DB1219" s="240"/>
      <c r="DC1219" s="240"/>
      <c r="DD1219" s="240"/>
      <c r="DE1219" s="240"/>
      <c r="DF1219" s="240"/>
      <c r="DG1219" s="240"/>
      <c r="DH1219" s="240"/>
      <c r="DI1219" s="240"/>
      <c r="DJ1219" s="240"/>
      <c r="DK1219" s="240"/>
      <c r="DL1219" s="240"/>
      <c r="DM1219" s="240"/>
      <c r="DN1219" s="240"/>
      <c r="DO1219" s="240"/>
      <c r="DP1219" s="240"/>
      <c r="DQ1219" s="240"/>
      <c r="DR1219" s="240"/>
      <c r="DS1219" s="240"/>
      <c r="DT1219" s="240"/>
      <c r="DU1219" s="240"/>
      <c r="DV1219" s="240"/>
      <c r="DW1219" s="240"/>
      <c r="DX1219" s="240"/>
      <c r="DY1219" s="240"/>
      <c r="DZ1219" s="240"/>
    </row>
    <row r="1220" spans="1:130" s="83" customFormat="1" ht="34" x14ac:dyDescent="0.2">
      <c r="A1220" s="228" t="s">
        <v>2048</v>
      </c>
      <c r="B1220" s="228" t="s">
        <v>1625</v>
      </c>
      <c r="C1220" s="228"/>
      <c r="D1220" s="229" t="s">
        <v>1626</v>
      </c>
      <c r="E1220" s="229" t="s">
        <v>2049</v>
      </c>
      <c r="F1220" s="228">
        <v>908</v>
      </c>
      <c r="G1220" s="228">
        <v>2329</v>
      </c>
      <c r="H1220" s="228" t="s">
        <v>101</v>
      </c>
      <c r="I1220" s="230" t="s">
        <v>395</v>
      </c>
      <c r="J1220" s="228" t="s">
        <v>176</v>
      </c>
      <c r="K1220" s="231" t="s">
        <v>1419</v>
      </c>
      <c r="L1220" s="232"/>
      <c r="M1220" s="233"/>
      <c r="N1220" s="233"/>
      <c r="O1220" s="228"/>
      <c r="P1220" s="228" t="s">
        <v>1782</v>
      </c>
      <c r="Q1220" s="228" t="s">
        <v>172</v>
      </c>
      <c r="R1220" s="234" t="s">
        <v>13</v>
      </c>
      <c r="S1220" s="234"/>
      <c r="T1220" s="235"/>
      <c r="U1220" s="236">
        <v>10</v>
      </c>
      <c r="V1220" s="236">
        <v>7.57</v>
      </c>
      <c r="W1220" s="234"/>
      <c r="X1220" s="237"/>
      <c r="Y1220" s="238"/>
      <c r="Z1220" s="235"/>
      <c r="AA1220" s="239"/>
      <c r="AB1220" s="228"/>
      <c r="AC1220" s="228"/>
      <c r="AD1220" s="228"/>
      <c r="AE1220" s="234"/>
      <c r="AF1220" s="234"/>
      <c r="AG1220" s="240"/>
      <c r="AH1220" s="240"/>
      <c r="AI1220" s="240"/>
      <c r="AJ1220" s="240"/>
      <c r="AK1220" s="240"/>
      <c r="AL1220" s="240"/>
      <c r="AM1220" s="240"/>
      <c r="AN1220" s="240"/>
      <c r="AO1220" s="240"/>
      <c r="AP1220" s="240"/>
      <c r="AQ1220" s="240"/>
      <c r="AR1220" s="240"/>
      <c r="AS1220" s="240"/>
      <c r="AT1220" s="240"/>
      <c r="AU1220" s="240"/>
      <c r="AV1220" s="240"/>
      <c r="AW1220" s="240"/>
      <c r="AX1220" s="240"/>
      <c r="AY1220" s="240"/>
      <c r="AZ1220" s="240"/>
      <c r="BA1220" s="240"/>
      <c r="BB1220" s="240"/>
      <c r="BC1220" s="240"/>
      <c r="BD1220" s="240"/>
      <c r="BE1220" s="240"/>
      <c r="BF1220" s="240"/>
      <c r="BG1220" s="240"/>
      <c r="BH1220" s="240"/>
      <c r="BI1220" s="240"/>
      <c r="BJ1220" s="240"/>
      <c r="BK1220" s="240"/>
      <c r="BL1220" s="240"/>
      <c r="BM1220" s="240"/>
      <c r="BN1220" s="240"/>
      <c r="BO1220" s="240"/>
      <c r="BP1220" s="240"/>
      <c r="BQ1220" s="240"/>
      <c r="BR1220" s="240"/>
      <c r="BS1220" s="240"/>
      <c r="BT1220" s="240"/>
      <c r="BU1220" s="240"/>
      <c r="BV1220" s="240"/>
      <c r="BW1220" s="240"/>
      <c r="BX1220" s="240"/>
      <c r="BY1220" s="240"/>
      <c r="BZ1220" s="240"/>
      <c r="CA1220" s="240"/>
      <c r="CB1220" s="240"/>
      <c r="CC1220" s="240"/>
      <c r="CD1220" s="240"/>
      <c r="CE1220" s="240"/>
      <c r="CF1220" s="240"/>
      <c r="CG1220" s="240"/>
      <c r="CH1220" s="240"/>
      <c r="CI1220" s="240"/>
      <c r="CJ1220" s="240"/>
      <c r="CK1220" s="240"/>
      <c r="CL1220" s="240"/>
      <c r="CM1220" s="240"/>
      <c r="CN1220" s="240"/>
      <c r="CO1220" s="240"/>
      <c r="CP1220" s="240"/>
      <c r="CQ1220" s="240"/>
      <c r="CR1220" s="240"/>
      <c r="CS1220" s="240"/>
      <c r="CT1220" s="240"/>
      <c r="CU1220" s="240"/>
      <c r="CV1220" s="240"/>
      <c r="CW1220" s="240"/>
      <c r="CX1220" s="240"/>
      <c r="CY1220" s="240"/>
      <c r="CZ1220" s="240"/>
      <c r="DA1220" s="240"/>
      <c r="DB1220" s="240"/>
      <c r="DC1220" s="240"/>
      <c r="DD1220" s="240"/>
      <c r="DE1220" s="240"/>
      <c r="DF1220" s="240"/>
      <c r="DG1220" s="240"/>
      <c r="DH1220" s="240"/>
      <c r="DI1220" s="240"/>
      <c r="DJ1220" s="240"/>
      <c r="DK1220" s="240"/>
      <c r="DL1220" s="240"/>
      <c r="DM1220" s="240"/>
      <c r="DN1220" s="240"/>
      <c r="DO1220" s="240"/>
      <c r="DP1220" s="240"/>
      <c r="DQ1220" s="240"/>
      <c r="DR1220" s="240"/>
      <c r="DS1220" s="240"/>
      <c r="DT1220" s="240"/>
      <c r="DU1220" s="240"/>
      <c r="DV1220" s="240"/>
      <c r="DW1220" s="240"/>
      <c r="DX1220" s="240"/>
      <c r="DY1220" s="240"/>
      <c r="DZ1220" s="240"/>
    </row>
    <row r="1221" spans="1:130" s="83" customFormat="1" ht="17" x14ac:dyDescent="0.2">
      <c r="A1221" s="76" t="s">
        <v>1624</v>
      </c>
      <c r="B1221" s="13" t="s">
        <v>1625</v>
      </c>
      <c r="C1221" s="13"/>
      <c r="D1221" s="113" t="s">
        <v>1626</v>
      </c>
      <c r="E1221" s="113" t="s">
        <v>15</v>
      </c>
      <c r="F1221" s="76">
        <v>988</v>
      </c>
      <c r="G1221" s="76">
        <v>37</v>
      </c>
      <c r="H1221" s="76" t="s">
        <v>326</v>
      </c>
      <c r="I1221" s="70" t="s">
        <v>327</v>
      </c>
      <c r="J1221" s="76" t="s">
        <v>176</v>
      </c>
      <c r="K1221" s="191" t="s">
        <v>205</v>
      </c>
      <c r="L1221" s="106"/>
      <c r="M1221" s="196"/>
      <c r="N1221" s="196"/>
      <c r="O1221" s="196"/>
      <c r="P1221" s="76" t="s">
        <v>155</v>
      </c>
      <c r="Q1221" s="76" t="s">
        <v>172</v>
      </c>
      <c r="R1221" s="70" t="s">
        <v>13</v>
      </c>
      <c r="S1221" s="70"/>
      <c r="T1221" s="196"/>
      <c r="U1221" s="68">
        <v>3.1</v>
      </c>
      <c r="V1221" s="68">
        <v>4.71</v>
      </c>
      <c r="W1221" s="196"/>
      <c r="X1221" s="199"/>
      <c r="Y1221" s="201"/>
      <c r="Z1221" s="75"/>
      <c r="AA1221" s="145"/>
      <c r="AB1221" s="76"/>
      <c r="AC1221" s="76"/>
      <c r="AD1221" s="76"/>
      <c r="AE1221" s="70"/>
      <c r="AF1221" s="70"/>
    </row>
    <row r="1222" spans="1:130" s="83" customFormat="1" ht="17" x14ac:dyDescent="0.2">
      <c r="A1222" s="76" t="s">
        <v>1624</v>
      </c>
      <c r="B1222" s="13" t="s">
        <v>1625</v>
      </c>
      <c r="C1222" s="13"/>
      <c r="D1222" s="113" t="s">
        <v>1626</v>
      </c>
      <c r="E1222" s="113" t="s">
        <v>15</v>
      </c>
      <c r="F1222" s="76">
        <v>988</v>
      </c>
      <c r="G1222" s="76">
        <v>38</v>
      </c>
      <c r="H1222" s="76" t="s">
        <v>326</v>
      </c>
      <c r="I1222" s="70" t="s">
        <v>327</v>
      </c>
      <c r="J1222" s="76" t="s">
        <v>176</v>
      </c>
      <c r="K1222" s="191" t="s">
        <v>205</v>
      </c>
      <c r="L1222" s="106"/>
      <c r="M1222" s="196"/>
      <c r="N1222" s="196"/>
      <c r="O1222" s="196"/>
      <c r="P1222" s="76" t="s">
        <v>209</v>
      </c>
      <c r="Q1222" s="76"/>
      <c r="R1222" s="70" t="s">
        <v>13</v>
      </c>
      <c r="S1222" s="70"/>
      <c r="T1222" s="112"/>
      <c r="U1222" s="68">
        <v>3.78</v>
      </c>
      <c r="V1222" s="68">
        <v>3.06</v>
      </c>
      <c r="W1222" s="70"/>
      <c r="X1222" s="200"/>
      <c r="Y1222" s="148"/>
      <c r="Z1222" s="112"/>
      <c r="AA1222" s="76"/>
      <c r="AB1222" s="76"/>
      <c r="AC1222" s="76"/>
      <c r="AD1222" s="76"/>
      <c r="AE1222" s="70"/>
      <c r="AF1222" s="70"/>
    </row>
    <row r="1223" spans="1:130" s="83" customFormat="1" ht="17" x14ac:dyDescent="0.2">
      <c r="A1223" s="228" t="s">
        <v>2048</v>
      </c>
      <c r="B1223" s="228" t="s">
        <v>1625</v>
      </c>
      <c r="C1223" s="228"/>
      <c r="D1223" s="229" t="s">
        <v>1626</v>
      </c>
      <c r="E1223" s="229"/>
      <c r="F1223" s="228">
        <v>908</v>
      </c>
      <c r="G1223" s="228">
        <v>1263</v>
      </c>
      <c r="H1223" s="228" t="s">
        <v>101</v>
      </c>
      <c r="I1223" s="230" t="s">
        <v>395</v>
      </c>
      <c r="J1223" s="228" t="s">
        <v>475</v>
      </c>
      <c r="K1223" s="231" t="s">
        <v>111</v>
      </c>
      <c r="L1223" s="232"/>
      <c r="M1223" s="233"/>
      <c r="N1223" s="233"/>
      <c r="O1223" s="228"/>
      <c r="P1223" s="228" t="s">
        <v>209</v>
      </c>
      <c r="Q1223" s="228" t="s">
        <v>172</v>
      </c>
      <c r="R1223" s="234" t="s">
        <v>13</v>
      </c>
      <c r="S1223" s="234"/>
      <c r="T1223" s="235"/>
      <c r="U1223" s="236">
        <v>3.24</v>
      </c>
      <c r="V1223" s="236">
        <v>3.61</v>
      </c>
      <c r="W1223" s="234"/>
      <c r="X1223" s="237"/>
      <c r="Y1223" s="238"/>
      <c r="Z1223" s="235"/>
      <c r="AA1223" s="239" t="s">
        <v>2057</v>
      </c>
      <c r="AB1223" s="228"/>
      <c r="AC1223" s="228"/>
      <c r="AD1223" s="228"/>
      <c r="AE1223" s="234"/>
      <c r="AF1223" s="234"/>
      <c r="AG1223" s="240"/>
      <c r="AH1223" s="240"/>
      <c r="AI1223" s="240"/>
      <c r="AJ1223" s="240"/>
      <c r="AK1223" s="240"/>
      <c r="AL1223" s="240"/>
      <c r="AM1223" s="240"/>
      <c r="AN1223" s="240"/>
      <c r="AO1223" s="240"/>
      <c r="AP1223" s="240"/>
      <c r="AQ1223" s="240"/>
      <c r="AR1223" s="240"/>
      <c r="AS1223" s="240"/>
      <c r="AT1223" s="240"/>
      <c r="AU1223" s="240"/>
      <c r="AV1223" s="240"/>
      <c r="AW1223" s="240"/>
      <c r="AX1223" s="240"/>
      <c r="AY1223" s="240"/>
      <c r="AZ1223" s="240"/>
      <c r="BA1223" s="240"/>
      <c r="BB1223" s="240"/>
      <c r="BC1223" s="240"/>
      <c r="BD1223" s="240"/>
      <c r="BE1223" s="240"/>
      <c r="BF1223" s="240"/>
      <c r="BG1223" s="240"/>
      <c r="BH1223" s="240"/>
      <c r="BI1223" s="240"/>
      <c r="BJ1223" s="240"/>
      <c r="BK1223" s="240"/>
      <c r="BL1223" s="240"/>
      <c r="BM1223" s="240"/>
      <c r="BN1223" s="240"/>
      <c r="BO1223" s="240"/>
      <c r="BP1223" s="240"/>
      <c r="BQ1223" s="240"/>
      <c r="BR1223" s="240"/>
      <c r="BS1223" s="240"/>
      <c r="BT1223" s="240"/>
      <c r="BU1223" s="240"/>
      <c r="BV1223" s="240"/>
      <c r="BW1223" s="240"/>
      <c r="BX1223" s="240"/>
      <c r="BY1223" s="240"/>
      <c r="BZ1223" s="240"/>
      <c r="CA1223" s="240"/>
      <c r="CB1223" s="240"/>
      <c r="CC1223" s="240"/>
      <c r="CD1223" s="240"/>
      <c r="CE1223" s="240"/>
      <c r="CF1223" s="240"/>
      <c r="CG1223" s="240"/>
      <c r="CH1223" s="240"/>
      <c r="CI1223" s="240"/>
      <c r="CJ1223" s="240"/>
      <c r="CK1223" s="240"/>
      <c r="CL1223" s="240"/>
      <c r="CM1223" s="240"/>
      <c r="CN1223" s="240"/>
      <c r="CO1223" s="240"/>
      <c r="CP1223" s="240"/>
      <c r="CQ1223" s="240"/>
      <c r="CR1223" s="240"/>
      <c r="CS1223" s="240"/>
      <c r="CT1223" s="240"/>
      <c r="CU1223" s="240"/>
      <c r="CV1223" s="240"/>
      <c r="CW1223" s="240"/>
      <c r="CX1223" s="240"/>
      <c r="CY1223" s="240"/>
      <c r="CZ1223" s="240"/>
      <c r="DA1223" s="240"/>
      <c r="DB1223" s="240"/>
      <c r="DC1223" s="240"/>
      <c r="DD1223" s="240"/>
      <c r="DE1223" s="240"/>
      <c r="DF1223" s="240"/>
      <c r="DG1223" s="240"/>
      <c r="DH1223" s="240"/>
      <c r="DI1223" s="240"/>
      <c r="DJ1223" s="240"/>
      <c r="DK1223" s="240"/>
      <c r="DL1223" s="240"/>
      <c r="DM1223" s="240"/>
      <c r="DN1223" s="240"/>
      <c r="DO1223" s="240"/>
      <c r="DP1223" s="240"/>
      <c r="DQ1223" s="240"/>
      <c r="DR1223" s="240"/>
      <c r="DS1223" s="240"/>
      <c r="DT1223" s="240"/>
      <c r="DU1223" s="240"/>
      <c r="DV1223" s="240"/>
      <c r="DW1223" s="240"/>
      <c r="DX1223" s="240"/>
      <c r="DY1223" s="240"/>
      <c r="DZ1223" s="240"/>
    </row>
    <row r="1224" spans="1:130" s="83" customFormat="1" ht="17" x14ac:dyDescent="0.2">
      <c r="A1224" s="228" t="s">
        <v>2048</v>
      </c>
      <c r="B1224" s="228" t="s">
        <v>1625</v>
      </c>
      <c r="C1224" s="228"/>
      <c r="D1224" s="229" t="s">
        <v>1626</v>
      </c>
      <c r="E1224" s="229"/>
      <c r="F1224" s="228">
        <v>908</v>
      </c>
      <c r="G1224" s="228">
        <v>1509</v>
      </c>
      <c r="H1224" s="228" t="s">
        <v>101</v>
      </c>
      <c r="I1224" s="230" t="s">
        <v>395</v>
      </c>
      <c r="J1224" s="228" t="s">
        <v>475</v>
      </c>
      <c r="K1224" s="231" t="s">
        <v>111</v>
      </c>
      <c r="L1224" s="232"/>
      <c r="M1224" s="233"/>
      <c r="N1224" s="233"/>
      <c r="O1224" s="228"/>
      <c r="P1224" s="228" t="s">
        <v>209</v>
      </c>
      <c r="Q1224" s="228" t="s">
        <v>172</v>
      </c>
      <c r="R1224" s="234" t="s">
        <v>13</v>
      </c>
      <c r="S1224" s="234"/>
      <c r="T1224" s="235"/>
      <c r="U1224" s="236">
        <v>3.22</v>
      </c>
      <c r="V1224" s="236">
        <v>3.46</v>
      </c>
      <c r="W1224" s="234"/>
      <c r="X1224" s="237"/>
      <c r="Y1224" s="238"/>
      <c r="Z1224" s="235"/>
      <c r="AA1224" s="239" t="s">
        <v>2059</v>
      </c>
      <c r="AB1224" s="228"/>
      <c r="AC1224" s="228"/>
      <c r="AD1224" s="228"/>
      <c r="AE1224" s="234"/>
      <c r="AF1224" s="234"/>
      <c r="AG1224" s="240"/>
      <c r="AH1224" s="240"/>
      <c r="AI1224" s="240"/>
      <c r="AJ1224" s="240"/>
      <c r="AK1224" s="240"/>
      <c r="AL1224" s="240"/>
      <c r="AM1224" s="240"/>
      <c r="AN1224" s="240"/>
      <c r="AO1224" s="240"/>
      <c r="AP1224" s="240"/>
      <c r="AQ1224" s="240"/>
      <c r="AR1224" s="240"/>
      <c r="AS1224" s="240"/>
      <c r="AT1224" s="240"/>
      <c r="AU1224" s="240"/>
      <c r="AV1224" s="240"/>
      <c r="AW1224" s="240"/>
      <c r="AX1224" s="240"/>
      <c r="AY1224" s="240"/>
      <c r="AZ1224" s="240"/>
      <c r="BA1224" s="240"/>
      <c r="BB1224" s="240"/>
      <c r="BC1224" s="240"/>
      <c r="BD1224" s="240"/>
      <c r="BE1224" s="240"/>
      <c r="BF1224" s="240"/>
      <c r="BG1224" s="240"/>
      <c r="BH1224" s="240"/>
      <c r="BI1224" s="240"/>
      <c r="BJ1224" s="240"/>
      <c r="BK1224" s="240"/>
      <c r="BL1224" s="240"/>
      <c r="BM1224" s="240"/>
      <c r="BN1224" s="240"/>
      <c r="BO1224" s="240"/>
      <c r="BP1224" s="240"/>
      <c r="BQ1224" s="240"/>
      <c r="BR1224" s="240"/>
      <c r="BS1224" s="240"/>
      <c r="BT1224" s="240"/>
      <c r="BU1224" s="240"/>
      <c r="BV1224" s="240"/>
      <c r="BW1224" s="240"/>
      <c r="BX1224" s="240"/>
      <c r="BY1224" s="240"/>
      <c r="BZ1224" s="240"/>
      <c r="CA1224" s="240"/>
      <c r="CB1224" s="240"/>
      <c r="CC1224" s="240"/>
      <c r="CD1224" s="240"/>
      <c r="CE1224" s="240"/>
      <c r="CF1224" s="240"/>
      <c r="CG1224" s="240"/>
      <c r="CH1224" s="240"/>
      <c r="CI1224" s="240"/>
      <c r="CJ1224" s="240"/>
      <c r="CK1224" s="240"/>
      <c r="CL1224" s="240"/>
      <c r="CM1224" s="240"/>
      <c r="CN1224" s="240"/>
      <c r="CO1224" s="240"/>
      <c r="CP1224" s="240"/>
      <c r="CQ1224" s="240"/>
      <c r="CR1224" s="240"/>
      <c r="CS1224" s="240"/>
      <c r="CT1224" s="240"/>
      <c r="CU1224" s="240"/>
      <c r="CV1224" s="240"/>
      <c r="CW1224" s="240"/>
      <c r="CX1224" s="240"/>
      <c r="CY1224" s="240"/>
      <c r="CZ1224" s="240"/>
      <c r="DA1224" s="240"/>
      <c r="DB1224" s="240"/>
      <c r="DC1224" s="240"/>
      <c r="DD1224" s="240"/>
      <c r="DE1224" s="240"/>
      <c r="DF1224" s="240"/>
      <c r="DG1224" s="240"/>
      <c r="DH1224" s="240"/>
      <c r="DI1224" s="240"/>
      <c r="DJ1224" s="240"/>
      <c r="DK1224" s="240"/>
      <c r="DL1224" s="240"/>
      <c r="DM1224" s="240"/>
      <c r="DN1224" s="240"/>
      <c r="DO1224" s="240"/>
      <c r="DP1224" s="240"/>
      <c r="DQ1224" s="240"/>
      <c r="DR1224" s="240"/>
      <c r="DS1224" s="240"/>
      <c r="DT1224" s="240"/>
      <c r="DU1224" s="240"/>
      <c r="DV1224" s="240"/>
      <c r="DW1224" s="240"/>
      <c r="DX1224" s="240"/>
      <c r="DY1224" s="240"/>
      <c r="DZ1224" s="240"/>
    </row>
    <row r="1225" spans="1:130" s="83" customFormat="1" ht="17" x14ac:dyDescent="0.2">
      <c r="A1225" s="228" t="s">
        <v>2048</v>
      </c>
      <c r="B1225" s="228" t="s">
        <v>1625</v>
      </c>
      <c r="C1225" s="228"/>
      <c r="D1225" s="229" t="s">
        <v>1626</v>
      </c>
      <c r="E1225" s="229"/>
      <c r="F1225" s="228">
        <v>908</v>
      </c>
      <c r="G1225" s="228">
        <v>3404</v>
      </c>
      <c r="H1225" s="228" t="s">
        <v>101</v>
      </c>
      <c r="I1225" s="230" t="s">
        <v>395</v>
      </c>
      <c r="J1225" s="228" t="s">
        <v>475</v>
      </c>
      <c r="K1225" s="231" t="s">
        <v>111</v>
      </c>
      <c r="L1225" s="232"/>
      <c r="M1225" s="233"/>
      <c r="N1225" s="233"/>
      <c r="O1225" s="228"/>
      <c r="P1225" s="228" t="s">
        <v>209</v>
      </c>
      <c r="Q1225" s="228" t="s">
        <v>172</v>
      </c>
      <c r="R1225" s="234" t="s">
        <v>13</v>
      </c>
      <c r="S1225" s="234"/>
      <c r="T1225" s="235"/>
      <c r="U1225" s="236">
        <v>3.9</v>
      </c>
      <c r="V1225" s="236">
        <v>3</v>
      </c>
      <c r="W1225" s="234"/>
      <c r="X1225" s="237"/>
      <c r="Y1225" s="238"/>
      <c r="Z1225" s="235"/>
      <c r="AA1225" s="239" t="s">
        <v>2058</v>
      </c>
      <c r="AB1225" s="228"/>
      <c r="AC1225" s="228"/>
      <c r="AD1225" s="228"/>
      <c r="AE1225" s="234"/>
      <c r="AF1225" s="234"/>
      <c r="AG1225" s="240"/>
      <c r="AH1225" s="240"/>
      <c r="AI1225" s="240"/>
      <c r="AJ1225" s="240"/>
      <c r="AK1225" s="240"/>
      <c r="AL1225" s="240"/>
      <c r="AM1225" s="240"/>
      <c r="AN1225" s="240"/>
      <c r="AO1225" s="240"/>
      <c r="AP1225" s="240"/>
      <c r="AQ1225" s="240"/>
      <c r="AR1225" s="240"/>
      <c r="AS1225" s="240"/>
      <c r="AT1225" s="240"/>
      <c r="AU1225" s="240"/>
      <c r="AV1225" s="240"/>
      <c r="AW1225" s="240"/>
      <c r="AX1225" s="240"/>
      <c r="AY1225" s="240"/>
      <c r="AZ1225" s="240"/>
      <c r="BA1225" s="240"/>
      <c r="BB1225" s="240"/>
      <c r="BC1225" s="240"/>
      <c r="BD1225" s="240"/>
      <c r="BE1225" s="240"/>
      <c r="BF1225" s="240"/>
      <c r="BG1225" s="240"/>
      <c r="BH1225" s="240"/>
      <c r="BI1225" s="240"/>
      <c r="BJ1225" s="240"/>
      <c r="BK1225" s="240"/>
      <c r="BL1225" s="240"/>
      <c r="BM1225" s="240"/>
      <c r="BN1225" s="240"/>
      <c r="BO1225" s="240"/>
      <c r="BP1225" s="240"/>
      <c r="BQ1225" s="240"/>
      <c r="BR1225" s="240"/>
      <c r="BS1225" s="240"/>
      <c r="BT1225" s="240"/>
      <c r="BU1225" s="240"/>
      <c r="BV1225" s="240"/>
      <c r="BW1225" s="240"/>
      <c r="BX1225" s="240"/>
      <c r="BY1225" s="240"/>
      <c r="BZ1225" s="240"/>
      <c r="CA1225" s="240"/>
      <c r="CB1225" s="240"/>
      <c r="CC1225" s="240"/>
      <c r="CD1225" s="240"/>
      <c r="CE1225" s="240"/>
      <c r="CF1225" s="240"/>
      <c r="CG1225" s="240"/>
      <c r="CH1225" s="240"/>
      <c r="CI1225" s="240"/>
      <c r="CJ1225" s="240"/>
      <c r="CK1225" s="240"/>
      <c r="CL1225" s="240"/>
      <c r="CM1225" s="240"/>
      <c r="CN1225" s="240"/>
      <c r="CO1225" s="240"/>
      <c r="CP1225" s="240"/>
      <c r="CQ1225" s="240"/>
      <c r="CR1225" s="240"/>
      <c r="CS1225" s="240"/>
      <c r="CT1225" s="240"/>
      <c r="CU1225" s="240"/>
      <c r="CV1225" s="240"/>
      <c r="CW1225" s="240"/>
      <c r="CX1225" s="240"/>
      <c r="CY1225" s="240"/>
      <c r="CZ1225" s="240"/>
      <c r="DA1225" s="240"/>
      <c r="DB1225" s="240"/>
      <c r="DC1225" s="240"/>
      <c r="DD1225" s="240"/>
      <c r="DE1225" s="240"/>
      <c r="DF1225" s="240"/>
      <c r="DG1225" s="240"/>
      <c r="DH1225" s="240"/>
      <c r="DI1225" s="240"/>
      <c r="DJ1225" s="240"/>
      <c r="DK1225" s="240"/>
      <c r="DL1225" s="240"/>
      <c r="DM1225" s="240"/>
      <c r="DN1225" s="240"/>
      <c r="DO1225" s="240"/>
      <c r="DP1225" s="240"/>
      <c r="DQ1225" s="240"/>
      <c r="DR1225" s="240"/>
      <c r="DS1225" s="240"/>
      <c r="DT1225" s="240"/>
      <c r="DU1225" s="240"/>
      <c r="DV1225" s="240"/>
      <c r="DW1225" s="240"/>
      <c r="DX1225" s="240"/>
      <c r="DY1225" s="240"/>
      <c r="DZ1225" s="240"/>
    </row>
    <row r="1226" spans="1:130" s="83" customFormat="1" ht="17" x14ac:dyDescent="0.2">
      <c r="A1226" s="228" t="s">
        <v>2048</v>
      </c>
      <c r="B1226" s="228" t="s">
        <v>1625</v>
      </c>
      <c r="C1226" s="228"/>
      <c r="D1226" s="229" t="s">
        <v>1626</v>
      </c>
      <c r="E1226" s="229"/>
      <c r="F1226" s="228">
        <v>908</v>
      </c>
      <c r="G1226" s="228">
        <v>3685</v>
      </c>
      <c r="H1226" s="228" t="s">
        <v>101</v>
      </c>
      <c r="I1226" s="230" t="s">
        <v>395</v>
      </c>
      <c r="J1226" s="228" t="s">
        <v>475</v>
      </c>
      <c r="K1226" s="231" t="s">
        <v>111</v>
      </c>
      <c r="L1226" s="232"/>
      <c r="M1226" s="233"/>
      <c r="N1226" s="233"/>
      <c r="O1226" s="228"/>
      <c r="P1226" s="228" t="s">
        <v>209</v>
      </c>
      <c r="Q1226" s="228" t="s">
        <v>172</v>
      </c>
      <c r="R1226" s="234" t="s">
        <v>13</v>
      </c>
      <c r="S1226" s="234"/>
      <c r="T1226" s="235"/>
      <c r="U1226" s="236">
        <v>3.28</v>
      </c>
      <c r="V1226" s="236">
        <v>3.49</v>
      </c>
      <c r="W1226" s="234"/>
      <c r="X1226" s="237"/>
      <c r="Y1226" s="238"/>
      <c r="Z1226" s="235"/>
      <c r="AA1226" s="239" t="s">
        <v>2056</v>
      </c>
      <c r="AB1226" s="228"/>
      <c r="AC1226" s="228"/>
      <c r="AD1226" s="228"/>
      <c r="AE1226" s="234"/>
      <c r="AF1226" s="234"/>
      <c r="AG1226" s="240"/>
      <c r="AH1226" s="240"/>
      <c r="AI1226" s="240"/>
      <c r="AJ1226" s="240"/>
      <c r="AK1226" s="240"/>
      <c r="AL1226" s="240"/>
      <c r="AM1226" s="240"/>
      <c r="AN1226" s="240"/>
      <c r="AO1226" s="240"/>
      <c r="AP1226" s="240"/>
      <c r="AQ1226" s="240"/>
      <c r="AR1226" s="240"/>
      <c r="AS1226" s="240"/>
      <c r="AT1226" s="240"/>
      <c r="AU1226" s="240"/>
      <c r="AV1226" s="240"/>
      <c r="AW1226" s="240"/>
      <c r="AX1226" s="240"/>
      <c r="AY1226" s="240"/>
      <c r="AZ1226" s="240"/>
      <c r="BA1226" s="240"/>
      <c r="BB1226" s="240"/>
      <c r="BC1226" s="240"/>
      <c r="BD1226" s="240"/>
      <c r="BE1226" s="240"/>
      <c r="BF1226" s="240"/>
      <c r="BG1226" s="240"/>
      <c r="BH1226" s="240"/>
      <c r="BI1226" s="240"/>
      <c r="BJ1226" s="240"/>
      <c r="BK1226" s="240"/>
      <c r="BL1226" s="240"/>
      <c r="BM1226" s="240"/>
      <c r="BN1226" s="240"/>
      <c r="BO1226" s="240"/>
      <c r="BP1226" s="240"/>
      <c r="BQ1226" s="240"/>
      <c r="BR1226" s="240"/>
      <c r="BS1226" s="240"/>
      <c r="BT1226" s="240"/>
      <c r="BU1226" s="240"/>
      <c r="BV1226" s="240"/>
      <c r="BW1226" s="240"/>
      <c r="BX1226" s="240"/>
      <c r="BY1226" s="240"/>
      <c r="BZ1226" s="240"/>
      <c r="CA1226" s="240"/>
      <c r="CB1226" s="240"/>
      <c r="CC1226" s="240"/>
      <c r="CD1226" s="240"/>
      <c r="CE1226" s="240"/>
      <c r="CF1226" s="240"/>
      <c r="CG1226" s="240"/>
      <c r="CH1226" s="240"/>
      <c r="CI1226" s="240"/>
      <c r="CJ1226" s="240"/>
      <c r="CK1226" s="240"/>
      <c r="CL1226" s="240"/>
      <c r="CM1226" s="240"/>
      <c r="CN1226" s="240"/>
      <c r="CO1226" s="240"/>
      <c r="CP1226" s="240"/>
      <c r="CQ1226" s="240"/>
      <c r="CR1226" s="240"/>
      <c r="CS1226" s="240"/>
      <c r="CT1226" s="240"/>
      <c r="CU1226" s="240"/>
      <c r="CV1226" s="240"/>
      <c r="CW1226" s="240"/>
      <c r="CX1226" s="240"/>
      <c r="CY1226" s="240"/>
      <c r="CZ1226" s="240"/>
      <c r="DA1226" s="240"/>
      <c r="DB1226" s="240"/>
      <c r="DC1226" s="240"/>
      <c r="DD1226" s="240"/>
      <c r="DE1226" s="240"/>
      <c r="DF1226" s="240"/>
      <c r="DG1226" s="240"/>
      <c r="DH1226" s="240"/>
      <c r="DI1226" s="240"/>
      <c r="DJ1226" s="240"/>
      <c r="DK1226" s="240"/>
      <c r="DL1226" s="240"/>
      <c r="DM1226" s="240"/>
      <c r="DN1226" s="240"/>
      <c r="DO1226" s="240"/>
      <c r="DP1226" s="240"/>
      <c r="DQ1226" s="240"/>
      <c r="DR1226" s="240"/>
      <c r="DS1226" s="240"/>
      <c r="DT1226" s="240"/>
      <c r="DU1226" s="240"/>
      <c r="DV1226" s="240"/>
      <c r="DW1226" s="240"/>
      <c r="DX1226" s="240"/>
      <c r="DY1226" s="240"/>
      <c r="DZ1226" s="240"/>
    </row>
    <row r="1227" spans="1:130" s="83" customFormat="1" ht="17" x14ac:dyDescent="0.2">
      <c r="A1227" s="228" t="s">
        <v>2048</v>
      </c>
      <c r="B1227" s="228" t="s">
        <v>1625</v>
      </c>
      <c r="C1227" s="228"/>
      <c r="D1227" s="229" t="s">
        <v>1626</v>
      </c>
      <c r="E1227" s="229"/>
      <c r="F1227" s="228">
        <v>908</v>
      </c>
      <c r="G1227" s="228">
        <v>3697</v>
      </c>
      <c r="H1227" s="228" t="s">
        <v>101</v>
      </c>
      <c r="I1227" s="230" t="s">
        <v>395</v>
      </c>
      <c r="J1227" s="228" t="s">
        <v>475</v>
      </c>
      <c r="K1227" s="231" t="s">
        <v>119</v>
      </c>
      <c r="L1227" s="232"/>
      <c r="M1227" s="233"/>
      <c r="N1227" s="233"/>
      <c r="O1227" s="228"/>
      <c r="P1227" s="228" t="s">
        <v>209</v>
      </c>
      <c r="Q1227" s="228" t="s">
        <v>172</v>
      </c>
      <c r="R1227" s="234" t="s">
        <v>13</v>
      </c>
      <c r="S1227" s="234"/>
      <c r="T1227" s="235"/>
      <c r="U1227" s="236">
        <v>3.26</v>
      </c>
      <c r="V1227" s="236">
        <v>3.28</v>
      </c>
      <c r="W1227" s="234"/>
      <c r="X1227" s="237"/>
      <c r="Y1227" s="238"/>
      <c r="Z1227" s="235"/>
      <c r="AA1227" s="239" t="s">
        <v>2050</v>
      </c>
      <c r="AB1227" s="228"/>
      <c r="AC1227" s="228"/>
      <c r="AD1227" s="228"/>
      <c r="AE1227" s="234"/>
      <c r="AF1227" s="234"/>
      <c r="AG1227" s="240"/>
      <c r="AH1227" s="240"/>
      <c r="AI1227" s="240"/>
      <c r="AJ1227" s="240"/>
      <c r="AK1227" s="240"/>
      <c r="AL1227" s="240"/>
      <c r="AM1227" s="240"/>
      <c r="AN1227" s="240"/>
      <c r="AO1227" s="240"/>
      <c r="AP1227" s="240"/>
      <c r="AQ1227" s="240"/>
      <c r="AR1227" s="240"/>
      <c r="AS1227" s="240"/>
      <c r="AT1227" s="240"/>
      <c r="AU1227" s="240"/>
      <c r="AV1227" s="240"/>
      <c r="AW1227" s="240"/>
      <c r="AX1227" s="240"/>
      <c r="AY1227" s="240"/>
      <c r="AZ1227" s="240"/>
      <c r="BA1227" s="240"/>
      <c r="BB1227" s="240"/>
      <c r="BC1227" s="240"/>
      <c r="BD1227" s="240"/>
      <c r="BE1227" s="240"/>
      <c r="BF1227" s="240"/>
      <c r="BG1227" s="240"/>
      <c r="BH1227" s="240"/>
      <c r="BI1227" s="240"/>
      <c r="BJ1227" s="240"/>
      <c r="BK1227" s="240"/>
      <c r="BL1227" s="240"/>
      <c r="BM1227" s="240"/>
      <c r="BN1227" s="240"/>
      <c r="BO1227" s="240"/>
      <c r="BP1227" s="240"/>
      <c r="BQ1227" s="240"/>
      <c r="BR1227" s="240"/>
      <c r="BS1227" s="240"/>
      <c r="BT1227" s="240"/>
      <c r="BU1227" s="240"/>
      <c r="BV1227" s="240"/>
      <c r="BW1227" s="240"/>
      <c r="BX1227" s="240"/>
      <c r="BY1227" s="240"/>
      <c r="BZ1227" s="240"/>
      <c r="CA1227" s="240"/>
      <c r="CB1227" s="240"/>
      <c r="CC1227" s="240"/>
      <c r="CD1227" s="240"/>
      <c r="CE1227" s="240"/>
      <c r="CF1227" s="240"/>
      <c r="CG1227" s="240"/>
      <c r="CH1227" s="240"/>
      <c r="CI1227" s="240"/>
      <c r="CJ1227" s="240"/>
      <c r="CK1227" s="240"/>
      <c r="CL1227" s="240"/>
      <c r="CM1227" s="240"/>
      <c r="CN1227" s="240"/>
      <c r="CO1227" s="240"/>
      <c r="CP1227" s="240"/>
      <c r="CQ1227" s="240"/>
      <c r="CR1227" s="240"/>
      <c r="CS1227" s="240"/>
      <c r="CT1227" s="240"/>
      <c r="CU1227" s="240"/>
      <c r="CV1227" s="240"/>
      <c r="CW1227" s="240"/>
      <c r="CX1227" s="240"/>
      <c r="CY1227" s="240"/>
      <c r="CZ1227" s="240"/>
      <c r="DA1227" s="240"/>
      <c r="DB1227" s="240"/>
      <c r="DC1227" s="240"/>
      <c r="DD1227" s="240"/>
      <c r="DE1227" s="240"/>
      <c r="DF1227" s="240"/>
      <c r="DG1227" s="240"/>
      <c r="DH1227" s="240"/>
      <c r="DI1227" s="240"/>
      <c r="DJ1227" s="240"/>
      <c r="DK1227" s="240"/>
      <c r="DL1227" s="240"/>
      <c r="DM1227" s="240"/>
      <c r="DN1227" s="240"/>
      <c r="DO1227" s="240"/>
      <c r="DP1227" s="240"/>
      <c r="DQ1227" s="240"/>
      <c r="DR1227" s="240"/>
      <c r="DS1227" s="240"/>
      <c r="DT1227" s="240"/>
      <c r="DU1227" s="240"/>
      <c r="DV1227" s="240"/>
      <c r="DW1227" s="240"/>
      <c r="DX1227" s="240"/>
      <c r="DY1227" s="240"/>
      <c r="DZ1227" s="240"/>
    </row>
    <row r="1228" spans="1:130" s="83" customFormat="1" ht="17" x14ac:dyDescent="0.2">
      <c r="A1228" s="228" t="s">
        <v>2048</v>
      </c>
      <c r="B1228" s="228" t="s">
        <v>1625</v>
      </c>
      <c r="C1228" s="228"/>
      <c r="D1228" s="229" t="s">
        <v>1626</v>
      </c>
      <c r="E1228" s="229"/>
      <c r="F1228" s="228">
        <v>908</v>
      </c>
      <c r="G1228" s="228">
        <v>3756</v>
      </c>
      <c r="H1228" s="228" t="s">
        <v>101</v>
      </c>
      <c r="I1228" s="230" t="s">
        <v>395</v>
      </c>
      <c r="J1228" s="228" t="s">
        <v>475</v>
      </c>
      <c r="K1228" s="231" t="s">
        <v>107</v>
      </c>
      <c r="L1228" s="232"/>
      <c r="M1228" s="233"/>
      <c r="N1228" s="233"/>
      <c r="O1228" s="228"/>
      <c r="P1228" s="228" t="s">
        <v>209</v>
      </c>
      <c r="Q1228" s="228" t="s">
        <v>172</v>
      </c>
      <c r="R1228" s="234" t="s">
        <v>13</v>
      </c>
      <c r="S1228" s="234"/>
      <c r="T1228" s="235"/>
      <c r="U1228" s="236">
        <v>2.5499999999999998</v>
      </c>
      <c r="V1228" s="236">
        <v>3.5</v>
      </c>
      <c r="W1228" s="234"/>
      <c r="X1228" s="237"/>
      <c r="Y1228" s="238"/>
      <c r="Z1228" s="235"/>
      <c r="AA1228" s="239" t="s">
        <v>2061</v>
      </c>
      <c r="AB1228" s="228"/>
      <c r="AC1228" s="228"/>
      <c r="AD1228" s="228"/>
      <c r="AE1228" s="234"/>
      <c r="AF1228" s="234"/>
      <c r="AG1228" s="240"/>
      <c r="AH1228" s="240"/>
      <c r="AI1228" s="240"/>
      <c r="AJ1228" s="240"/>
      <c r="AK1228" s="240"/>
      <c r="AL1228" s="240"/>
      <c r="AM1228" s="240"/>
      <c r="AN1228" s="240"/>
      <c r="AO1228" s="240"/>
      <c r="AP1228" s="240"/>
      <c r="AQ1228" s="240"/>
      <c r="AR1228" s="240"/>
      <c r="AS1228" s="240"/>
      <c r="AT1228" s="240"/>
      <c r="AU1228" s="240"/>
      <c r="AV1228" s="240"/>
      <c r="AW1228" s="240"/>
      <c r="AX1228" s="240"/>
      <c r="AY1228" s="240"/>
      <c r="AZ1228" s="240"/>
      <c r="BA1228" s="240"/>
      <c r="BB1228" s="240"/>
      <c r="BC1228" s="240"/>
      <c r="BD1228" s="240"/>
      <c r="BE1228" s="240"/>
      <c r="BF1228" s="240"/>
      <c r="BG1228" s="240"/>
      <c r="BH1228" s="240"/>
      <c r="BI1228" s="240"/>
      <c r="BJ1228" s="240"/>
      <c r="BK1228" s="240"/>
      <c r="BL1228" s="240"/>
      <c r="BM1228" s="240"/>
      <c r="BN1228" s="240"/>
      <c r="BO1228" s="240"/>
      <c r="BP1228" s="240"/>
      <c r="BQ1228" s="240"/>
      <c r="BR1228" s="240"/>
      <c r="BS1228" s="240"/>
      <c r="BT1228" s="240"/>
      <c r="BU1228" s="240"/>
      <c r="BV1228" s="240"/>
      <c r="BW1228" s="240"/>
      <c r="BX1228" s="240"/>
      <c r="BY1228" s="240"/>
      <c r="BZ1228" s="240"/>
      <c r="CA1228" s="240"/>
      <c r="CB1228" s="240"/>
      <c r="CC1228" s="240"/>
      <c r="CD1228" s="240"/>
      <c r="CE1228" s="240"/>
      <c r="CF1228" s="240"/>
      <c r="CG1228" s="240"/>
      <c r="CH1228" s="240"/>
      <c r="CI1228" s="240"/>
      <c r="CJ1228" s="240"/>
      <c r="CK1228" s="240"/>
      <c r="CL1228" s="240"/>
      <c r="CM1228" s="240"/>
      <c r="CN1228" s="240"/>
      <c r="CO1228" s="240"/>
      <c r="CP1228" s="240"/>
      <c r="CQ1228" s="240"/>
      <c r="CR1228" s="240"/>
      <c r="CS1228" s="240"/>
      <c r="CT1228" s="240"/>
      <c r="CU1228" s="240"/>
      <c r="CV1228" s="240"/>
      <c r="CW1228" s="240"/>
      <c r="CX1228" s="240"/>
      <c r="CY1228" s="240"/>
      <c r="CZ1228" s="240"/>
      <c r="DA1228" s="240"/>
      <c r="DB1228" s="240"/>
      <c r="DC1228" s="240"/>
      <c r="DD1228" s="240"/>
      <c r="DE1228" s="240"/>
      <c r="DF1228" s="240"/>
      <c r="DG1228" s="240"/>
      <c r="DH1228" s="240"/>
      <c r="DI1228" s="240"/>
      <c r="DJ1228" s="240"/>
      <c r="DK1228" s="240"/>
      <c r="DL1228" s="240"/>
      <c r="DM1228" s="240"/>
      <c r="DN1228" s="240"/>
      <c r="DO1228" s="240"/>
      <c r="DP1228" s="240"/>
      <c r="DQ1228" s="240"/>
      <c r="DR1228" s="240"/>
      <c r="DS1228" s="240"/>
      <c r="DT1228" s="240"/>
      <c r="DU1228" s="240"/>
      <c r="DV1228" s="240"/>
      <c r="DW1228" s="240"/>
      <c r="DX1228" s="240"/>
      <c r="DY1228" s="240"/>
      <c r="DZ1228" s="240"/>
    </row>
    <row r="1229" spans="1:130" s="83" customFormat="1" ht="17" x14ac:dyDescent="0.2">
      <c r="A1229" s="228" t="s">
        <v>2048</v>
      </c>
      <c r="B1229" s="228" t="s">
        <v>1625</v>
      </c>
      <c r="C1229" s="228"/>
      <c r="D1229" s="229" t="s">
        <v>1626</v>
      </c>
      <c r="E1229" s="229"/>
      <c r="F1229" s="228">
        <v>908</v>
      </c>
      <c r="G1229" s="228">
        <v>3758</v>
      </c>
      <c r="H1229" s="228" t="s">
        <v>101</v>
      </c>
      <c r="I1229" s="230" t="s">
        <v>395</v>
      </c>
      <c r="J1229" s="228" t="s">
        <v>475</v>
      </c>
      <c r="K1229" s="231" t="s">
        <v>107</v>
      </c>
      <c r="L1229" s="232"/>
      <c r="M1229" s="233"/>
      <c r="N1229" s="233"/>
      <c r="O1229" s="228"/>
      <c r="P1229" s="228" t="s">
        <v>209</v>
      </c>
      <c r="Q1229" s="228" t="s">
        <v>172</v>
      </c>
      <c r="R1229" s="234" t="s">
        <v>13</v>
      </c>
      <c r="S1229" s="234"/>
      <c r="T1229" s="235"/>
      <c r="U1229" s="236">
        <v>3.21</v>
      </c>
      <c r="V1229" s="236">
        <v>3.43</v>
      </c>
      <c r="W1229" s="234"/>
      <c r="X1229" s="237"/>
      <c r="Y1229" s="238"/>
      <c r="Z1229" s="235"/>
      <c r="AA1229" s="239" t="s">
        <v>2060</v>
      </c>
      <c r="AB1229" s="228"/>
      <c r="AC1229" s="228"/>
      <c r="AD1229" s="228"/>
      <c r="AE1229" s="234"/>
      <c r="AF1229" s="234"/>
      <c r="AG1229" s="240"/>
      <c r="AH1229" s="240"/>
      <c r="AI1229" s="240"/>
      <c r="AJ1229" s="240"/>
      <c r="AK1229" s="240"/>
      <c r="AL1229" s="240"/>
      <c r="AM1229" s="240"/>
      <c r="AN1229" s="240"/>
      <c r="AO1229" s="240"/>
      <c r="AP1229" s="240"/>
      <c r="AQ1229" s="240"/>
      <c r="AR1229" s="240"/>
      <c r="AS1229" s="240"/>
      <c r="AT1229" s="240"/>
      <c r="AU1229" s="240"/>
      <c r="AV1229" s="240"/>
      <c r="AW1229" s="240"/>
      <c r="AX1229" s="240"/>
      <c r="AY1229" s="240"/>
      <c r="AZ1229" s="240"/>
      <c r="BA1229" s="240"/>
      <c r="BB1229" s="240"/>
      <c r="BC1229" s="240"/>
      <c r="BD1229" s="240"/>
      <c r="BE1229" s="240"/>
      <c r="BF1229" s="240"/>
      <c r="BG1229" s="240"/>
      <c r="BH1229" s="240"/>
      <c r="BI1229" s="240"/>
      <c r="BJ1229" s="240"/>
      <c r="BK1229" s="240"/>
      <c r="BL1229" s="240"/>
      <c r="BM1229" s="240"/>
      <c r="BN1229" s="240"/>
      <c r="BO1229" s="240"/>
      <c r="BP1229" s="240"/>
      <c r="BQ1229" s="240"/>
      <c r="BR1229" s="240"/>
      <c r="BS1229" s="240"/>
      <c r="BT1229" s="240"/>
      <c r="BU1229" s="240"/>
      <c r="BV1229" s="240"/>
      <c r="BW1229" s="240"/>
      <c r="BX1229" s="240"/>
      <c r="BY1229" s="240"/>
      <c r="BZ1229" s="240"/>
      <c r="CA1229" s="240"/>
      <c r="CB1229" s="240"/>
      <c r="CC1229" s="240"/>
      <c r="CD1229" s="240"/>
      <c r="CE1229" s="240"/>
      <c r="CF1229" s="240"/>
      <c r="CG1229" s="240"/>
      <c r="CH1229" s="240"/>
      <c r="CI1229" s="240"/>
      <c r="CJ1229" s="240"/>
      <c r="CK1229" s="240"/>
      <c r="CL1229" s="240"/>
      <c r="CM1229" s="240"/>
      <c r="CN1229" s="240"/>
      <c r="CO1229" s="240"/>
      <c r="CP1229" s="240"/>
      <c r="CQ1229" s="240"/>
      <c r="CR1229" s="240"/>
      <c r="CS1229" s="240"/>
      <c r="CT1229" s="240"/>
      <c r="CU1229" s="240"/>
      <c r="CV1229" s="240"/>
      <c r="CW1229" s="240"/>
      <c r="CX1229" s="240"/>
      <c r="CY1229" s="240"/>
      <c r="CZ1229" s="240"/>
      <c r="DA1229" s="240"/>
      <c r="DB1229" s="240"/>
      <c r="DC1229" s="240"/>
      <c r="DD1229" s="240"/>
      <c r="DE1229" s="240"/>
      <c r="DF1229" s="240"/>
      <c r="DG1229" s="240"/>
      <c r="DH1229" s="240"/>
      <c r="DI1229" s="240"/>
      <c r="DJ1229" s="240"/>
      <c r="DK1229" s="240"/>
      <c r="DL1229" s="240"/>
      <c r="DM1229" s="240"/>
      <c r="DN1229" s="240"/>
      <c r="DO1229" s="240"/>
      <c r="DP1229" s="240"/>
      <c r="DQ1229" s="240"/>
      <c r="DR1229" s="240"/>
      <c r="DS1229" s="240"/>
      <c r="DT1229" s="240"/>
      <c r="DU1229" s="240"/>
      <c r="DV1229" s="240"/>
      <c r="DW1229" s="240"/>
      <c r="DX1229" s="240"/>
      <c r="DY1229" s="240"/>
      <c r="DZ1229" s="240"/>
    </row>
    <row r="1230" spans="1:130" s="83" customFormat="1" ht="17" x14ac:dyDescent="0.2">
      <c r="A1230" s="228" t="s">
        <v>2048</v>
      </c>
      <c r="B1230" s="228" t="s">
        <v>1625</v>
      </c>
      <c r="C1230" s="228"/>
      <c r="D1230" s="229" t="s">
        <v>1626</v>
      </c>
      <c r="E1230" s="229"/>
      <c r="F1230" s="228">
        <v>908</v>
      </c>
      <c r="G1230" s="228">
        <v>4084</v>
      </c>
      <c r="H1230" s="228" t="s">
        <v>101</v>
      </c>
      <c r="I1230" s="230" t="s">
        <v>395</v>
      </c>
      <c r="J1230" s="228" t="s">
        <v>475</v>
      </c>
      <c r="K1230" s="231" t="s">
        <v>1421</v>
      </c>
      <c r="L1230" s="232"/>
      <c r="M1230" s="233"/>
      <c r="N1230" s="233"/>
      <c r="O1230" s="228"/>
      <c r="P1230" s="228" t="s">
        <v>209</v>
      </c>
      <c r="Q1230" s="228" t="s">
        <v>172</v>
      </c>
      <c r="R1230" s="234" t="s">
        <v>13</v>
      </c>
      <c r="S1230" s="234"/>
      <c r="T1230" s="235"/>
      <c r="U1230" s="236">
        <v>3.63</v>
      </c>
      <c r="V1230" s="236">
        <v>3.53</v>
      </c>
      <c r="W1230" s="234"/>
      <c r="X1230" s="237"/>
      <c r="Y1230" s="238"/>
      <c r="Z1230" s="235"/>
      <c r="AA1230" s="239" t="s">
        <v>2050</v>
      </c>
      <c r="AB1230" s="228"/>
      <c r="AC1230" s="228"/>
      <c r="AD1230" s="228"/>
      <c r="AE1230" s="234"/>
      <c r="AF1230" s="234"/>
      <c r="AG1230" s="240"/>
      <c r="AH1230" s="240"/>
      <c r="AI1230" s="240"/>
      <c r="AJ1230" s="240"/>
      <c r="AK1230" s="240"/>
      <c r="AL1230" s="240"/>
      <c r="AM1230" s="240"/>
      <c r="AN1230" s="240"/>
      <c r="AO1230" s="240"/>
      <c r="AP1230" s="240"/>
      <c r="AQ1230" s="240"/>
      <c r="AR1230" s="240"/>
      <c r="AS1230" s="240"/>
      <c r="AT1230" s="240"/>
      <c r="AU1230" s="240"/>
      <c r="AV1230" s="240"/>
      <c r="AW1230" s="240"/>
      <c r="AX1230" s="240"/>
      <c r="AY1230" s="240"/>
      <c r="AZ1230" s="240"/>
      <c r="BA1230" s="240"/>
      <c r="BB1230" s="240"/>
      <c r="BC1230" s="240"/>
      <c r="BD1230" s="240"/>
      <c r="BE1230" s="240"/>
      <c r="BF1230" s="240"/>
      <c r="BG1230" s="240"/>
      <c r="BH1230" s="240"/>
      <c r="BI1230" s="240"/>
      <c r="BJ1230" s="240"/>
      <c r="BK1230" s="240"/>
      <c r="BL1230" s="240"/>
      <c r="BM1230" s="240"/>
      <c r="BN1230" s="240"/>
      <c r="BO1230" s="240"/>
      <c r="BP1230" s="240"/>
      <c r="BQ1230" s="240"/>
      <c r="BR1230" s="240"/>
      <c r="BS1230" s="240"/>
      <c r="BT1230" s="240"/>
      <c r="BU1230" s="240"/>
      <c r="BV1230" s="240"/>
      <c r="BW1230" s="240"/>
      <c r="BX1230" s="240"/>
      <c r="BY1230" s="240"/>
      <c r="BZ1230" s="240"/>
      <c r="CA1230" s="240"/>
      <c r="CB1230" s="240"/>
      <c r="CC1230" s="240"/>
      <c r="CD1230" s="240"/>
      <c r="CE1230" s="240"/>
      <c r="CF1230" s="240"/>
      <c r="CG1230" s="240"/>
      <c r="CH1230" s="240"/>
      <c r="CI1230" s="240"/>
      <c r="CJ1230" s="240"/>
      <c r="CK1230" s="240"/>
      <c r="CL1230" s="240"/>
      <c r="CM1230" s="240"/>
      <c r="CN1230" s="240"/>
      <c r="CO1230" s="240"/>
      <c r="CP1230" s="240"/>
      <c r="CQ1230" s="240"/>
      <c r="CR1230" s="240"/>
      <c r="CS1230" s="240"/>
      <c r="CT1230" s="240"/>
      <c r="CU1230" s="240"/>
      <c r="CV1230" s="240"/>
      <c r="CW1230" s="240"/>
      <c r="CX1230" s="240"/>
      <c r="CY1230" s="240"/>
      <c r="CZ1230" s="240"/>
      <c r="DA1230" s="240"/>
      <c r="DB1230" s="240"/>
      <c r="DC1230" s="240"/>
      <c r="DD1230" s="240"/>
      <c r="DE1230" s="240"/>
      <c r="DF1230" s="240"/>
      <c r="DG1230" s="240"/>
      <c r="DH1230" s="240"/>
      <c r="DI1230" s="240"/>
      <c r="DJ1230" s="240"/>
      <c r="DK1230" s="240"/>
      <c r="DL1230" s="240"/>
      <c r="DM1230" s="240"/>
      <c r="DN1230" s="240"/>
      <c r="DO1230" s="240"/>
      <c r="DP1230" s="240"/>
      <c r="DQ1230" s="240"/>
      <c r="DR1230" s="240"/>
      <c r="DS1230" s="240"/>
      <c r="DT1230" s="240"/>
      <c r="DU1230" s="240"/>
      <c r="DV1230" s="240"/>
      <c r="DW1230" s="240"/>
      <c r="DX1230" s="240"/>
      <c r="DY1230" s="240"/>
      <c r="DZ1230" s="240"/>
    </row>
    <row r="1231" spans="1:130" s="83" customFormat="1" ht="17" x14ac:dyDescent="0.2">
      <c r="A1231" s="228" t="s">
        <v>2048</v>
      </c>
      <c r="B1231" s="228" t="s">
        <v>1625</v>
      </c>
      <c r="C1231" s="228"/>
      <c r="D1231" s="229" t="s">
        <v>1626</v>
      </c>
      <c r="E1231" s="229"/>
      <c r="F1231" s="228">
        <v>908</v>
      </c>
      <c r="G1231" s="228">
        <v>4085</v>
      </c>
      <c r="H1231" s="228" t="s">
        <v>101</v>
      </c>
      <c r="I1231" s="230" t="s">
        <v>395</v>
      </c>
      <c r="J1231" s="228" t="s">
        <v>475</v>
      </c>
      <c r="K1231" s="231" t="s">
        <v>1421</v>
      </c>
      <c r="L1231" s="232"/>
      <c r="M1231" s="233"/>
      <c r="N1231" s="233"/>
      <c r="O1231" s="228"/>
      <c r="P1231" s="228" t="s">
        <v>209</v>
      </c>
      <c r="Q1231" s="228" t="s">
        <v>172</v>
      </c>
      <c r="R1231" s="234" t="s">
        <v>13</v>
      </c>
      <c r="S1231" s="234"/>
      <c r="T1231" s="235"/>
      <c r="U1231" s="236">
        <v>3.55</v>
      </c>
      <c r="V1231" s="236">
        <v>3.54</v>
      </c>
      <c r="W1231" s="234"/>
      <c r="X1231" s="237"/>
      <c r="Y1231" s="238"/>
      <c r="Z1231" s="235"/>
      <c r="AA1231" s="239" t="s">
        <v>2055</v>
      </c>
      <c r="AB1231" s="228"/>
      <c r="AC1231" s="228"/>
      <c r="AD1231" s="228"/>
      <c r="AE1231" s="234"/>
      <c r="AF1231" s="234"/>
      <c r="AG1231" s="240"/>
      <c r="AH1231" s="240"/>
      <c r="AI1231" s="240"/>
      <c r="AJ1231" s="240"/>
      <c r="AK1231" s="240"/>
      <c r="AL1231" s="240"/>
      <c r="AM1231" s="240"/>
      <c r="AN1231" s="240"/>
      <c r="AO1231" s="240"/>
      <c r="AP1231" s="240"/>
      <c r="AQ1231" s="240"/>
      <c r="AR1231" s="240"/>
      <c r="AS1231" s="240"/>
      <c r="AT1231" s="240"/>
      <c r="AU1231" s="240"/>
      <c r="AV1231" s="240"/>
      <c r="AW1231" s="240"/>
      <c r="AX1231" s="240"/>
      <c r="AY1231" s="240"/>
      <c r="AZ1231" s="240"/>
      <c r="BA1231" s="240"/>
      <c r="BB1231" s="240"/>
      <c r="BC1231" s="240"/>
      <c r="BD1231" s="240"/>
      <c r="BE1231" s="240"/>
      <c r="BF1231" s="240"/>
      <c r="BG1231" s="240"/>
      <c r="BH1231" s="240"/>
      <c r="BI1231" s="240"/>
      <c r="BJ1231" s="240"/>
      <c r="BK1231" s="240"/>
      <c r="BL1231" s="240"/>
      <c r="BM1231" s="240"/>
      <c r="BN1231" s="240"/>
      <c r="BO1231" s="240"/>
      <c r="BP1231" s="240"/>
      <c r="BQ1231" s="240"/>
      <c r="BR1231" s="240"/>
      <c r="BS1231" s="240"/>
      <c r="BT1231" s="240"/>
      <c r="BU1231" s="240"/>
      <c r="BV1231" s="240"/>
      <c r="BW1231" s="240"/>
      <c r="BX1231" s="240"/>
      <c r="BY1231" s="240"/>
      <c r="BZ1231" s="240"/>
      <c r="CA1231" s="240"/>
      <c r="CB1231" s="240"/>
      <c r="CC1231" s="240"/>
      <c r="CD1231" s="240"/>
      <c r="CE1231" s="240"/>
      <c r="CF1231" s="240"/>
      <c r="CG1231" s="240"/>
      <c r="CH1231" s="240"/>
      <c r="CI1231" s="240"/>
      <c r="CJ1231" s="240"/>
      <c r="CK1231" s="240"/>
      <c r="CL1231" s="240"/>
      <c r="CM1231" s="240"/>
      <c r="CN1231" s="240"/>
      <c r="CO1231" s="240"/>
      <c r="CP1231" s="240"/>
      <c r="CQ1231" s="240"/>
      <c r="CR1231" s="240"/>
      <c r="CS1231" s="240"/>
      <c r="CT1231" s="240"/>
      <c r="CU1231" s="240"/>
      <c r="CV1231" s="240"/>
      <c r="CW1231" s="240"/>
      <c r="CX1231" s="240"/>
      <c r="CY1231" s="240"/>
      <c r="CZ1231" s="240"/>
      <c r="DA1231" s="240"/>
      <c r="DB1231" s="240"/>
      <c r="DC1231" s="240"/>
      <c r="DD1231" s="240"/>
      <c r="DE1231" s="240"/>
      <c r="DF1231" s="240"/>
      <c r="DG1231" s="240"/>
      <c r="DH1231" s="240"/>
      <c r="DI1231" s="240"/>
      <c r="DJ1231" s="240"/>
      <c r="DK1231" s="240"/>
      <c r="DL1231" s="240"/>
      <c r="DM1231" s="240"/>
      <c r="DN1231" s="240"/>
      <c r="DO1231" s="240"/>
      <c r="DP1231" s="240"/>
      <c r="DQ1231" s="240"/>
      <c r="DR1231" s="240"/>
      <c r="DS1231" s="240"/>
      <c r="DT1231" s="240"/>
      <c r="DU1231" s="240"/>
      <c r="DV1231" s="240"/>
      <c r="DW1231" s="240"/>
      <c r="DX1231" s="240"/>
      <c r="DY1231" s="240"/>
      <c r="DZ1231" s="240"/>
    </row>
    <row r="1232" spans="1:130" s="83" customFormat="1" ht="17" x14ac:dyDescent="0.2">
      <c r="A1232" s="228" t="s">
        <v>2048</v>
      </c>
      <c r="B1232" s="228" t="s">
        <v>1625</v>
      </c>
      <c r="C1232" s="228"/>
      <c r="D1232" s="229" t="s">
        <v>1626</v>
      </c>
      <c r="E1232" s="229"/>
      <c r="F1232" s="228">
        <v>908</v>
      </c>
      <c r="G1232" s="228">
        <v>4086</v>
      </c>
      <c r="H1232" s="228" t="s">
        <v>101</v>
      </c>
      <c r="I1232" s="230" t="s">
        <v>395</v>
      </c>
      <c r="J1232" s="228" t="s">
        <v>475</v>
      </c>
      <c r="K1232" s="231" t="s">
        <v>1421</v>
      </c>
      <c r="L1232" s="232"/>
      <c r="M1232" s="233"/>
      <c r="N1232" s="233"/>
      <c r="O1232" s="228"/>
      <c r="P1232" s="228" t="s">
        <v>2051</v>
      </c>
      <c r="Q1232" s="228" t="s">
        <v>172</v>
      </c>
      <c r="R1232" s="234" t="s">
        <v>13</v>
      </c>
      <c r="S1232" s="234"/>
      <c r="T1232" s="235"/>
      <c r="U1232" s="236">
        <v>3.58</v>
      </c>
      <c r="V1232" s="236">
        <v>3.53</v>
      </c>
      <c r="W1232" s="234"/>
      <c r="X1232" s="237"/>
      <c r="Y1232" s="238"/>
      <c r="Z1232" s="235"/>
      <c r="AA1232" s="239" t="s">
        <v>2050</v>
      </c>
      <c r="AB1232" s="228"/>
      <c r="AC1232" s="228"/>
      <c r="AD1232" s="228"/>
      <c r="AE1232" s="234"/>
      <c r="AF1232" s="234"/>
      <c r="AG1232" s="240"/>
      <c r="AH1232" s="240"/>
      <c r="AI1232" s="240"/>
      <c r="AJ1232" s="240"/>
      <c r="AK1232" s="240"/>
      <c r="AL1232" s="240"/>
      <c r="AM1232" s="240"/>
      <c r="AN1232" s="240"/>
      <c r="AO1232" s="240"/>
      <c r="AP1232" s="240"/>
      <c r="AQ1232" s="240"/>
      <c r="AR1232" s="240"/>
      <c r="AS1232" s="240"/>
      <c r="AT1232" s="240"/>
      <c r="AU1232" s="240"/>
      <c r="AV1232" s="240"/>
      <c r="AW1232" s="240"/>
      <c r="AX1232" s="240"/>
      <c r="AY1232" s="240"/>
      <c r="AZ1232" s="240"/>
      <c r="BA1232" s="240"/>
      <c r="BB1232" s="240"/>
      <c r="BC1232" s="240"/>
      <c r="BD1232" s="240"/>
      <c r="BE1232" s="240"/>
      <c r="BF1232" s="240"/>
      <c r="BG1232" s="240"/>
      <c r="BH1232" s="240"/>
      <c r="BI1232" s="240"/>
      <c r="BJ1232" s="240"/>
      <c r="BK1232" s="240"/>
      <c r="BL1232" s="240"/>
      <c r="BM1232" s="240"/>
      <c r="BN1232" s="240"/>
      <c r="BO1232" s="240"/>
      <c r="BP1232" s="240"/>
      <c r="BQ1232" s="240"/>
      <c r="BR1232" s="240"/>
      <c r="BS1232" s="240"/>
      <c r="BT1232" s="240"/>
      <c r="BU1232" s="240"/>
      <c r="BV1232" s="240"/>
      <c r="BW1232" s="240"/>
      <c r="BX1232" s="240"/>
      <c r="BY1232" s="240"/>
      <c r="BZ1232" s="240"/>
      <c r="CA1232" s="240"/>
      <c r="CB1232" s="240"/>
      <c r="CC1232" s="240"/>
      <c r="CD1232" s="240"/>
      <c r="CE1232" s="240"/>
      <c r="CF1232" s="240"/>
      <c r="CG1232" s="240"/>
      <c r="CH1232" s="240"/>
      <c r="CI1232" s="240"/>
      <c r="CJ1232" s="240"/>
      <c r="CK1232" s="240"/>
      <c r="CL1232" s="240"/>
      <c r="CM1232" s="240"/>
      <c r="CN1232" s="240"/>
      <c r="CO1232" s="240"/>
      <c r="CP1232" s="240"/>
      <c r="CQ1232" s="240"/>
      <c r="CR1232" s="240"/>
      <c r="CS1232" s="240"/>
      <c r="CT1232" s="240"/>
      <c r="CU1232" s="240"/>
      <c r="CV1232" s="240"/>
      <c r="CW1232" s="240"/>
      <c r="CX1232" s="240"/>
      <c r="CY1232" s="240"/>
      <c r="CZ1232" s="240"/>
      <c r="DA1232" s="240"/>
      <c r="DB1232" s="240"/>
      <c r="DC1232" s="240"/>
      <c r="DD1232" s="240"/>
      <c r="DE1232" s="240"/>
      <c r="DF1232" s="240"/>
      <c r="DG1232" s="240"/>
      <c r="DH1232" s="240"/>
      <c r="DI1232" s="240"/>
      <c r="DJ1232" s="240"/>
      <c r="DK1232" s="240"/>
      <c r="DL1232" s="240"/>
      <c r="DM1232" s="240"/>
      <c r="DN1232" s="240"/>
      <c r="DO1232" s="240"/>
      <c r="DP1232" s="240"/>
      <c r="DQ1232" s="240"/>
      <c r="DR1232" s="240"/>
      <c r="DS1232" s="240"/>
      <c r="DT1232" s="240"/>
      <c r="DU1232" s="240"/>
      <c r="DV1232" s="240"/>
      <c r="DW1232" s="240"/>
      <c r="DX1232" s="240"/>
      <c r="DY1232" s="240"/>
      <c r="DZ1232" s="240"/>
    </row>
    <row r="1233" spans="1:130" s="83" customFormat="1" ht="17" x14ac:dyDescent="0.2">
      <c r="A1233" s="228" t="s">
        <v>2048</v>
      </c>
      <c r="B1233" s="228" t="s">
        <v>1625</v>
      </c>
      <c r="C1233" s="228"/>
      <c r="D1233" s="229" t="s">
        <v>1626</v>
      </c>
      <c r="E1233" s="229"/>
      <c r="F1233" s="228">
        <v>908</v>
      </c>
      <c r="G1233" s="228">
        <v>4087</v>
      </c>
      <c r="H1233" s="228" t="s">
        <v>101</v>
      </c>
      <c r="I1233" s="230" t="s">
        <v>395</v>
      </c>
      <c r="J1233" s="228" t="s">
        <v>475</v>
      </c>
      <c r="K1233" s="231" t="s">
        <v>1421</v>
      </c>
      <c r="L1233" s="232"/>
      <c r="M1233" s="233"/>
      <c r="N1233" s="233"/>
      <c r="O1233" s="228"/>
      <c r="P1233" s="228" t="s">
        <v>209</v>
      </c>
      <c r="Q1233" s="228" t="s">
        <v>172</v>
      </c>
      <c r="R1233" s="234" t="s">
        <v>13</v>
      </c>
      <c r="S1233" s="234"/>
      <c r="T1233" s="235"/>
      <c r="U1233" s="236">
        <v>4</v>
      </c>
      <c r="V1233" s="236">
        <v>3.27</v>
      </c>
      <c r="W1233" s="234"/>
      <c r="X1233" s="237"/>
      <c r="Y1233" s="238"/>
      <c r="Z1233" s="235"/>
      <c r="AA1233" s="239" t="s">
        <v>2052</v>
      </c>
      <c r="AB1233" s="228"/>
      <c r="AC1233" s="228"/>
      <c r="AD1233" s="228"/>
      <c r="AE1233" s="234"/>
      <c r="AF1233" s="234"/>
      <c r="AG1233" s="240"/>
      <c r="AH1233" s="240"/>
      <c r="AI1233" s="240"/>
      <c r="AJ1233" s="240"/>
      <c r="AK1233" s="240"/>
      <c r="AL1233" s="240"/>
      <c r="AM1233" s="240"/>
      <c r="AN1233" s="240"/>
      <c r="AO1233" s="240"/>
      <c r="AP1233" s="240"/>
      <c r="AQ1233" s="240"/>
      <c r="AR1233" s="240"/>
      <c r="AS1233" s="240"/>
      <c r="AT1233" s="240"/>
      <c r="AU1233" s="240"/>
      <c r="AV1233" s="240"/>
      <c r="AW1233" s="240"/>
      <c r="AX1233" s="240"/>
      <c r="AY1233" s="240"/>
      <c r="AZ1233" s="240"/>
      <c r="BA1233" s="240"/>
      <c r="BB1233" s="240"/>
      <c r="BC1233" s="240"/>
      <c r="BD1233" s="240"/>
      <c r="BE1233" s="240"/>
      <c r="BF1233" s="240"/>
      <c r="BG1233" s="240"/>
      <c r="BH1233" s="240"/>
      <c r="BI1233" s="240"/>
      <c r="BJ1233" s="240"/>
      <c r="BK1233" s="240"/>
      <c r="BL1233" s="240"/>
      <c r="BM1233" s="240"/>
      <c r="BN1233" s="240"/>
      <c r="BO1233" s="240"/>
      <c r="BP1233" s="240"/>
      <c r="BQ1233" s="240"/>
      <c r="BR1233" s="240"/>
      <c r="BS1233" s="240"/>
      <c r="BT1233" s="240"/>
      <c r="BU1233" s="240"/>
      <c r="BV1233" s="240"/>
      <c r="BW1233" s="240"/>
      <c r="BX1233" s="240"/>
      <c r="BY1233" s="240"/>
      <c r="BZ1233" s="240"/>
      <c r="CA1233" s="240"/>
      <c r="CB1233" s="240"/>
      <c r="CC1233" s="240"/>
      <c r="CD1233" s="240"/>
      <c r="CE1233" s="240"/>
      <c r="CF1233" s="240"/>
      <c r="CG1233" s="240"/>
      <c r="CH1233" s="240"/>
      <c r="CI1233" s="240"/>
      <c r="CJ1233" s="240"/>
      <c r="CK1233" s="240"/>
      <c r="CL1233" s="240"/>
      <c r="CM1233" s="240"/>
      <c r="CN1233" s="240"/>
      <c r="CO1233" s="240"/>
      <c r="CP1233" s="240"/>
      <c r="CQ1233" s="240"/>
      <c r="CR1233" s="240"/>
      <c r="CS1233" s="240"/>
      <c r="CT1233" s="240"/>
      <c r="CU1233" s="240"/>
      <c r="CV1233" s="240"/>
      <c r="CW1233" s="240"/>
      <c r="CX1233" s="240"/>
      <c r="CY1233" s="240"/>
      <c r="CZ1233" s="240"/>
      <c r="DA1233" s="240"/>
      <c r="DB1233" s="240"/>
      <c r="DC1233" s="240"/>
      <c r="DD1233" s="240"/>
      <c r="DE1233" s="240"/>
      <c r="DF1233" s="240"/>
      <c r="DG1233" s="240"/>
      <c r="DH1233" s="240"/>
      <c r="DI1233" s="240"/>
      <c r="DJ1233" s="240"/>
      <c r="DK1233" s="240"/>
      <c r="DL1233" s="240"/>
      <c r="DM1233" s="240"/>
      <c r="DN1233" s="240"/>
      <c r="DO1233" s="240"/>
      <c r="DP1233" s="240"/>
      <c r="DQ1233" s="240"/>
      <c r="DR1233" s="240"/>
      <c r="DS1233" s="240"/>
      <c r="DT1233" s="240"/>
      <c r="DU1233" s="240"/>
      <c r="DV1233" s="240"/>
      <c r="DW1233" s="240"/>
      <c r="DX1233" s="240"/>
      <c r="DY1233" s="240"/>
      <c r="DZ1233" s="240"/>
    </row>
    <row r="1234" spans="1:130" s="83" customFormat="1" ht="17" x14ac:dyDescent="0.2">
      <c r="A1234" s="228" t="s">
        <v>2048</v>
      </c>
      <c r="B1234" s="228" t="s">
        <v>1625</v>
      </c>
      <c r="C1234" s="228"/>
      <c r="D1234" s="229" t="s">
        <v>1626</v>
      </c>
      <c r="E1234" s="229"/>
      <c r="F1234" s="228">
        <v>908</v>
      </c>
      <c r="G1234" s="228">
        <v>4088</v>
      </c>
      <c r="H1234" s="228" t="s">
        <v>101</v>
      </c>
      <c r="I1234" s="230" t="s">
        <v>395</v>
      </c>
      <c r="J1234" s="228" t="s">
        <v>475</v>
      </c>
      <c r="K1234" s="231" t="s">
        <v>1421</v>
      </c>
      <c r="L1234" s="232"/>
      <c r="M1234" s="233"/>
      <c r="N1234" s="233"/>
      <c r="O1234" s="228"/>
      <c r="P1234" s="228" t="s">
        <v>209</v>
      </c>
      <c r="Q1234" s="228" t="s">
        <v>172</v>
      </c>
      <c r="R1234" s="234" t="s">
        <v>13</v>
      </c>
      <c r="S1234" s="234"/>
      <c r="T1234" s="235"/>
      <c r="U1234" s="236">
        <v>3.92</v>
      </c>
      <c r="V1234" s="236">
        <v>3.34</v>
      </c>
      <c r="W1234" s="234"/>
      <c r="X1234" s="237"/>
      <c r="Y1234" s="238"/>
      <c r="Z1234" s="235"/>
      <c r="AA1234" s="239" t="s">
        <v>2052</v>
      </c>
      <c r="AB1234" s="228"/>
      <c r="AC1234" s="228"/>
      <c r="AD1234" s="228"/>
      <c r="AE1234" s="234"/>
      <c r="AF1234" s="234"/>
      <c r="AG1234" s="240"/>
      <c r="AH1234" s="240"/>
      <c r="AI1234" s="240"/>
      <c r="AJ1234" s="240"/>
      <c r="AK1234" s="240"/>
      <c r="AL1234" s="240"/>
      <c r="AM1234" s="240"/>
      <c r="AN1234" s="240"/>
      <c r="AO1234" s="240"/>
      <c r="AP1234" s="240"/>
      <c r="AQ1234" s="240"/>
      <c r="AR1234" s="240"/>
      <c r="AS1234" s="240"/>
      <c r="AT1234" s="240"/>
      <c r="AU1234" s="240"/>
      <c r="AV1234" s="240"/>
      <c r="AW1234" s="240"/>
      <c r="AX1234" s="240"/>
      <c r="AY1234" s="240"/>
      <c r="AZ1234" s="240"/>
      <c r="BA1234" s="240"/>
      <c r="BB1234" s="240"/>
      <c r="BC1234" s="240"/>
      <c r="BD1234" s="240"/>
      <c r="BE1234" s="240"/>
      <c r="BF1234" s="240"/>
      <c r="BG1234" s="240"/>
      <c r="BH1234" s="240"/>
      <c r="BI1234" s="240"/>
      <c r="BJ1234" s="240"/>
      <c r="BK1234" s="240"/>
      <c r="BL1234" s="240"/>
      <c r="BM1234" s="240"/>
      <c r="BN1234" s="240"/>
      <c r="BO1234" s="240"/>
      <c r="BP1234" s="240"/>
      <c r="BQ1234" s="240"/>
      <c r="BR1234" s="240"/>
      <c r="BS1234" s="240"/>
      <c r="BT1234" s="240"/>
      <c r="BU1234" s="240"/>
      <c r="BV1234" s="240"/>
      <c r="BW1234" s="240"/>
      <c r="BX1234" s="240"/>
      <c r="BY1234" s="240"/>
      <c r="BZ1234" s="240"/>
      <c r="CA1234" s="240"/>
      <c r="CB1234" s="240"/>
      <c r="CC1234" s="240"/>
      <c r="CD1234" s="240"/>
      <c r="CE1234" s="240"/>
      <c r="CF1234" s="240"/>
      <c r="CG1234" s="240"/>
      <c r="CH1234" s="240"/>
      <c r="CI1234" s="240"/>
      <c r="CJ1234" s="240"/>
      <c r="CK1234" s="240"/>
      <c r="CL1234" s="240"/>
      <c r="CM1234" s="240"/>
      <c r="CN1234" s="240"/>
      <c r="CO1234" s="240"/>
      <c r="CP1234" s="240"/>
      <c r="CQ1234" s="240"/>
      <c r="CR1234" s="240"/>
      <c r="CS1234" s="240"/>
      <c r="CT1234" s="240"/>
      <c r="CU1234" s="240"/>
      <c r="CV1234" s="240"/>
      <c r="CW1234" s="240"/>
      <c r="CX1234" s="240"/>
      <c r="CY1234" s="240"/>
      <c r="CZ1234" s="240"/>
      <c r="DA1234" s="240"/>
      <c r="DB1234" s="240"/>
      <c r="DC1234" s="240"/>
      <c r="DD1234" s="240"/>
      <c r="DE1234" s="240"/>
      <c r="DF1234" s="240"/>
      <c r="DG1234" s="240"/>
      <c r="DH1234" s="240"/>
      <c r="DI1234" s="240"/>
      <c r="DJ1234" s="240"/>
      <c r="DK1234" s="240"/>
      <c r="DL1234" s="240"/>
      <c r="DM1234" s="240"/>
      <c r="DN1234" s="240"/>
      <c r="DO1234" s="240"/>
      <c r="DP1234" s="240"/>
      <c r="DQ1234" s="240"/>
      <c r="DR1234" s="240"/>
      <c r="DS1234" s="240"/>
      <c r="DT1234" s="240"/>
      <c r="DU1234" s="240"/>
      <c r="DV1234" s="240"/>
      <c r="DW1234" s="240"/>
      <c r="DX1234" s="240"/>
      <c r="DY1234" s="240"/>
      <c r="DZ1234" s="240"/>
    </row>
    <row r="1235" spans="1:130" s="83" customFormat="1" ht="17" x14ac:dyDescent="0.2">
      <c r="A1235" s="228" t="s">
        <v>2048</v>
      </c>
      <c r="B1235" s="228" t="s">
        <v>1625</v>
      </c>
      <c r="C1235" s="228"/>
      <c r="D1235" s="229" t="s">
        <v>1626</v>
      </c>
      <c r="E1235" s="229"/>
      <c r="F1235" s="228">
        <v>908</v>
      </c>
      <c r="G1235" s="228">
        <v>4089</v>
      </c>
      <c r="H1235" s="228" t="s">
        <v>101</v>
      </c>
      <c r="I1235" s="230" t="s">
        <v>395</v>
      </c>
      <c r="J1235" s="228" t="s">
        <v>475</v>
      </c>
      <c r="K1235" s="231" t="s">
        <v>1421</v>
      </c>
      <c r="L1235" s="232"/>
      <c r="M1235" s="233"/>
      <c r="N1235" s="233"/>
      <c r="O1235" s="228"/>
      <c r="P1235" s="228" t="s">
        <v>209</v>
      </c>
      <c r="Q1235" s="228" t="s">
        <v>172</v>
      </c>
      <c r="R1235" s="234" t="s">
        <v>13</v>
      </c>
      <c r="S1235" s="234"/>
      <c r="T1235" s="235"/>
      <c r="U1235" s="236">
        <v>3.43</v>
      </c>
      <c r="V1235" s="236">
        <v>3.55</v>
      </c>
      <c r="W1235" s="234"/>
      <c r="X1235" s="237"/>
      <c r="Y1235" s="238"/>
      <c r="Z1235" s="235"/>
      <c r="AA1235" s="239" t="s">
        <v>2052</v>
      </c>
      <c r="AB1235" s="228"/>
      <c r="AC1235" s="228"/>
      <c r="AD1235" s="228"/>
      <c r="AE1235" s="234"/>
      <c r="AF1235" s="234"/>
      <c r="AG1235" s="240"/>
      <c r="AH1235" s="240"/>
      <c r="AI1235" s="240"/>
      <c r="AJ1235" s="240"/>
      <c r="AK1235" s="240"/>
      <c r="AL1235" s="240"/>
      <c r="AM1235" s="240"/>
      <c r="AN1235" s="240"/>
      <c r="AO1235" s="240"/>
      <c r="AP1235" s="240"/>
      <c r="AQ1235" s="240"/>
      <c r="AR1235" s="240"/>
      <c r="AS1235" s="240"/>
      <c r="AT1235" s="240"/>
      <c r="AU1235" s="240"/>
      <c r="AV1235" s="240"/>
      <c r="AW1235" s="240"/>
      <c r="AX1235" s="240"/>
      <c r="AY1235" s="240"/>
      <c r="AZ1235" s="240"/>
      <c r="BA1235" s="240"/>
      <c r="BB1235" s="240"/>
      <c r="BC1235" s="240"/>
      <c r="BD1235" s="240"/>
      <c r="BE1235" s="240"/>
      <c r="BF1235" s="240"/>
      <c r="BG1235" s="240"/>
      <c r="BH1235" s="240"/>
      <c r="BI1235" s="240"/>
      <c r="BJ1235" s="240"/>
      <c r="BK1235" s="240"/>
      <c r="BL1235" s="240"/>
      <c r="BM1235" s="240"/>
      <c r="BN1235" s="240"/>
      <c r="BO1235" s="240"/>
      <c r="BP1235" s="240"/>
      <c r="BQ1235" s="240"/>
      <c r="BR1235" s="240"/>
      <c r="BS1235" s="240"/>
      <c r="BT1235" s="240"/>
      <c r="BU1235" s="240"/>
      <c r="BV1235" s="240"/>
      <c r="BW1235" s="240"/>
      <c r="BX1235" s="240"/>
      <c r="BY1235" s="240"/>
      <c r="BZ1235" s="240"/>
      <c r="CA1235" s="240"/>
      <c r="CB1235" s="240"/>
      <c r="CC1235" s="240"/>
      <c r="CD1235" s="240"/>
      <c r="CE1235" s="240"/>
      <c r="CF1235" s="240"/>
      <c r="CG1235" s="240"/>
      <c r="CH1235" s="240"/>
      <c r="CI1235" s="240"/>
      <c r="CJ1235" s="240"/>
      <c r="CK1235" s="240"/>
      <c r="CL1235" s="240"/>
      <c r="CM1235" s="240"/>
      <c r="CN1235" s="240"/>
      <c r="CO1235" s="240"/>
      <c r="CP1235" s="240"/>
      <c r="CQ1235" s="240"/>
      <c r="CR1235" s="240"/>
      <c r="CS1235" s="240"/>
      <c r="CT1235" s="240"/>
      <c r="CU1235" s="240"/>
      <c r="CV1235" s="240"/>
      <c r="CW1235" s="240"/>
      <c r="CX1235" s="240"/>
      <c r="CY1235" s="240"/>
      <c r="CZ1235" s="240"/>
      <c r="DA1235" s="240"/>
      <c r="DB1235" s="240"/>
      <c r="DC1235" s="240"/>
      <c r="DD1235" s="240"/>
      <c r="DE1235" s="240"/>
      <c r="DF1235" s="240"/>
      <c r="DG1235" s="240"/>
      <c r="DH1235" s="240"/>
      <c r="DI1235" s="240"/>
      <c r="DJ1235" s="240"/>
      <c r="DK1235" s="240"/>
      <c r="DL1235" s="240"/>
      <c r="DM1235" s="240"/>
      <c r="DN1235" s="240"/>
      <c r="DO1235" s="240"/>
      <c r="DP1235" s="240"/>
      <c r="DQ1235" s="240"/>
      <c r="DR1235" s="240"/>
      <c r="DS1235" s="240"/>
      <c r="DT1235" s="240"/>
      <c r="DU1235" s="240"/>
      <c r="DV1235" s="240"/>
      <c r="DW1235" s="240"/>
      <c r="DX1235" s="240"/>
      <c r="DY1235" s="240"/>
      <c r="DZ1235" s="240"/>
    </row>
    <row r="1236" spans="1:130" s="83" customFormat="1" ht="17" x14ac:dyDescent="0.2">
      <c r="A1236" s="228" t="s">
        <v>2048</v>
      </c>
      <c r="B1236" s="228" t="s">
        <v>1625</v>
      </c>
      <c r="C1236" s="228"/>
      <c r="D1236" s="229" t="s">
        <v>1626</v>
      </c>
      <c r="E1236" s="229"/>
      <c r="F1236" s="228">
        <v>908</v>
      </c>
      <c r="G1236" s="228">
        <v>4090</v>
      </c>
      <c r="H1236" s="228" t="s">
        <v>101</v>
      </c>
      <c r="I1236" s="230" t="s">
        <v>395</v>
      </c>
      <c r="J1236" s="228" t="s">
        <v>475</v>
      </c>
      <c r="K1236" s="231" t="s">
        <v>1421</v>
      </c>
      <c r="L1236" s="232"/>
      <c r="M1236" s="233"/>
      <c r="N1236" s="233"/>
      <c r="O1236" s="228"/>
      <c r="P1236" s="228" t="s">
        <v>209</v>
      </c>
      <c r="Q1236" s="228" t="s">
        <v>172</v>
      </c>
      <c r="R1236" s="234" t="s">
        <v>13</v>
      </c>
      <c r="S1236" s="234"/>
      <c r="T1236" s="235"/>
      <c r="U1236" s="236">
        <v>3.77</v>
      </c>
      <c r="V1236" s="236">
        <v>3.35</v>
      </c>
      <c r="W1236" s="234"/>
      <c r="X1236" s="237"/>
      <c r="Y1236" s="238"/>
      <c r="Z1236" s="235"/>
      <c r="AA1236" s="239" t="s">
        <v>2052</v>
      </c>
      <c r="AB1236" s="228"/>
      <c r="AC1236" s="228"/>
      <c r="AD1236" s="228"/>
      <c r="AE1236" s="234"/>
      <c r="AF1236" s="234"/>
      <c r="AG1236" s="240"/>
      <c r="AH1236" s="240"/>
      <c r="AI1236" s="240"/>
      <c r="AJ1236" s="240"/>
      <c r="AK1236" s="240"/>
      <c r="AL1236" s="240"/>
      <c r="AM1236" s="240"/>
      <c r="AN1236" s="240"/>
      <c r="AO1236" s="240"/>
      <c r="AP1236" s="240"/>
      <c r="AQ1236" s="240"/>
      <c r="AR1236" s="240"/>
      <c r="AS1236" s="240"/>
      <c r="AT1236" s="240"/>
      <c r="AU1236" s="240"/>
      <c r="AV1236" s="240"/>
      <c r="AW1236" s="240"/>
      <c r="AX1236" s="240"/>
      <c r="AY1236" s="240"/>
      <c r="AZ1236" s="240"/>
      <c r="BA1236" s="240"/>
      <c r="BB1236" s="240"/>
      <c r="BC1236" s="240"/>
      <c r="BD1236" s="240"/>
      <c r="BE1236" s="240"/>
      <c r="BF1236" s="240"/>
      <c r="BG1236" s="240"/>
      <c r="BH1236" s="240"/>
      <c r="BI1236" s="240"/>
      <c r="BJ1236" s="240"/>
      <c r="BK1236" s="240"/>
      <c r="BL1236" s="240"/>
      <c r="BM1236" s="240"/>
      <c r="BN1236" s="240"/>
      <c r="BO1236" s="240"/>
      <c r="BP1236" s="240"/>
      <c r="BQ1236" s="240"/>
      <c r="BR1236" s="240"/>
      <c r="BS1236" s="240"/>
      <c r="BT1236" s="240"/>
      <c r="BU1236" s="240"/>
      <c r="BV1236" s="240"/>
      <c r="BW1236" s="240"/>
      <c r="BX1236" s="240"/>
      <c r="BY1236" s="240"/>
      <c r="BZ1236" s="240"/>
      <c r="CA1236" s="240"/>
      <c r="CB1236" s="240"/>
      <c r="CC1236" s="240"/>
      <c r="CD1236" s="240"/>
      <c r="CE1236" s="240"/>
      <c r="CF1236" s="240"/>
      <c r="CG1236" s="240"/>
      <c r="CH1236" s="240"/>
      <c r="CI1236" s="240"/>
      <c r="CJ1236" s="240"/>
      <c r="CK1236" s="240"/>
      <c r="CL1236" s="240"/>
      <c r="CM1236" s="240"/>
      <c r="CN1236" s="240"/>
      <c r="CO1236" s="240"/>
      <c r="CP1236" s="240"/>
      <c r="CQ1236" s="240"/>
      <c r="CR1236" s="240"/>
      <c r="CS1236" s="240"/>
      <c r="CT1236" s="240"/>
      <c r="CU1236" s="240"/>
      <c r="CV1236" s="240"/>
      <c r="CW1236" s="240"/>
      <c r="CX1236" s="240"/>
      <c r="CY1236" s="240"/>
      <c r="CZ1236" s="240"/>
      <c r="DA1236" s="240"/>
      <c r="DB1236" s="240"/>
      <c r="DC1236" s="240"/>
      <c r="DD1236" s="240"/>
      <c r="DE1236" s="240"/>
      <c r="DF1236" s="240"/>
      <c r="DG1236" s="240"/>
      <c r="DH1236" s="240"/>
      <c r="DI1236" s="240"/>
      <c r="DJ1236" s="240"/>
      <c r="DK1236" s="240"/>
      <c r="DL1236" s="240"/>
      <c r="DM1236" s="240"/>
      <c r="DN1236" s="240"/>
      <c r="DO1236" s="240"/>
      <c r="DP1236" s="240"/>
      <c r="DQ1236" s="240"/>
      <c r="DR1236" s="240"/>
      <c r="DS1236" s="240"/>
      <c r="DT1236" s="240"/>
      <c r="DU1236" s="240"/>
      <c r="DV1236" s="240"/>
      <c r="DW1236" s="240"/>
      <c r="DX1236" s="240"/>
      <c r="DY1236" s="240"/>
      <c r="DZ1236" s="240"/>
    </row>
    <row r="1237" spans="1:130" s="83" customFormat="1" ht="17" x14ac:dyDescent="0.2">
      <c r="A1237" s="228" t="s">
        <v>2048</v>
      </c>
      <c r="B1237" s="228" t="s">
        <v>1625</v>
      </c>
      <c r="C1237" s="228"/>
      <c r="D1237" s="229" t="s">
        <v>1626</v>
      </c>
      <c r="E1237" s="229"/>
      <c r="F1237" s="228">
        <v>908</v>
      </c>
      <c r="G1237" s="228">
        <v>4091</v>
      </c>
      <c r="H1237" s="228" t="s">
        <v>101</v>
      </c>
      <c r="I1237" s="230" t="s">
        <v>395</v>
      </c>
      <c r="J1237" s="228" t="s">
        <v>475</v>
      </c>
      <c r="K1237" s="231" t="s">
        <v>1421</v>
      </c>
      <c r="L1237" s="232"/>
      <c r="M1237" s="233"/>
      <c r="N1237" s="233"/>
      <c r="O1237" s="228"/>
      <c r="P1237" s="228" t="s">
        <v>209</v>
      </c>
      <c r="Q1237" s="228" t="s">
        <v>172</v>
      </c>
      <c r="R1237" s="234" t="s">
        <v>13</v>
      </c>
      <c r="S1237" s="234"/>
      <c r="T1237" s="235"/>
      <c r="U1237" s="236">
        <v>3.26</v>
      </c>
      <c r="V1237" s="236">
        <v>3.53</v>
      </c>
      <c r="W1237" s="234"/>
      <c r="X1237" s="237"/>
      <c r="Y1237" s="238"/>
      <c r="Z1237" s="235"/>
      <c r="AA1237" s="239" t="s">
        <v>2053</v>
      </c>
      <c r="AB1237" s="228"/>
      <c r="AC1237" s="228"/>
      <c r="AD1237" s="228"/>
      <c r="AE1237" s="234"/>
      <c r="AF1237" s="234"/>
      <c r="AG1237" s="240"/>
      <c r="AH1237" s="240"/>
      <c r="AI1237" s="240"/>
      <c r="AJ1237" s="240"/>
      <c r="AK1237" s="240"/>
      <c r="AL1237" s="240"/>
      <c r="AM1237" s="240"/>
      <c r="AN1237" s="240"/>
      <c r="AO1237" s="240"/>
      <c r="AP1237" s="240"/>
      <c r="AQ1237" s="240"/>
      <c r="AR1237" s="240"/>
      <c r="AS1237" s="240"/>
      <c r="AT1237" s="240"/>
      <c r="AU1237" s="240"/>
      <c r="AV1237" s="240"/>
      <c r="AW1237" s="240"/>
      <c r="AX1237" s="240"/>
      <c r="AY1237" s="240"/>
      <c r="AZ1237" s="240"/>
      <c r="BA1237" s="240"/>
      <c r="BB1237" s="240"/>
      <c r="BC1237" s="240"/>
      <c r="BD1237" s="240"/>
      <c r="BE1237" s="240"/>
      <c r="BF1237" s="240"/>
      <c r="BG1237" s="240"/>
      <c r="BH1237" s="240"/>
      <c r="BI1237" s="240"/>
      <c r="BJ1237" s="240"/>
      <c r="BK1237" s="240"/>
      <c r="BL1237" s="240"/>
      <c r="BM1237" s="240"/>
      <c r="BN1237" s="240"/>
      <c r="BO1237" s="240"/>
      <c r="BP1237" s="240"/>
      <c r="BQ1237" s="240"/>
      <c r="BR1237" s="240"/>
      <c r="BS1237" s="240"/>
      <c r="BT1237" s="240"/>
      <c r="BU1237" s="240"/>
      <c r="BV1237" s="240"/>
      <c r="BW1237" s="240"/>
      <c r="BX1237" s="240"/>
      <c r="BY1237" s="240"/>
      <c r="BZ1237" s="240"/>
      <c r="CA1237" s="240"/>
      <c r="CB1237" s="240"/>
      <c r="CC1237" s="240"/>
      <c r="CD1237" s="240"/>
      <c r="CE1237" s="240"/>
      <c r="CF1237" s="240"/>
      <c r="CG1237" s="240"/>
      <c r="CH1237" s="240"/>
      <c r="CI1237" s="240"/>
      <c r="CJ1237" s="240"/>
      <c r="CK1237" s="240"/>
      <c r="CL1237" s="240"/>
      <c r="CM1237" s="240"/>
      <c r="CN1237" s="240"/>
      <c r="CO1237" s="240"/>
      <c r="CP1237" s="240"/>
      <c r="CQ1237" s="240"/>
      <c r="CR1237" s="240"/>
      <c r="CS1237" s="240"/>
      <c r="CT1237" s="240"/>
      <c r="CU1237" s="240"/>
      <c r="CV1237" s="240"/>
      <c r="CW1237" s="240"/>
      <c r="CX1237" s="240"/>
      <c r="CY1237" s="240"/>
      <c r="CZ1237" s="240"/>
      <c r="DA1237" s="240"/>
      <c r="DB1237" s="240"/>
      <c r="DC1237" s="240"/>
      <c r="DD1237" s="240"/>
      <c r="DE1237" s="240"/>
      <c r="DF1237" s="240"/>
      <c r="DG1237" s="240"/>
      <c r="DH1237" s="240"/>
      <c r="DI1237" s="240"/>
      <c r="DJ1237" s="240"/>
      <c r="DK1237" s="240"/>
      <c r="DL1237" s="240"/>
      <c r="DM1237" s="240"/>
      <c r="DN1237" s="240"/>
      <c r="DO1237" s="240"/>
      <c r="DP1237" s="240"/>
      <c r="DQ1237" s="240"/>
      <c r="DR1237" s="240"/>
      <c r="DS1237" s="240"/>
      <c r="DT1237" s="240"/>
      <c r="DU1237" s="240"/>
      <c r="DV1237" s="240"/>
      <c r="DW1237" s="240"/>
      <c r="DX1237" s="240"/>
      <c r="DY1237" s="240"/>
      <c r="DZ1237" s="240"/>
    </row>
    <row r="1238" spans="1:130" s="83" customFormat="1" ht="17" x14ac:dyDescent="0.2">
      <c r="A1238" s="228" t="s">
        <v>2048</v>
      </c>
      <c r="B1238" s="228" t="s">
        <v>1625</v>
      </c>
      <c r="C1238" s="228"/>
      <c r="D1238" s="229" t="s">
        <v>1626</v>
      </c>
      <c r="E1238" s="229"/>
      <c r="F1238" s="228">
        <v>908</v>
      </c>
      <c r="G1238" s="228">
        <v>4093</v>
      </c>
      <c r="H1238" s="228" t="s">
        <v>101</v>
      </c>
      <c r="I1238" s="230" t="s">
        <v>395</v>
      </c>
      <c r="J1238" s="228" t="s">
        <v>475</v>
      </c>
      <c r="K1238" s="231" t="s">
        <v>1421</v>
      </c>
      <c r="L1238" s="232"/>
      <c r="M1238" s="233"/>
      <c r="N1238" s="233"/>
      <c r="O1238" s="228"/>
      <c r="P1238" s="228" t="s">
        <v>209</v>
      </c>
      <c r="Q1238" s="228" t="s">
        <v>172</v>
      </c>
      <c r="R1238" s="234" t="s">
        <v>13</v>
      </c>
      <c r="S1238" s="234"/>
      <c r="T1238" s="235"/>
      <c r="U1238" s="236">
        <v>4.12</v>
      </c>
      <c r="V1238" s="236">
        <v>3.75</v>
      </c>
      <c r="W1238" s="234"/>
      <c r="X1238" s="237"/>
      <c r="Y1238" s="238"/>
      <c r="Z1238" s="235"/>
      <c r="AA1238" s="239" t="s">
        <v>2054</v>
      </c>
      <c r="AB1238" s="228"/>
      <c r="AC1238" s="228"/>
      <c r="AD1238" s="228"/>
      <c r="AE1238" s="234"/>
      <c r="AF1238" s="234"/>
      <c r="AG1238" s="240"/>
      <c r="AH1238" s="240"/>
      <c r="AI1238" s="240"/>
      <c r="AJ1238" s="240"/>
      <c r="AK1238" s="240"/>
      <c r="AL1238" s="240"/>
      <c r="AM1238" s="240"/>
      <c r="AN1238" s="240"/>
      <c r="AO1238" s="240"/>
      <c r="AP1238" s="240"/>
      <c r="AQ1238" s="240"/>
      <c r="AR1238" s="240"/>
      <c r="AS1238" s="240"/>
      <c r="AT1238" s="240"/>
      <c r="AU1238" s="240"/>
      <c r="AV1238" s="240"/>
      <c r="AW1238" s="240"/>
      <c r="AX1238" s="240"/>
      <c r="AY1238" s="240"/>
      <c r="AZ1238" s="240"/>
      <c r="BA1238" s="240"/>
      <c r="BB1238" s="240"/>
      <c r="BC1238" s="240"/>
      <c r="BD1238" s="240"/>
      <c r="BE1238" s="240"/>
      <c r="BF1238" s="240"/>
      <c r="BG1238" s="240"/>
      <c r="BH1238" s="240"/>
      <c r="BI1238" s="240"/>
      <c r="BJ1238" s="240"/>
      <c r="BK1238" s="240"/>
      <c r="BL1238" s="240"/>
      <c r="BM1238" s="240"/>
      <c r="BN1238" s="240"/>
      <c r="BO1238" s="240"/>
      <c r="BP1238" s="240"/>
      <c r="BQ1238" s="240"/>
      <c r="BR1238" s="240"/>
      <c r="BS1238" s="240"/>
      <c r="BT1238" s="240"/>
      <c r="BU1238" s="240"/>
      <c r="BV1238" s="240"/>
      <c r="BW1238" s="240"/>
      <c r="BX1238" s="240"/>
      <c r="BY1238" s="240"/>
      <c r="BZ1238" s="240"/>
      <c r="CA1238" s="240"/>
      <c r="CB1238" s="240"/>
      <c r="CC1238" s="240"/>
      <c r="CD1238" s="240"/>
      <c r="CE1238" s="240"/>
      <c r="CF1238" s="240"/>
      <c r="CG1238" s="240"/>
      <c r="CH1238" s="240"/>
      <c r="CI1238" s="240"/>
      <c r="CJ1238" s="240"/>
      <c r="CK1238" s="240"/>
      <c r="CL1238" s="240"/>
      <c r="CM1238" s="240"/>
      <c r="CN1238" s="240"/>
      <c r="CO1238" s="240"/>
      <c r="CP1238" s="240"/>
      <c r="CQ1238" s="240"/>
      <c r="CR1238" s="240"/>
      <c r="CS1238" s="240"/>
      <c r="CT1238" s="240"/>
      <c r="CU1238" s="240"/>
      <c r="CV1238" s="240"/>
      <c r="CW1238" s="240"/>
      <c r="CX1238" s="240"/>
      <c r="CY1238" s="240"/>
      <c r="CZ1238" s="240"/>
      <c r="DA1238" s="240"/>
      <c r="DB1238" s="240"/>
      <c r="DC1238" s="240"/>
      <c r="DD1238" s="240"/>
      <c r="DE1238" s="240"/>
      <c r="DF1238" s="240"/>
      <c r="DG1238" s="240"/>
      <c r="DH1238" s="240"/>
      <c r="DI1238" s="240"/>
      <c r="DJ1238" s="240"/>
      <c r="DK1238" s="240"/>
      <c r="DL1238" s="240"/>
      <c r="DM1238" s="240"/>
      <c r="DN1238" s="240"/>
      <c r="DO1238" s="240"/>
      <c r="DP1238" s="240"/>
      <c r="DQ1238" s="240"/>
      <c r="DR1238" s="240"/>
      <c r="DS1238" s="240"/>
      <c r="DT1238" s="240"/>
      <c r="DU1238" s="240"/>
      <c r="DV1238" s="240"/>
      <c r="DW1238" s="240"/>
      <c r="DX1238" s="240"/>
      <c r="DY1238" s="240"/>
      <c r="DZ1238" s="240"/>
    </row>
    <row r="1239" spans="1:130" s="83" customFormat="1" ht="17" x14ac:dyDescent="0.2">
      <c r="A1239" s="228" t="s">
        <v>2048</v>
      </c>
      <c r="B1239" s="228" t="s">
        <v>1625</v>
      </c>
      <c r="C1239" s="228"/>
      <c r="D1239" s="229" t="s">
        <v>1626</v>
      </c>
      <c r="E1239" s="229"/>
      <c r="F1239" s="228">
        <v>908</v>
      </c>
      <c r="G1239" s="228">
        <v>4096</v>
      </c>
      <c r="H1239" s="228" t="s">
        <v>101</v>
      </c>
      <c r="I1239" s="230" t="s">
        <v>395</v>
      </c>
      <c r="J1239" s="228" t="s">
        <v>475</v>
      </c>
      <c r="K1239" s="231" t="s">
        <v>1421</v>
      </c>
      <c r="L1239" s="232"/>
      <c r="M1239" s="233"/>
      <c r="N1239" s="233"/>
      <c r="O1239" s="228"/>
      <c r="P1239" s="228" t="s">
        <v>209</v>
      </c>
      <c r="Q1239" s="228" t="s">
        <v>172</v>
      </c>
      <c r="R1239" s="234" t="s">
        <v>13</v>
      </c>
      <c r="S1239" s="234"/>
      <c r="T1239" s="235"/>
      <c r="U1239" s="236">
        <v>4.2</v>
      </c>
      <c r="V1239" s="236">
        <v>4</v>
      </c>
      <c r="W1239" s="234"/>
      <c r="X1239" s="237"/>
      <c r="Y1239" s="238"/>
      <c r="Z1239" s="235"/>
      <c r="AA1239" s="239" t="s">
        <v>2054</v>
      </c>
      <c r="AB1239" s="228"/>
      <c r="AC1239" s="228"/>
      <c r="AD1239" s="228"/>
      <c r="AE1239" s="234"/>
      <c r="AF1239" s="234"/>
      <c r="AG1239" s="240"/>
      <c r="AH1239" s="240"/>
      <c r="AI1239" s="240"/>
      <c r="AJ1239" s="240"/>
      <c r="AK1239" s="240"/>
      <c r="AL1239" s="240"/>
      <c r="AM1239" s="240"/>
      <c r="AN1239" s="240"/>
      <c r="AO1239" s="240"/>
      <c r="AP1239" s="240"/>
      <c r="AQ1239" s="240"/>
      <c r="AR1239" s="240"/>
      <c r="AS1239" s="240"/>
      <c r="AT1239" s="240"/>
      <c r="AU1239" s="240"/>
      <c r="AV1239" s="240"/>
      <c r="AW1239" s="240"/>
      <c r="AX1239" s="240"/>
      <c r="AY1239" s="240"/>
      <c r="AZ1239" s="240"/>
      <c r="BA1239" s="240"/>
      <c r="BB1239" s="240"/>
      <c r="BC1239" s="240"/>
      <c r="BD1239" s="240"/>
      <c r="BE1239" s="240"/>
      <c r="BF1239" s="240"/>
      <c r="BG1239" s="240"/>
      <c r="BH1239" s="240"/>
      <c r="BI1239" s="240"/>
      <c r="BJ1239" s="240"/>
      <c r="BK1239" s="240"/>
      <c r="BL1239" s="240"/>
      <c r="BM1239" s="240"/>
      <c r="BN1239" s="240"/>
      <c r="BO1239" s="240"/>
      <c r="BP1239" s="240"/>
      <c r="BQ1239" s="240"/>
      <c r="BR1239" s="240"/>
      <c r="BS1239" s="240"/>
      <c r="BT1239" s="240"/>
      <c r="BU1239" s="240"/>
      <c r="BV1239" s="240"/>
      <c r="BW1239" s="240"/>
      <c r="BX1239" s="240"/>
      <c r="BY1239" s="240"/>
      <c r="BZ1239" s="240"/>
      <c r="CA1239" s="240"/>
      <c r="CB1239" s="240"/>
      <c r="CC1239" s="240"/>
      <c r="CD1239" s="240"/>
      <c r="CE1239" s="240"/>
      <c r="CF1239" s="240"/>
      <c r="CG1239" s="240"/>
      <c r="CH1239" s="240"/>
      <c r="CI1239" s="240"/>
      <c r="CJ1239" s="240"/>
      <c r="CK1239" s="240"/>
      <c r="CL1239" s="240"/>
      <c r="CM1239" s="240"/>
      <c r="CN1239" s="240"/>
      <c r="CO1239" s="240"/>
      <c r="CP1239" s="240"/>
      <c r="CQ1239" s="240"/>
      <c r="CR1239" s="240"/>
      <c r="CS1239" s="240"/>
      <c r="CT1239" s="240"/>
      <c r="CU1239" s="240"/>
      <c r="CV1239" s="240"/>
      <c r="CW1239" s="240"/>
      <c r="CX1239" s="240"/>
      <c r="CY1239" s="240"/>
      <c r="CZ1239" s="240"/>
      <c r="DA1239" s="240"/>
      <c r="DB1239" s="240"/>
      <c r="DC1239" s="240"/>
      <c r="DD1239" s="240"/>
      <c r="DE1239" s="240"/>
      <c r="DF1239" s="240"/>
      <c r="DG1239" s="240"/>
      <c r="DH1239" s="240"/>
      <c r="DI1239" s="240"/>
      <c r="DJ1239" s="240"/>
      <c r="DK1239" s="240"/>
      <c r="DL1239" s="240"/>
      <c r="DM1239" s="240"/>
      <c r="DN1239" s="240"/>
      <c r="DO1239" s="240"/>
      <c r="DP1239" s="240"/>
      <c r="DQ1239" s="240"/>
      <c r="DR1239" s="240"/>
      <c r="DS1239" s="240"/>
      <c r="DT1239" s="240"/>
      <c r="DU1239" s="240"/>
      <c r="DV1239" s="240"/>
      <c r="DW1239" s="240"/>
      <c r="DX1239" s="240"/>
      <c r="DY1239" s="240"/>
      <c r="DZ1239" s="240"/>
    </row>
    <row r="1240" spans="1:130" s="83" customFormat="1" ht="17" x14ac:dyDescent="0.2">
      <c r="A1240" s="228" t="s">
        <v>2048</v>
      </c>
      <c r="B1240" s="228" t="s">
        <v>1625</v>
      </c>
      <c r="C1240" s="228"/>
      <c r="D1240" s="229" t="s">
        <v>1626</v>
      </c>
      <c r="E1240" s="229"/>
      <c r="F1240" s="228">
        <v>908</v>
      </c>
      <c r="G1240" s="228">
        <v>4396</v>
      </c>
      <c r="H1240" s="228" t="s">
        <v>101</v>
      </c>
      <c r="I1240" s="230" t="s">
        <v>395</v>
      </c>
      <c r="J1240" s="228" t="s">
        <v>475</v>
      </c>
      <c r="K1240" s="231" t="s">
        <v>1421</v>
      </c>
      <c r="L1240" s="232"/>
      <c r="M1240" s="233"/>
      <c r="N1240" s="233"/>
      <c r="O1240" s="228"/>
      <c r="P1240" s="228" t="s">
        <v>209</v>
      </c>
      <c r="Q1240" s="228" t="s">
        <v>172</v>
      </c>
      <c r="R1240" s="234" t="s">
        <v>13</v>
      </c>
      <c r="S1240" s="234"/>
      <c r="T1240" s="235"/>
      <c r="U1240" s="236">
        <v>2.65</v>
      </c>
      <c r="V1240" s="236">
        <v>3.1</v>
      </c>
      <c r="W1240" s="234"/>
      <c r="X1240" s="237"/>
      <c r="Y1240" s="238"/>
      <c r="Z1240" s="235"/>
      <c r="AA1240" s="239" t="s">
        <v>2054</v>
      </c>
      <c r="AB1240" s="228"/>
      <c r="AC1240" s="228"/>
      <c r="AD1240" s="228"/>
      <c r="AE1240" s="234"/>
      <c r="AF1240" s="234"/>
      <c r="AG1240" s="240"/>
      <c r="AH1240" s="240"/>
      <c r="AI1240" s="240"/>
      <c r="AJ1240" s="240"/>
      <c r="AK1240" s="240"/>
      <c r="AL1240" s="240"/>
      <c r="AM1240" s="240"/>
      <c r="AN1240" s="240"/>
      <c r="AO1240" s="240"/>
      <c r="AP1240" s="240"/>
      <c r="AQ1240" s="240"/>
      <c r="AR1240" s="240"/>
      <c r="AS1240" s="240"/>
      <c r="AT1240" s="240"/>
      <c r="AU1240" s="240"/>
      <c r="AV1240" s="240"/>
      <c r="AW1240" s="240"/>
      <c r="AX1240" s="240"/>
      <c r="AY1240" s="240"/>
      <c r="AZ1240" s="240"/>
      <c r="BA1240" s="240"/>
      <c r="BB1240" s="240"/>
      <c r="BC1240" s="240"/>
      <c r="BD1240" s="240"/>
      <c r="BE1240" s="240"/>
      <c r="BF1240" s="240"/>
      <c r="BG1240" s="240"/>
      <c r="BH1240" s="240"/>
      <c r="BI1240" s="240"/>
      <c r="BJ1240" s="240"/>
      <c r="BK1240" s="240"/>
      <c r="BL1240" s="240"/>
      <c r="BM1240" s="240"/>
      <c r="BN1240" s="240"/>
      <c r="BO1240" s="240"/>
      <c r="BP1240" s="240"/>
      <c r="BQ1240" s="240"/>
      <c r="BR1240" s="240"/>
      <c r="BS1240" s="240"/>
      <c r="BT1240" s="240"/>
      <c r="BU1240" s="240"/>
      <c r="BV1240" s="240"/>
      <c r="BW1240" s="240"/>
      <c r="BX1240" s="240"/>
      <c r="BY1240" s="240"/>
      <c r="BZ1240" s="240"/>
      <c r="CA1240" s="240"/>
      <c r="CB1240" s="240"/>
      <c r="CC1240" s="240"/>
      <c r="CD1240" s="240"/>
      <c r="CE1240" s="240"/>
      <c r="CF1240" s="240"/>
      <c r="CG1240" s="240"/>
      <c r="CH1240" s="240"/>
      <c r="CI1240" s="240"/>
      <c r="CJ1240" s="240"/>
      <c r="CK1240" s="240"/>
      <c r="CL1240" s="240"/>
      <c r="CM1240" s="240"/>
      <c r="CN1240" s="240"/>
      <c r="CO1240" s="240"/>
      <c r="CP1240" s="240"/>
      <c r="CQ1240" s="240"/>
      <c r="CR1240" s="240"/>
      <c r="CS1240" s="240"/>
      <c r="CT1240" s="240"/>
      <c r="CU1240" s="240"/>
      <c r="CV1240" s="240"/>
      <c r="CW1240" s="240"/>
      <c r="CX1240" s="240"/>
      <c r="CY1240" s="240"/>
      <c r="CZ1240" s="240"/>
      <c r="DA1240" s="240"/>
      <c r="DB1240" s="240"/>
      <c r="DC1240" s="240"/>
      <c r="DD1240" s="240"/>
      <c r="DE1240" s="240"/>
      <c r="DF1240" s="240"/>
      <c r="DG1240" s="240"/>
      <c r="DH1240" s="240"/>
      <c r="DI1240" s="240"/>
      <c r="DJ1240" s="240"/>
      <c r="DK1240" s="240"/>
      <c r="DL1240" s="240"/>
      <c r="DM1240" s="240"/>
      <c r="DN1240" s="240"/>
      <c r="DO1240" s="240"/>
      <c r="DP1240" s="240"/>
      <c r="DQ1240" s="240"/>
      <c r="DR1240" s="240"/>
      <c r="DS1240" s="240"/>
      <c r="DT1240" s="240"/>
      <c r="DU1240" s="240"/>
      <c r="DV1240" s="240"/>
      <c r="DW1240" s="240"/>
      <c r="DX1240" s="240"/>
      <c r="DY1240" s="240"/>
      <c r="DZ1240" s="240"/>
    </row>
    <row r="1241" spans="1:130" s="83" customFormat="1" ht="17" x14ac:dyDescent="0.2">
      <c r="A1241" s="228" t="s">
        <v>2048</v>
      </c>
      <c r="B1241" s="228" t="s">
        <v>1625</v>
      </c>
      <c r="C1241" s="228"/>
      <c r="D1241" s="229" t="s">
        <v>1626</v>
      </c>
      <c r="E1241" s="229"/>
      <c r="F1241" s="228">
        <v>908</v>
      </c>
      <c r="G1241" s="228">
        <v>4397</v>
      </c>
      <c r="H1241" s="228" t="s">
        <v>101</v>
      </c>
      <c r="I1241" s="230" t="s">
        <v>395</v>
      </c>
      <c r="J1241" s="228" t="s">
        <v>475</v>
      </c>
      <c r="K1241" s="231" t="s">
        <v>1421</v>
      </c>
      <c r="L1241" s="232"/>
      <c r="M1241" s="233"/>
      <c r="N1241" s="233"/>
      <c r="O1241" s="228"/>
      <c r="P1241" s="228" t="s">
        <v>209</v>
      </c>
      <c r="Q1241" s="228" t="s">
        <v>172</v>
      </c>
      <c r="R1241" s="234" t="s">
        <v>13</v>
      </c>
      <c r="S1241" s="234"/>
      <c r="T1241" s="235"/>
      <c r="U1241" s="236">
        <v>3.65</v>
      </c>
      <c r="V1241" s="236">
        <v>3.16</v>
      </c>
      <c r="W1241" s="234"/>
      <c r="X1241" s="237"/>
      <c r="Y1241" s="238"/>
      <c r="Z1241" s="235"/>
      <c r="AA1241" s="239" t="s">
        <v>2055</v>
      </c>
      <c r="AB1241" s="228"/>
      <c r="AC1241" s="228"/>
      <c r="AD1241" s="228"/>
      <c r="AE1241" s="234"/>
      <c r="AF1241" s="234"/>
      <c r="AG1241" s="240"/>
      <c r="AH1241" s="240"/>
      <c r="AI1241" s="240"/>
      <c r="AJ1241" s="240"/>
      <c r="AK1241" s="240"/>
      <c r="AL1241" s="240"/>
      <c r="AM1241" s="240"/>
      <c r="AN1241" s="240"/>
      <c r="AO1241" s="240"/>
      <c r="AP1241" s="240"/>
      <c r="AQ1241" s="240"/>
      <c r="AR1241" s="240"/>
      <c r="AS1241" s="240"/>
      <c r="AT1241" s="240"/>
      <c r="AU1241" s="240"/>
      <c r="AV1241" s="240"/>
      <c r="AW1241" s="240"/>
      <c r="AX1241" s="240"/>
      <c r="AY1241" s="240"/>
      <c r="AZ1241" s="240"/>
      <c r="BA1241" s="240"/>
      <c r="BB1241" s="240"/>
      <c r="BC1241" s="240"/>
      <c r="BD1241" s="240"/>
      <c r="BE1241" s="240"/>
      <c r="BF1241" s="240"/>
      <c r="BG1241" s="240"/>
      <c r="BH1241" s="240"/>
      <c r="BI1241" s="240"/>
      <c r="BJ1241" s="240"/>
      <c r="BK1241" s="240"/>
      <c r="BL1241" s="240"/>
      <c r="BM1241" s="240"/>
      <c r="BN1241" s="240"/>
      <c r="BO1241" s="240"/>
      <c r="BP1241" s="240"/>
      <c r="BQ1241" s="240"/>
      <c r="BR1241" s="240"/>
      <c r="BS1241" s="240"/>
      <c r="BT1241" s="240"/>
      <c r="BU1241" s="240"/>
      <c r="BV1241" s="240"/>
      <c r="BW1241" s="240"/>
      <c r="BX1241" s="240"/>
      <c r="BY1241" s="240"/>
      <c r="BZ1241" s="240"/>
      <c r="CA1241" s="240"/>
      <c r="CB1241" s="240"/>
      <c r="CC1241" s="240"/>
      <c r="CD1241" s="240"/>
      <c r="CE1241" s="240"/>
      <c r="CF1241" s="240"/>
      <c r="CG1241" s="240"/>
      <c r="CH1241" s="240"/>
      <c r="CI1241" s="240"/>
      <c r="CJ1241" s="240"/>
      <c r="CK1241" s="240"/>
      <c r="CL1241" s="240"/>
      <c r="CM1241" s="240"/>
      <c r="CN1241" s="240"/>
      <c r="CO1241" s="240"/>
      <c r="CP1241" s="240"/>
      <c r="CQ1241" s="240"/>
      <c r="CR1241" s="240"/>
      <c r="CS1241" s="240"/>
      <c r="CT1241" s="240"/>
      <c r="CU1241" s="240"/>
      <c r="CV1241" s="240"/>
      <c r="CW1241" s="240"/>
      <c r="CX1241" s="240"/>
      <c r="CY1241" s="240"/>
      <c r="CZ1241" s="240"/>
      <c r="DA1241" s="240"/>
      <c r="DB1241" s="240"/>
      <c r="DC1241" s="240"/>
      <c r="DD1241" s="240"/>
      <c r="DE1241" s="240"/>
      <c r="DF1241" s="240"/>
      <c r="DG1241" s="240"/>
      <c r="DH1241" s="240"/>
      <c r="DI1241" s="240"/>
      <c r="DJ1241" s="240"/>
      <c r="DK1241" s="240"/>
      <c r="DL1241" s="240"/>
      <c r="DM1241" s="240"/>
      <c r="DN1241" s="240"/>
      <c r="DO1241" s="240"/>
      <c r="DP1241" s="240"/>
      <c r="DQ1241" s="240"/>
      <c r="DR1241" s="240"/>
      <c r="DS1241" s="240"/>
      <c r="DT1241" s="240"/>
      <c r="DU1241" s="240"/>
      <c r="DV1241" s="240"/>
      <c r="DW1241" s="240"/>
      <c r="DX1241" s="240"/>
      <c r="DY1241" s="240"/>
      <c r="DZ1241" s="240"/>
    </row>
    <row r="1242" spans="1:130" s="83" customFormat="1" ht="68" x14ac:dyDescent="0.2">
      <c r="A1242" s="228" t="s">
        <v>1471</v>
      </c>
      <c r="B1242" s="228" t="s">
        <v>1625</v>
      </c>
      <c r="C1242" s="228"/>
      <c r="D1242" s="229" t="s">
        <v>1626</v>
      </c>
      <c r="E1242" s="229"/>
      <c r="F1242" s="228">
        <v>40449</v>
      </c>
      <c r="G1242" s="228">
        <v>26</v>
      </c>
      <c r="H1242" s="228" t="s">
        <v>1472</v>
      </c>
      <c r="I1242" s="234" t="s">
        <v>246</v>
      </c>
      <c r="J1242" s="228" t="s">
        <v>176</v>
      </c>
      <c r="K1242" s="231"/>
      <c r="L1242" s="232"/>
      <c r="M1242" s="233"/>
      <c r="N1242" s="233"/>
      <c r="O1242" s="228"/>
      <c r="P1242" s="228" t="s">
        <v>1782</v>
      </c>
      <c r="Q1242" s="228"/>
      <c r="R1242" s="234" t="s">
        <v>13</v>
      </c>
      <c r="S1242" s="234"/>
      <c r="T1242" s="235"/>
      <c r="U1242" s="236">
        <v>12</v>
      </c>
      <c r="V1242" s="236">
        <v>7.22</v>
      </c>
      <c r="W1242" s="234"/>
      <c r="X1242" s="243"/>
      <c r="Y1242" s="238"/>
      <c r="Z1242" s="235"/>
      <c r="AA1242" s="228" t="s">
        <v>2065</v>
      </c>
      <c r="AB1242" s="54"/>
      <c r="AC1242" s="54" t="s">
        <v>1394</v>
      </c>
      <c r="AD1242" s="54" t="s">
        <v>1403</v>
      </c>
      <c r="AE1242" s="196"/>
      <c r="AF1242" s="196"/>
      <c r="AG1242" s="80"/>
      <c r="AH1242" s="80"/>
      <c r="AI1242" s="80"/>
      <c r="AJ1242" s="80"/>
      <c r="AK1242" s="80"/>
      <c r="AL1242" s="80"/>
      <c r="AM1242" s="80"/>
      <c r="AN1242" s="80"/>
      <c r="AO1242" s="80"/>
      <c r="AP1242" s="80"/>
      <c r="AQ1242" s="80"/>
      <c r="AR1242" s="80"/>
      <c r="AS1242" s="80"/>
      <c r="AT1242" s="80"/>
      <c r="AU1242" s="80"/>
      <c r="AV1242" s="80"/>
      <c r="AW1242" s="80"/>
      <c r="AX1242" s="80"/>
      <c r="AY1242" s="80"/>
      <c r="AZ1242" s="80"/>
      <c r="BA1242" s="80"/>
      <c r="BB1242" s="80"/>
      <c r="BC1242" s="80"/>
      <c r="BD1242" s="80"/>
      <c r="BE1242" s="80"/>
      <c r="BF1242" s="80"/>
      <c r="BG1242" s="80"/>
      <c r="BH1242" s="80"/>
      <c r="BI1242" s="80"/>
      <c r="BJ1242" s="80"/>
      <c r="BK1242" s="80"/>
      <c r="BL1242" s="80"/>
      <c r="BM1242" s="80"/>
      <c r="BN1242" s="80"/>
      <c r="BO1242" s="80"/>
      <c r="BP1242" s="80"/>
      <c r="BQ1242" s="80"/>
      <c r="BR1242" s="80"/>
      <c r="BS1242" s="80"/>
      <c r="BT1242" s="80"/>
      <c r="BU1242" s="80"/>
      <c r="BV1242" s="80"/>
      <c r="BW1242" s="80"/>
      <c r="BX1242" s="80"/>
      <c r="BY1242" s="80"/>
      <c r="BZ1242" s="80"/>
      <c r="CA1242" s="80"/>
      <c r="CB1242" s="80"/>
      <c r="CC1242" s="80"/>
      <c r="CD1242" s="80"/>
      <c r="CE1242" s="80"/>
      <c r="CF1242" s="80"/>
      <c r="CG1242" s="80"/>
      <c r="CH1242" s="80"/>
      <c r="CI1242" s="80"/>
      <c r="CJ1242" s="80"/>
      <c r="CK1242" s="80"/>
      <c r="CL1242" s="80"/>
      <c r="CM1242" s="80"/>
      <c r="CN1242" s="80"/>
      <c r="CO1242" s="80"/>
      <c r="CP1242" s="80"/>
      <c r="CQ1242" s="80"/>
      <c r="CR1242" s="80"/>
      <c r="CS1242" s="80"/>
      <c r="CT1242" s="80"/>
      <c r="CU1242" s="80"/>
      <c r="CV1242" s="80"/>
      <c r="CW1242" s="80"/>
      <c r="CX1242" s="80"/>
      <c r="CY1242" s="80"/>
      <c r="CZ1242" s="80"/>
      <c r="DA1242" s="80"/>
      <c r="DB1242" s="80"/>
      <c r="DC1242" s="80"/>
      <c r="DD1242" s="80"/>
      <c r="DE1242" s="80"/>
      <c r="DF1242" s="80"/>
      <c r="DG1242" s="80"/>
      <c r="DH1242" s="80"/>
      <c r="DI1242" s="80"/>
      <c r="DJ1242" s="80"/>
      <c r="DK1242" s="80"/>
      <c r="DL1242" s="80"/>
      <c r="DM1242" s="80"/>
      <c r="DN1242" s="80"/>
      <c r="DO1242" s="80"/>
      <c r="DP1242" s="80"/>
      <c r="DQ1242" s="80"/>
      <c r="DR1242" s="80"/>
      <c r="DS1242" s="80"/>
      <c r="DT1242" s="80"/>
      <c r="DU1242" s="80"/>
      <c r="DV1242" s="80"/>
      <c r="DW1242" s="80"/>
      <c r="DX1242" s="80"/>
      <c r="DY1242" s="80"/>
      <c r="DZ1242" s="80"/>
    </row>
    <row r="1243" spans="1:130" s="83" customFormat="1" ht="51" x14ac:dyDescent="0.2">
      <c r="A1243" s="228" t="s">
        <v>1471</v>
      </c>
      <c r="B1243" s="228" t="s">
        <v>1625</v>
      </c>
      <c r="C1243" s="228"/>
      <c r="D1243" s="229" t="s">
        <v>1626</v>
      </c>
      <c r="E1243" s="229"/>
      <c r="F1243" s="228">
        <v>40449</v>
      </c>
      <c r="G1243" s="228">
        <v>27</v>
      </c>
      <c r="H1243" s="228" t="s">
        <v>1472</v>
      </c>
      <c r="I1243" s="234" t="s">
        <v>246</v>
      </c>
      <c r="J1243" s="228" t="s">
        <v>176</v>
      </c>
      <c r="K1243" s="231"/>
      <c r="L1243" s="232"/>
      <c r="M1243" s="233"/>
      <c r="N1243" s="233"/>
      <c r="O1243" s="228"/>
      <c r="P1243" s="228" t="s">
        <v>1776</v>
      </c>
      <c r="Q1243" s="228"/>
      <c r="R1243" s="234" t="s">
        <v>13</v>
      </c>
      <c r="S1243" s="234"/>
      <c r="T1243" s="235"/>
      <c r="U1243" s="236">
        <v>13.56</v>
      </c>
      <c r="V1243" s="236">
        <v>8.64</v>
      </c>
      <c r="W1243" s="234"/>
      <c r="X1243" s="243"/>
      <c r="Y1243" s="238"/>
      <c r="Z1243" s="235"/>
      <c r="AA1243" s="228" t="s">
        <v>2064</v>
      </c>
      <c r="AB1243" s="54"/>
      <c r="AC1243" s="54" t="s">
        <v>1400</v>
      </c>
      <c r="AD1243" s="54" t="s">
        <v>1401</v>
      </c>
      <c r="AE1243" s="196"/>
      <c r="AF1243" s="196"/>
      <c r="AG1243" s="80"/>
      <c r="AH1243" s="80"/>
      <c r="AI1243" s="80"/>
      <c r="AJ1243" s="80"/>
      <c r="AK1243" s="80"/>
      <c r="AL1243" s="80"/>
      <c r="AM1243" s="80"/>
      <c r="AN1243" s="80"/>
      <c r="AO1243" s="80"/>
      <c r="AP1243" s="80"/>
      <c r="AQ1243" s="80"/>
      <c r="AR1243" s="80"/>
      <c r="AS1243" s="80"/>
      <c r="AT1243" s="80"/>
      <c r="AU1243" s="80"/>
      <c r="AV1243" s="80"/>
      <c r="AW1243" s="80"/>
      <c r="AX1243" s="80"/>
      <c r="AY1243" s="80"/>
      <c r="AZ1243" s="80"/>
      <c r="BA1243" s="80"/>
      <c r="BB1243" s="80"/>
      <c r="BC1243" s="80"/>
      <c r="BD1243" s="80"/>
      <c r="BE1243" s="80"/>
      <c r="BF1243" s="80"/>
      <c r="BG1243" s="80"/>
      <c r="BH1243" s="80"/>
      <c r="BI1243" s="80"/>
      <c r="BJ1243" s="80"/>
      <c r="BK1243" s="80"/>
      <c r="BL1243" s="80"/>
      <c r="BM1243" s="80"/>
      <c r="BN1243" s="80"/>
      <c r="BO1243" s="80"/>
      <c r="BP1243" s="80"/>
      <c r="BQ1243" s="80"/>
      <c r="BR1243" s="80"/>
      <c r="BS1243" s="80"/>
      <c r="BT1243" s="80"/>
      <c r="BU1243" s="80"/>
      <c r="BV1243" s="80"/>
      <c r="BW1243" s="80"/>
      <c r="BX1243" s="80"/>
      <c r="BY1243" s="80"/>
      <c r="BZ1243" s="80"/>
      <c r="CA1243" s="80"/>
      <c r="CB1243" s="80"/>
      <c r="CC1243" s="80"/>
      <c r="CD1243" s="80"/>
      <c r="CE1243" s="80"/>
      <c r="CF1243" s="80"/>
      <c r="CG1243" s="80"/>
      <c r="CH1243" s="80"/>
      <c r="CI1243" s="80"/>
      <c r="CJ1243" s="80"/>
      <c r="CK1243" s="80"/>
      <c r="CL1243" s="80"/>
      <c r="CM1243" s="80"/>
      <c r="CN1243" s="80"/>
      <c r="CO1243" s="80"/>
      <c r="CP1243" s="80"/>
      <c r="CQ1243" s="80"/>
      <c r="CR1243" s="80"/>
      <c r="CS1243" s="80"/>
      <c r="CT1243" s="80"/>
      <c r="CU1243" s="80"/>
      <c r="CV1243" s="80"/>
      <c r="CW1243" s="80"/>
      <c r="CX1243" s="80"/>
      <c r="CY1243" s="80"/>
      <c r="CZ1243" s="80"/>
      <c r="DA1243" s="80"/>
      <c r="DB1243" s="80"/>
      <c r="DC1243" s="80"/>
      <c r="DD1243" s="80"/>
      <c r="DE1243" s="80"/>
      <c r="DF1243" s="80"/>
      <c r="DG1243" s="80"/>
      <c r="DH1243" s="80"/>
      <c r="DI1243" s="80"/>
      <c r="DJ1243" s="80"/>
      <c r="DK1243" s="80"/>
      <c r="DL1243" s="80"/>
      <c r="DM1243" s="80"/>
      <c r="DN1243" s="80"/>
      <c r="DO1243" s="80"/>
      <c r="DP1243" s="80"/>
      <c r="DQ1243" s="80"/>
      <c r="DR1243" s="80"/>
      <c r="DS1243" s="80"/>
      <c r="DT1243" s="80"/>
      <c r="DU1243" s="80"/>
      <c r="DV1243" s="80"/>
      <c r="DW1243" s="80"/>
      <c r="DX1243" s="80"/>
      <c r="DY1243" s="80"/>
      <c r="DZ1243" s="80"/>
    </row>
    <row r="1244" spans="1:130" s="83" customFormat="1" ht="17" x14ac:dyDescent="0.2">
      <c r="A1244" s="228" t="s">
        <v>1471</v>
      </c>
      <c r="B1244" s="228" t="s">
        <v>1625</v>
      </c>
      <c r="C1244" s="228"/>
      <c r="D1244" s="229" t="s">
        <v>1626</v>
      </c>
      <c r="E1244" s="229"/>
      <c r="F1244" s="228">
        <v>40449</v>
      </c>
      <c r="G1244" s="228">
        <v>28</v>
      </c>
      <c r="H1244" s="228" t="s">
        <v>1472</v>
      </c>
      <c r="I1244" s="234" t="s">
        <v>246</v>
      </c>
      <c r="J1244" s="228" t="s">
        <v>176</v>
      </c>
      <c r="K1244" s="231"/>
      <c r="L1244" s="232"/>
      <c r="M1244" s="233"/>
      <c r="N1244" s="233"/>
      <c r="O1244" s="228"/>
      <c r="P1244" s="228" t="s">
        <v>1776</v>
      </c>
      <c r="Q1244" s="228"/>
      <c r="R1244" s="234" t="s">
        <v>13</v>
      </c>
      <c r="S1244" s="234"/>
      <c r="T1244" s="235"/>
      <c r="U1244" s="236">
        <v>12.55</v>
      </c>
      <c r="V1244" s="236">
        <v>8.06</v>
      </c>
      <c r="W1244" s="234"/>
      <c r="X1244" s="243"/>
      <c r="Y1244" s="238"/>
      <c r="Z1244" s="235"/>
      <c r="AA1244" s="228" t="s">
        <v>2064</v>
      </c>
      <c r="AB1244" s="228"/>
      <c r="AC1244" s="228"/>
      <c r="AD1244" s="228"/>
      <c r="AE1244" s="234"/>
      <c r="AF1244" s="234"/>
      <c r="AG1244" s="240"/>
      <c r="AH1244" s="240"/>
      <c r="AI1244" s="240"/>
      <c r="AJ1244" s="240"/>
      <c r="AK1244" s="240"/>
      <c r="AL1244" s="240"/>
      <c r="AM1244" s="240"/>
      <c r="AN1244" s="240"/>
      <c r="AO1244" s="240"/>
      <c r="AP1244" s="240"/>
      <c r="AQ1244" s="240"/>
      <c r="AR1244" s="240"/>
      <c r="AS1244" s="240"/>
      <c r="AT1244" s="240"/>
      <c r="AU1244" s="240"/>
      <c r="AV1244" s="240"/>
      <c r="AW1244" s="240"/>
      <c r="AX1244" s="240"/>
      <c r="AY1244" s="240"/>
      <c r="AZ1244" s="240"/>
      <c r="BA1244" s="240"/>
      <c r="BB1244" s="240"/>
      <c r="BC1244" s="240"/>
      <c r="BD1244" s="240"/>
      <c r="BE1244" s="240"/>
      <c r="BF1244" s="240"/>
      <c r="BG1244" s="240"/>
      <c r="BH1244" s="240"/>
      <c r="BI1244" s="240"/>
      <c r="BJ1244" s="240"/>
      <c r="BK1244" s="240"/>
      <c r="BL1244" s="240"/>
      <c r="BM1244" s="240"/>
      <c r="BN1244" s="240"/>
      <c r="BO1244" s="240"/>
      <c r="BP1244" s="240"/>
      <c r="BQ1244" s="240"/>
      <c r="BR1244" s="240"/>
      <c r="BS1244" s="240"/>
      <c r="BT1244" s="240"/>
      <c r="BU1244" s="240"/>
      <c r="BV1244" s="240"/>
      <c r="BW1244" s="240"/>
      <c r="BX1244" s="240"/>
      <c r="BY1244" s="240"/>
      <c r="BZ1244" s="240"/>
      <c r="CA1244" s="240"/>
      <c r="CB1244" s="240"/>
      <c r="CC1244" s="240"/>
      <c r="CD1244" s="240"/>
      <c r="CE1244" s="240"/>
      <c r="CF1244" s="240"/>
      <c r="CG1244" s="240"/>
      <c r="CH1244" s="240"/>
      <c r="CI1244" s="240"/>
      <c r="CJ1244" s="240"/>
      <c r="CK1244" s="240"/>
      <c r="CL1244" s="240"/>
      <c r="CM1244" s="240"/>
      <c r="CN1244" s="240"/>
      <c r="CO1244" s="240"/>
      <c r="CP1244" s="240"/>
      <c r="CQ1244" s="240"/>
      <c r="CR1244" s="240"/>
      <c r="CS1244" s="240"/>
      <c r="CT1244" s="240"/>
      <c r="CU1244" s="240"/>
      <c r="CV1244" s="240"/>
      <c r="CW1244" s="240"/>
      <c r="CX1244" s="240"/>
      <c r="CY1244" s="240"/>
      <c r="CZ1244" s="240"/>
      <c r="DA1244" s="240"/>
      <c r="DB1244" s="240"/>
      <c r="DC1244" s="240"/>
      <c r="DD1244" s="240"/>
      <c r="DE1244" s="240"/>
      <c r="DF1244" s="240"/>
      <c r="DG1244" s="240"/>
      <c r="DH1244" s="240"/>
      <c r="DI1244" s="240"/>
      <c r="DJ1244" s="240"/>
      <c r="DK1244" s="240"/>
      <c r="DL1244" s="240"/>
      <c r="DM1244" s="240"/>
      <c r="DN1244" s="240"/>
      <c r="DO1244" s="240"/>
      <c r="DP1244" s="240"/>
      <c r="DQ1244" s="240"/>
      <c r="DR1244" s="240"/>
      <c r="DS1244" s="240"/>
      <c r="DT1244" s="240"/>
      <c r="DU1244" s="240"/>
      <c r="DV1244" s="240"/>
      <c r="DW1244" s="240"/>
      <c r="DX1244" s="240"/>
      <c r="DY1244" s="240"/>
      <c r="DZ1244" s="240"/>
    </row>
    <row r="1245" spans="1:130" s="83" customFormat="1" ht="34" x14ac:dyDescent="0.2">
      <c r="A1245" s="228" t="s">
        <v>1471</v>
      </c>
      <c r="B1245" s="228" t="s">
        <v>1625</v>
      </c>
      <c r="C1245" s="228"/>
      <c r="D1245" s="229" t="s">
        <v>1626</v>
      </c>
      <c r="E1245" s="229"/>
      <c r="F1245" s="228">
        <v>40449</v>
      </c>
      <c r="G1245" s="228">
        <v>497</v>
      </c>
      <c r="H1245" s="228" t="s">
        <v>1472</v>
      </c>
      <c r="I1245" s="234" t="s">
        <v>246</v>
      </c>
      <c r="J1245" s="228" t="s">
        <v>176</v>
      </c>
      <c r="K1245" s="231"/>
      <c r="L1245" s="232"/>
      <c r="M1245" s="233"/>
      <c r="N1245" s="233"/>
      <c r="O1245" s="228"/>
      <c r="P1245" s="228" t="s">
        <v>1782</v>
      </c>
      <c r="Q1245" s="228"/>
      <c r="R1245" s="234" t="s">
        <v>13</v>
      </c>
      <c r="S1245" s="234"/>
      <c r="T1245" s="235"/>
      <c r="U1245" s="236">
        <v>10.63</v>
      </c>
      <c r="V1245" s="236">
        <v>6.96</v>
      </c>
      <c r="W1245" s="234"/>
      <c r="X1245" s="243"/>
      <c r="Y1245" s="238"/>
      <c r="Z1245" s="235"/>
      <c r="AA1245" s="228" t="s">
        <v>2065</v>
      </c>
      <c r="AB1245" s="228"/>
      <c r="AC1245" s="228"/>
      <c r="AD1245" s="228"/>
      <c r="AE1245" s="234"/>
      <c r="AF1245" s="234"/>
      <c r="AG1245" s="240"/>
      <c r="AH1245" s="240"/>
      <c r="AI1245" s="240"/>
      <c r="AJ1245" s="240"/>
      <c r="AK1245" s="240"/>
      <c r="AL1245" s="240"/>
      <c r="AM1245" s="240"/>
      <c r="AN1245" s="240"/>
      <c r="AO1245" s="240"/>
      <c r="AP1245" s="240"/>
      <c r="AQ1245" s="240"/>
      <c r="AR1245" s="240"/>
      <c r="AS1245" s="240"/>
      <c r="AT1245" s="240"/>
      <c r="AU1245" s="240"/>
      <c r="AV1245" s="240"/>
      <c r="AW1245" s="240"/>
      <c r="AX1245" s="240"/>
      <c r="AY1245" s="240"/>
      <c r="AZ1245" s="240"/>
      <c r="BA1245" s="240"/>
      <c r="BB1245" s="240"/>
      <c r="BC1245" s="240"/>
      <c r="BD1245" s="240"/>
      <c r="BE1245" s="240"/>
      <c r="BF1245" s="240"/>
      <c r="BG1245" s="240"/>
      <c r="BH1245" s="240"/>
      <c r="BI1245" s="240"/>
      <c r="BJ1245" s="240"/>
      <c r="BK1245" s="240"/>
      <c r="BL1245" s="240"/>
      <c r="BM1245" s="240"/>
      <c r="BN1245" s="240"/>
      <c r="BO1245" s="240"/>
      <c r="BP1245" s="240"/>
      <c r="BQ1245" s="240"/>
      <c r="BR1245" s="240"/>
      <c r="BS1245" s="240"/>
      <c r="BT1245" s="240"/>
      <c r="BU1245" s="240"/>
      <c r="BV1245" s="240"/>
      <c r="BW1245" s="240"/>
      <c r="BX1245" s="240"/>
      <c r="BY1245" s="240"/>
      <c r="BZ1245" s="240"/>
      <c r="CA1245" s="240"/>
      <c r="CB1245" s="240"/>
      <c r="CC1245" s="240"/>
      <c r="CD1245" s="240"/>
      <c r="CE1245" s="240"/>
      <c r="CF1245" s="240"/>
      <c r="CG1245" s="240"/>
      <c r="CH1245" s="240"/>
      <c r="CI1245" s="240"/>
      <c r="CJ1245" s="240"/>
      <c r="CK1245" s="240"/>
      <c r="CL1245" s="240"/>
      <c r="CM1245" s="240"/>
      <c r="CN1245" s="240"/>
      <c r="CO1245" s="240"/>
      <c r="CP1245" s="240"/>
      <c r="CQ1245" s="240"/>
      <c r="CR1245" s="240"/>
      <c r="CS1245" s="240"/>
      <c r="CT1245" s="240"/>
      <c r="CU1245" s="240"/>
      <c r="CV1245" s="240"/>
      <c r="CW1245" s="240"/>
      <c r="CX1245" s="240"/>
      <c r="CY1245" s="240"/>
      <c r="CZ1245" s="240"/>
      <c r="DA1245" s="240"/>
      <c r="DB1245" s="240"/>
      <c r="DC1245" s="240"/>
      <c r="DD1245" s="240"/>
      <c r="DE1245" s="240"/>
      <c r="DF1245" s="240"/>
      <c r="DG1245" s="240"/>
      <c r="DH1245" s="240"/>
      <c r="DI1245" s="240"/>
      <c r="DJ1245" s="240"/>
      <c r="DK1245" s="240"/>
      <c r="DL1245" s="240"/>
      <c r="DM1245" s="240"/>
      <c r="DN1245" s="240"/>
      <c r="DO1245" s="240"/>
      <c r="DP1245" s="240"/>
      <c r="DQ1245" s="240"/>
      <c r="DR1245" s="240"/>
      <c r="DS1245" s="240"/>
      <c r="DT1245" s="240"/>
      <c r="DU1245" s="240"/>
      <c r="DV1245" s="240"/>
      <c r="DW1245" s="240"/>
      <c r="DX1245" s="240"/>
      <c r="DY1245" s="240"/>
      <c r="DZ1245" s="240"/>
    </row>
    <row r="1246" spans="1:130" s="83" customFormat="1" ht="34" x14ac:dyDescent="0.2">
      <c r="A1246" s="228" t="s">
        <v>1471</v>
      </c>
      <c r="B1246" s="228" t="s">
        <v>1625</v>
      </c>
      <c r="C1246" s="228"/>
      <c r="D1246" s="229" t="s">
        <v>1626</v>
      </c>
      <c r="E1246" s="229"/>
      <c r="F1246" s="228">
        <v>40449</v>
      </c>
      <c r="G1246" s="228" t="s">
        <v>2066</v>
      </c>
      <c r="H1246" s="228" t="s">
        <v>1472</v>
      </c>
      <c r="I1246" s="234" t="s">
        <v>246</v>
      </c>
      <c r="J1246" s="228" t="s">
        <v>176</v>
      </c>
      <c r="K1246" s="231"/>
      <c r="L1246" s="232"/>
      <c r="M1246" s="233"/>
      <c r="N1246" s="233"/>
      <c r="O1246" s="228"/>
      <c r="P1246" s="228" t="s">
        <v>1782</v>
      </c>
      <c r="Q1246" s="228"/>
      <c r="R1246" s="234" t="s">
        <v>13</v>
      </c>
      <c r="S1246" s="234"/>
      <c r="T1246" s="235"/>
      <c r="U1246" s="236">
        <v>10.64</v>
      </c>
      <c r="V1246" s="236">
        <v>8.2799999999999994</v>
      </c>
      <c r="W1246" s="234"/>
      <c r="X1246" s="243"/>
      <c r="Y1246" s="238"/>
      <c r="Z1246" s="235"/>
      <c r="AA1246" s="228" t="s">
        <v>2065</v>
      </c>
      <c r="AB1246" s="228"/>
      <c r="AC1246" s="228"/>
      <c r="AD1246" s="228"/>
      <c r="AE1246" s="234"/>
      <c r="AF1246" s="234"/>
      <c r="AG1246" s="240"/>
      <c r="AH1246" s="240"/>
      <c r="AI1246" s="240"/>
      <c r="AJ1246" s="240"/>
      <c r="AK1246" s="240"/>
      <c r="AL1246" s="240"/>
      <c r="AM1246" s="240"/>
      <c r="AN1246" s="240"/>
      <c r="AO1246" s="240"/>
      <c r="AP1246" s="240"/>
      <c r="AQ1246" s="240"/>
      <c r="AR1246" s="240"/>
      <c r="AS1246" s="240"/>
      <c r="AT1246" s="240"/>
      <c r="AU1246" s="240"/>
      <c r="AV1246" s="240"/>
      <c r="AW1246" s="240"/>
      <c r="AX1246" s="240"/>
      <c r="AY1246" s="240"/>
      <c r="AZ1246" s="240"/>
      <c r="BA1246" s="240"/>
      <c r="BB1246" s="240"/>
      <c r="BC1246" s="240"/>
      <c r="BD1246" s="240"/>
      <c r="BE1246" s="240"/>
      <c r="BF1246" s="240"/>
      <c r="BG1246" s="240"/>
      <c r="BH1246" s="240"/>
      <c r="BI1246" s="240"/>
      <c r="BJ1246" s="240"/>
      <c r="BK1246" s="240"/>
      <c r="BL1246" s="240"/>
      <c r="BM1246" s="240"/>
      <c r="BN1246" s="240"/>
      <c r="BO1246" s="240"/>
      <c r="BP1246" s="240"/>
      <c r="BQ1246" s="240"/>
      <c r="BR1246" s="240"/>
      <c r="BS1246" s="240"/>
      <c r="BT1246" s="240"/>
      <c r="BU1246" s="240"/>
      <c r="BV1246" s="240"/>
      <c r="BW1246" s="240"/>
      <c r="BX1246" s="240"/>
      <c r="BY1246" s="240"/>
      <c r="BZ1246" s="240"/>
      <c r="CA1246" s="240"/>
      <c r="CB1246" s="240"/>
      <c r="CC1246" s="240"/>
      <c r="CD1246" s="240"/>
      <c r="CE1246" s="240"/>
      <c r="CF1246" s="240"/>
      <c r="CG1246" s="240"/>
      <c r="CH1246" s="240"/>
      <c r="CI1246" s="240"/>
      <c r="CJ1246" s="240"/>
      <c r="CK1246" s="240"/>
      <c r="CL1246" s="240"/>
      <c r="CM1246" s="240"/>
      <c r="CN1246" s="240"/>
      <c r="CO1246" s="240"/>
      <c r="CP1246" s="240"/>
      <c r="CQ1246" s="240"/>
      <c r="CR1246" s="240"/>
      <c r="CS1246" s="240"/>
      <c r="CT1246" s="240"/>
      <c r="CU1246" s="240"/>
      <c r="CV1246" s="240"/>
      <c r="CW1246" s="240"/>
      <c r="CX1246" s="240"/>
      <c r="CY1246" s="240"/>
      <c r="CZ1246" s="240"/>
      <c r="DA1246" s="240"/>
      <c r="DB1246" s="240"/>
      <c r="DC1246" s="240"/>
      <c r="DD1246" s="240"/>
      <c r="DE1246" s="240"/>
      <c r="DF1246" s="240"/>
      <c r="DG1246" s="240"/>
      <c r="DH1246" s="240"/>
      <c r="DI1246" s="240"/>
      <c r="DJ1246" s="240"/>
      <c r="DK1246" s="240"/>
      <c r="DL1246" s="240"/>
      <c r="DM1246" s="240"/>
      <c r="DN1246" s="240"/>
      <c r="DO1246" s="240"/>
      <c r="DP1246" s="240"/>
      <c r="DQ1246" s="240"/>
      <c r="DR1246" s="240"/>
      <c r="DS1246" s="240"/>
      <c r="DT1246" s="240"/>
      <c r="DU1246" s="240"/>
      <c r="DV1246" s="240"/>
      <c r="DW1246" s="240"/>
      <c r="DX1246" s="240"/>
      <c r="DY1246" s="240"/>
      <c r="DZ1246" s="240"/>
    </row>
    <row r="1247" spans="1:130" s="83" customFormat="1" ht="34" x14ac:dyDescent="0.2">
      <c r="A1247" s="228" t="s">
        <v>1471</v>
      </c>
      <c r="B1247" s="228" t="s">
        <v>1625</v>
      </c>
      <c r="C1247" s="228"/>
      <c r="D1247" s="229" t="s">
        <v>1626</v>
      </c>
      <c r="E1247" s="229"/>
      <c r="F1247" s="228">
        <v>40449</v>
      </c>
      <c r="G1247" s="228" t="s">
        <v>2068</v>
      </c>
      <c r="H1247" s="228" t="s">
        <v>1472</v>
      </c>
      <c r="I1247" s="234" t="s">
        <v>246</v>
      </c>
      <c r="J1247" s="228" t="s">
        <v>176</v>
      </c>
      <c r="K1247" s="231"/>
      <c r="L1247" s="232"/>
      <c r="M1247" s="233"/>
      <c r="N1247" s="233"/>
      <c r="O1247" s="228"/>
      <c r="P1247" s="228" t="s">
        <v>1776</v>
      </c>
      <c r="Q1247" s="228"/>
      <c r="R1247" s="234" t="s">
        <v>13</v>
      </c>
      <c r="S1247" s="234"/>
      <c r="T1247" s="235"/>
      <c r="U1247" s="236">
        <v>13.53</v>
      </c>
      <c r="V1247" s="236">
        <v>8.51</v>
      </c>
      <c r="W1247" s="234"/>
      <c r="X1247" s="243"/>
      <c r="Y1247" s="238"/>
      <c r="Z1247" s="235"/>
      <c r="AA1247" s="228" t="s">
        <v>2064</v>
      </c>
      <c r="AB1247" s="228"/>
      <c r="AC1247" s="228" t="s">
        <v>2067</v>
      </c>
      <c r="AD1247" s="228"/>
      <c r="AE1247" s="234"/>
      <c r="AF1247" s="234"/>
      <c r="AG1247" s="240"/>
      <c r="AH1247" s="240"/>
      <c r="AI1247" s="240"/>
      <c r="AJ1247" s="240"/>
      <c r="AK1247" s="240"/>
      <c r="AL1247" s="240"/>
      <c r="AM1247" s="240"/>
      <c r="AN1247" s="240"/>
      <c r="AO1247" s="240"/>
      <c r="AP1247" s="240"/>
      <c r="AQ1247" s="240"/>
      <c r="AR1247" s="240"/>
      <c r="AS1247" s="240"/>
      <c r="AT1247" s="240"/>
      <c r="AU1247" s="240"/>
      <c r="AV1247" s="240"/>
      <c r="AW1247" s="240"/>
      <c r="AX1247" s="240"/>
      <c r="AY1247" s="240"/>
      <c r="AZ1247" s="240"/>
      <c r="BA1247" s="240"/>
      <c r="BB1247" s="240"/>
      <c r="BC1247" s="240"/>
      <c r="BD1247" s="240"/>
      <c r="BE1247" s="240"/>
      <c r="BF1247" s="240"/>
      <c r="BG1247" s="240"/>
      <c r="BH1247" s="240"/>
      <c r="BI1247" s="240"/>
      <c r="BJ1247" s="240"/>
      <c r="BK1247" s="240"/>
      <c r="BL1247" s="240"/>
      <c r="BM1247" s="240"/>
      <c r="BN1247" s="240"/>
      <c r="BO1247" s="240"/>
      <c r="BP1247" s="240"/>
      <c r="BQ1247" s="240"/>
      <c r="BR1247" s="240"/>
      <c r="BS1247" s="240"/>
      <c r="BT1247" s="240"/>
      <c r="BU1247" s="240"/>
      <c r="BV1247" s="240"/>
      <c r="BW1247" s="240"/>
      <c r="BX1247" s="240"/>
      <c r="BY1247" s="240"/>
      <c r="BZ1247" s="240"/>
      <c r="CA1247" s="240"/>
      <c r="CB1247" s="240"/>
      <c r="CC1247" s="240"/>
      <c r="CD1247" s="240"/>
      <c r="CE1247" s="240"/>
      <c r="CF1247" s="240"/>
      <c r="CG1247" s="240"/>
      <c r="CH1247" s="240"/>
      <c r="CI1247" s="240"/>
      <c r="CJ1247" s="240"/>
      <c r="CK1247" s="240"/>
      <c r="CL1247" s="240"/>
      <c r="CM1247" s="240"/>
      <c r="CN1247" s="240"/>
      <c r="CO1247" s="240"/>
      <c r="CP1247" s="240"/>
      <c r="CQ1247" s="240"/>
      <c r="CR1247" s="240"/>
      <c r="CS1247" s="240"/>
      <c r="CT1247" s="240"/>
      <c r="CU1247" s="240"/>
      <c r="CV1247" s="240"/>
      <c r="CW1247" s="240"/>
      <c r="CX1247" s="240"/>
      <c r="CY1247" s="240"/>
      <c r="CZ1247" s="240"/>
      <c r="DA1247" s="240"/>
      <c r="DB1247" s="240"/>
      <c r="DC1247" s="240"/>
      <c r="DD1247" s="240"/>
      <c r="DE1247" s="240"/>
      <c r="DF1247" s="240"/>
      <c r="DG1247" s="240"/>
      <c r="DH1247" s="240"/>
      <c r="DI1247" s="240"/>
      <c r="DJ1247" s="240"/>
      <c r="DK1247" s="240"/>
      <c r="DL1247" s="240"/>
      <c r="DM1247" s="240"/>
      <c r="DN1247" s="240"/>
      <c r="DO1247" s="240"/>
      <c r="DP1247" s="240"/>
      <c r="DQ1247" s="240"/>
      <c r="DR1247" s="240"/>
      <c r="DS1247" s="240"/>
      <c r="DT1247" s="240"/>
      <c r="DU1247" s="240"/>
      <c r="DV1247" s="240"/>
      <c r="DW1247" s="240"/>
      <c r="DX1247" s="240"/>
      <c r="DY1247" s="240"/>
      <c r="DZ1247" s="240"/>
    </row>
    <row r="1248" spans="1:130" s="83" customFormat="1" ht="17" x14ac:dyDescent="0.2">
      <c r="A1248" s="76" t="s">
        <v>1624</v>
      </c>
      <c r="B1248" s="13" t="s">
        <v>1625</v>
      </c>
      <c r="C1248" s="13"/>
      <c r="D1248" s="113" t="s">
        <v>1627</v>
      </c>
      <c r="E1248" s="113" t="s">
        <v>15</v>
      </c>
      <c r="F1248" s="76">
        <v>988</v>
      </c>
      <c r="G1248" s="76">
        <v>142</v>
      </c>
      <c r="H1248" s="76" t="s">
        <v>326</v>
      </c>
      <c r="I1248" s="70" t="s">
        <v>327</v>
      </c>
      <c r="J1248" s="76" t="s">
        <v>176</v>
      </c>
      <c r="K1248" s="191" t="s">
        <v>205</v>
      </c>
      <c r="L1248" s="106"/>
      <c r="M1248" s="114"/>
      <c r="N1248" s="114"/>
      <c r="O1248" s="76"/>
      <c r="P1248" s="76" t="s">
        <v>112</v>
      </c>
      <c r="Q1248" s="76"/>
      <c r="R1248" s="70" t="s">
        <v>13</v>
      </c>
      <c r="S1248" s="70"/>
      <c r="T1248" s="112"/>
      <c r="U1248" s="68">
        <v>7.05</v>
      </c>
      <c r="V1248" s="68">
        <v>6.8</v>
      </c>
      <c r="W1248" s="70"/>
      <c r="X1248" s="150"/>
      <c r="Y1248" s="148"/>
      <c r="Z1248" s="112"/>
      <c r="AA1248" s="76"/>
      <c r="AB1248" s="76"/>
      <c r="AC1248" s="76"/>
      <c r="AD1248" s="76"/>
      <c r="AE1248" s="70"/>
      <c r="AF1248" s="70"/>
    </row>
    <row r="1249" spans="1:32" s="83" customFormat="1" ht="17" x14ac:dyDescent="0.2">
      <c r="A1249" s="14"/>
      <c r="B1249" s="76" t="s">
        <v>490</v>
      </c>
      <c r="C1249" s="76"/>
      <c r="D1249" s="138" t="s">
        <v>10</v>
      </c>
      <c r="E1249" s="138" t="s">
        <v>339</v>
      </c>
      <c r="F1249" s="10">
        <v>892</v>
      </c>
      <c r="G1249" s="9">
        <v>450</v>
      </c>
      <c r="H1249" s="10" t="s">
        <v>273</v>
      </c>
      <c r="I1249" s="9" t="s">
        <v>214</v>
      </c>
      <c r="J1249" s="13"/>
      <c r="K1249" s="191"/>
      <c r="L1249" s="106"/>
      <c r="M1249" s="115"/>
      <c r="N1249" s="115"/>
      <c r="O1249" s="57"/>
      <c r="P1249" s="58" t="s">
        <v>115</v>
      </c>
      <c r="Q1249" s="57"/>
      <c r="R1249" s="57" t="s">
        <v>13</v>
      </c>
      <c r="S1249" s="57"/>
      <c r="T1249" s="57"/>
      <c r="U1249" s="117">
        <v>42.3</v>
      </c>
      <c r="V1249" s="117">
        <v>32.35</v>
      </c>
      <c r="W1249" s="58"/>
      <c r="X1249" s="195"/>
      <c r="Y1249" s="198"/>
      <c r="Z1249" s="10"/>
      <c r="AA1249" s="10"/>
      <c r="AB1249" s="76"/>
      <c r="AC1249" s="76"/>
      <c r="AD1249" s="76"/>
      <c r="AE1249" s="70"/>
      <c r="AF1249" s="70"/>
    </row>
    <row r="1250" spans="1:32" s="83" customFormat="1" ht="17" x14ac:dyDescent="0.2">
      <c r="A1250" s="14" t="s">
        <v>308</v>
      </c>
      <c r="B1250" s="76" t="s">
        <v>490</v>
      </c>
      <c r="C1250" s="76"/>
      <c r="D1250" s="2" t="s">
        <v>10</v>
      </c>
      <c r="E1250" s="2" t="s">
        <v>79</v>
      </c>
      <c r="F1250" s="8">
        <v>3</v>
      </c>
      <c r="G1250" s="7">
        <v>2368</v>
      </c>
      <c r="H1250" s="8" t="s">
        <v>27</v>
      </c>
      <c r="I1250" s="7" t="s">
        <v>402</v>
      </c>
      <c r="J1250" s="76" t="s">
        <v>176</v>
      </c>
      <c r="K1250" s="191" t="s">
        <v>81</v>
      </c>
      <c r="L1250" s="106"/>
      <c r="M1250" s="115"/>
      <c r="N1250" s="115"/>
      <c r="O1250" s="57"/>
      <c r="P1250" s="58" t="s">
        <v>36</v>
      </c>
      <c r="Q1250" s="57"/>
      <c r="R1250" s="57" t="s">
        <v>13</v>
      </c>
      <c r="S1250" s="57"/>
      <c r="T1250" s="57"/>
      <c r="U1250" s="117">
        <v>29.36</v>
      </c>
      <c r="V1250" s="117">
        <v>23.4</v>
      </c>
      <c r="W1250" s="58"/>
      <c r="X1250" s="195"/>
      <c r="Y1250" s="198"/>
      <c r="Z1250" s="8"/>
      <c r="AA1250" s="8" t="s">
        <v>82</v>
      </c>
      <c r="AB1250" s="76"/>
      <c r="AC1250" s="76"/>
      <c r="AD1250" s="76"/>
      <c r="AE1250" s="70"/>
      <c r="AF1250" s="70"/>
    </row>
    <row r="1251" spans="1:32" s="83" customFormat="1" ht="17" x14ac:dyDescent="0.2">
      <c r="A1251" s="14" t="s">
        <v>308</v>
      </c>
      <c r="B1251" s="76" t="s">
        <v>490</v>
      </c>
      <c r="C1251" s="76"/>
      <c r="D1251" s="2" t="s">
        <v>10</v>
      </c>
      <c r="E1251" s="2" t="s">
        <v>79</v>
      </c>
      <c r="F1251" s="8">
        <v>3</v>
      </c>
      <c r="G1251" s="7">
        <v>2373</v>
      </c>
      <c r="H1251" s="8" t="s">
        <v>27</v>
      </c>
      <c r="I1251" s="7" t="s">
        <v>402</v>
      </c>
      <c r="J1251" s="76" t="s">
        <v>176</v>
      </c>
      <c r="K1251" s="191" t="s">
        <v>81</v>
      </c>
      <c r="L1251" s="106"/>
      <c r="M1251" s="115"/>
      <c r="N1251" s="115"/>
      <c r="O1251" s="57"/>
      <c r="P1251" s="58" t="s">
        <v>36</v>
      </c>
      <c r="Q1251" s="57"/>
      <c r="R1251" s="57" t="s">
        <v>13</v>
      </c>
      <c r="S1251" s="57"/>
      <c r="T1251" s="57"/>
      <c r="U1251" s="117">
        <v>30.85</v>
      </c>
      <c r="V1251" s="117">
        <v>29.6</v>
      </c>
      <c r="W1251" s="58"/>
      <c r="X1251" s="195"/>
      <c r="Y1251" s="198"/>
      <c r="Z1251" s="8"/>
      <c r="AA1251" s="8" t="s">
        <v>80</v>
      </c>
      <c r="AB1251" s="76"/>
      <c r="AC1251" s="76"/>
      <c r="AD1251" s="76"/>
      <c r="AE1251" s="70"/>
      <c r="AF1251" s="70"/>
    </row>
    <row r="1252" spans="1:32" s="83" customFormat="1" ht="17" x14ac:dyDescent="0.2">
      <c r="A1252" s="14" t="s">
        <v>308</v>
      </c>
      <c r="B1252" s="76" t="s">
        <v>490</v>
      </c>
      <c r="C1252" s="76"/>
      <c r="D1252" s="2" t="s">
        <v>10</v>
      </c>
      <c r="E1252" s="2" t="s">
        <v>79</v>
      </c>
      <c r="F1252" s="8">
        <v>3</v>
      </c>
      <c r="G1252" s="7" t="s">
        <v>83</v>
      </c>
      <c r="H1252" s="8" t="s">
        <v>27</v>
      </c>
      <c r="I1252" s="7" t="s">
        <v>402</v>
      </c>
      <c r="J1252" s="76" t="s">
        <v>176</v>
      </c>
      <c r="K1252" s="191"/>
      <c r="L1252" s="106"/>
      <c r="M1252" s="115"/>
      <c r="N1252" s="115"/>
      <c r="O1252" s="57"/>
      <c r="P1252" s="58" t="s">
        <v>99</v>
      </c>
      <c r="Q1252" s="57" t="s">
        <v>382</v>
      </c>
      <c r="R1252" s="57" t="s">
        <v>13</v>
      </c>
      <c r="S1252" s="57"/>
      <c r="T1252" s="57"/>
      <c r="U1252" s="117">
        <v>27.65</v>
      </c>
      <c r="V1252" s="117">
        <v>20.41</v>
      </c>
      <c r="W1252" s="58"/>
      <c r="X1252" s="195"/>
      <c r="Y1252" s="198"/>
      <c r="Z1252" s="8"/>
      <c r="AA1252" s="8"/>
      <c r="AB1252" s="76"/>
      <c r="AC1252" s="76"/>
      <c r="AD1252" s="76"/>
      <c r="AE1252" s="70"/>
      <c r="AF1252" s="70"/>
    </row>
    <row r="1253" spans="1:32" s="83" customFormat="1" ht="26" x14ac:dyDescent="0.2">
      <c r="A1253" s="14"/>
      <c r="B1253" s="76" t="s">
        <v>490</v>
      </c>
      <c r="C1253" s="76"/>
      <c r="D1253" s="2" t="s">
        <v>10</v>
      </c>
      <c r="E1253" s="2" t="s">
        <v>79</v>
      </c>
      <c r="F1253" s="8">
        <v>30967</v>
      </c>
      <c r="G1253" s="7">
        <v>410</v>
      </c>
      <c r="H1253" s="8" t="s">
        <v>251</v>
      </c>
      <c r="I1253" s="7" t="s">
        <v>243</v>
      </c>
      <c r="J1253" s="76" t="s">
        <v>176</v>
      </c>
      <c r="K1253" s="191" t="s">
        <v>400</v>
      </c>
      <c r="L1253" s="143">
        <v>30</v>
      </c>
      <c r="M1253" s="68">
        <v>29.62</v>
      </c>
      <c r="N1253" s="68">
        <v>-98.37</v>
      </c>
      <c r="O1253" s="106">
        <v>126.402078446346</v>
      </c>
      <c r="P1253" s="58" t="s">
        <v>16</v>
      </c>
      <c r="Q1253" s="57" t="s">
        <v>167</v>
      </c>
      <c r="R1253" s="57" t="s">
        <v>13</v>
      </c>
      <c r="S1253" s="57"/>
      <c r="T1253" s="57"/>
      <c r="U1253" s="117">
        <v>25.79</v>
      </c>
      <c r="V1253" s="117">
        <v>19.739999999999998</v>
      </c>
      <c r="W1253" s="58"/>
      <c r="X1253" s="195"/>
      <c r="Y1253" s="198"/>
      <c r="Z1253" s="8"/>
      <c r="AA1253" s="8"/>
      <c r="AB1253" s="76"/>
      <c r="AC1253" s="76"/>
      <c r="AD1253" s="76"/>
      <c r="AE1253" s="70"/>
      <c r="AF1253" s="70"/>
    </row>
    <row r="1254" spans="1:32" s="83" customFormat="1" ht="26" x14ac:dyDescent="0.2">
      <c r="A1254" s="14"/>
      <c r="B1254" s="76" t="s">
        <v>490</v>
      </c>
      <c r="C1254" s="76"/>
      <c r="D1254" s="2" t="s">
        <v>10</v>
      </c>
      <c r="E1254" s="2" t="s">
        <v>79</v>
      </c>
      <c r="F1254" s="8">
        <v>30967</v>
      </c>
      <c r="G1254" s="7">
        <v>410</v>
      </c>
      <c r="H1254" s="8" t="s">
        <v>251</v>
      </c>
      <c r="I1254" s="7" t="s">
        <v>243</v>
      </c>
      <c r="J1254" s="76" t="s">
        <v>176</v>
      </c>
      <c r="K1254" s="191" t="s">
        <v>400</v>
      </c>
      <c r="L1254" s="143">
        <v>30</v>
      </c>
      <c r="M1254" s="68">
        <v>29.62</v>
      </c>
      <c r="N1254" s="68">
        <v>-98.37</v>
      </c>
      <c r="O1254" s="106">
        <v>126.402078446346</v>
      </c>
      <c r="P1254" s="58" t="s">
        <v>16</v>
      </c>
      <c r="Q1254" s="57" t="s">
        <v>172</v>
      </c>
      <c r="R1254" s="57" t="s">
        <v>13</v>
      </c>
      <c r="S1254" s="57"/>
      <c r="T1254" s="57"/>
      <c r="U1254" s="117">
        <v>26.5</v>
      </c>
      <c r="V1254" s="117">
        <v>20.5</v>
      </c>
      <c r="W1254" s="58"/>
      <c r="X1254" s="195"/>
      <c r="Y1254" s="198"/>
      <c r="Z1254" s="8"/>
      <c r="AA1254" s="8"/>
      <c r="AB1254" s="76"/>
      <c r="AC1254" s="76"/>
      <c r="AD1254" s="76"/>
      <c r="AE1254" s="70"/>
      <c r="AF1254" s="70"/>
    </row>
    <row r="1255" spans="1:32" s="83" customFormat="1" ht="26" x14ac:dyDescent="0.2">
      <c r="A1255" s="14"/>
      <c r="B1255" s="76" t="s">
        <v>490</v>
      </c>
      <c r="C1255" s="76"/>
      <c r="D1255" s="2" t="s">
        <v>10</v>
      </c>
      <c r="E1255" s="2" t="s">
        <v>79</v>
      </c>
      <c r="F1255" s="8">
        <v>30967</v>
      </c>
      <c r="G1255" s="7">
        <v>410</v>
      </c>
      <c r="H1255" s="8" t="s">
        <v>251</v>
      </c>
      <c r="I1255" s="7" t="s">
        <v>243</v>
      </c>
      <c r="J1255" s="76" t="s">
        <v>176</v>
      </c>
      <c r="K1255" s="191" t="s">
        <v>400</v>
      </c>
      <c r="L1255" s="143">
        <v>30</v>
      </c>
      <c r="M1255" s="68">
        <v>29.62</v>
      </c>
      <c r="N1255" s="68">
        <v>-98.37</v>
      </c>
      <c r="O1255" s="106">
        <v>126.402078446346</v>
      </c>
      <c r="P1255" s="58" t="s">
        <v>31</v>
      </c>
      <c r="Q1255" s="57" t="s">
        <v>167</v>
      </c>
      <c r="R1255" s="57" t="s">
        <v>13</v>
      </c>
      <c r="S1255" s="57"/>
      <c r="T1255" s="57"/>
      <c r="U1255" s="117">
        <v>27.09</v>
      </c>
      <c r="V1255" s="117">
        <v>20.010000000000002</v>
      </c>
      <c r="W1255" s="58"/>
      <c r="X1255" s="195"/>
      <c r="Y1255" s="198"/>
      <c r="Z1255" s="8"/>
      <c r="AA1255" s="8"/>
      <c r="AB1255" s="76"/>
      <c r="AC1255" s="76"/>
      <c r="AD1255" s="76"/>
      <c r="AE1255" s="70"/>
      <c r="AF1255" s="70"/>
    </row>
    <row r="1256" spans="1:32" s="83" customFormat="1" ht="26" x14ac:dyDescent="0.2">
      <c r="A1256" s="14"/>
      <c r="B1256" s="76" t="s">
        <v>490</v>
      </c>
      <c r="C1256" s="76"/>
      <c r="D1256" s="2" t="s">
        <v>10</v>
      </c>
      <c r="E1256" s="2" t="s">
        <v>79</v>
      </c>
      <c r="F1256" s="8">
        <v>30967</v>
      </c>
      <c r="G1256" s="7">
        <v>410</v>
      </c>
      <c r="H1256" s="8" t="s">
        <v>251</v>
      </c>
      <c r="I1256" s="7" t="s">
        <v>243</v>
      </c>
      <c r="J1256" s="76" t="s">
        <v>176</v>
      </c>
      <c r="K1256" s="191" t="s">
        <v>400</v>
      </c>
      <c r="L1256" s="143">
        <v>30</v>
      </c>
      <c r="M1256" s="68">
        <v>29.62</v>
      </c>
      <c r="N1256" s="68">
        <v>-98.37</v>
      </c>
      <c r="O1256" s="106">
        <v>126.402078446346</v>
      </c>
      <c r="P1256" s="58" t="s">
        <v>31</v>
      </c>
      <c r="Q1256" s="57" t="s">
        <v>172</v>
      </c>
      <c r="R1256" s="57" t="s">
        <v>13</v>
      </c>
      <c r="S1256" s="57"/>
      <c r="T1256" s="57"/>
      <c r="U1256" s="117">
        <v>27.07</v>
      </c>
      <c r="V1256" s="117">
        <v>19.5</v>
      </c>
      <c r="W1256" s="58"/>
      <c r="X1256" s="195"/>
      <c r="Y1256" s="198"/>
      <c r="Z1256" s="8"/>
      <c r="AA1256" s="8"/>
      <c r="AB1256" s="76"/>
      <c r="AC1256" s="76"/>
      <c r="AD1256" s="76"/>
      <c r="AE1256" s="70"/>
      <c r="AF1256" s="70"/>
    </row>
    <row r="1257" spans="1:32" s="83" customFormat="1" ht="26" x14ac:dyDescent="0.2">
      <c r="A1257" s="14"/>
      <c r="B1257" s="76" t="s">
        <v>490</v>
      </c>
      <c r="C1257" s="76"/>
      <c r="D1257" s="2" t="s">
        <v>10</v>
      </c>
      <c r="E1257" s="2" t="s">
        <v>79</v>
      </c>
      <c r="F1257" s="8">
        <v>30967</v>
      </c>
      <c r="G1257" s="7">
        <v>410</v>
      </c>
      <c r="H1257" s="8" t="s">
        <v>251</v>
      </c>
      <c r="I1257" s="7" t="s">
        <v>243</v>
      </c>
      <c r="J1257" s="76" t="s">
        <v>176</v>
      </c>
      <c r="K1257" s="191" t="s">
        <v>400</v>
      </c>
      <c r="L1257" s="143">
        <v>30</v>
      </c>
      <c r="M1257" s="68">
        <v>29.62</v>
      </c>
      <c r="N1257" s="68">
        <v>-98.37</v>
      </c>
      <c r="O1257" s="106">
        <v>126.402078446346</v>
      </c>
      <c r="P1257" s="58" t="s">
        <v>24</v>
      </c>
      <c r="Q1257" s="57" t="s">
        <v>167</v>
      </c>
      <c r="R1257" s="57" t="s">
        <v>13</v>
      </c>
      <c r="S1257" s="57"/>
      <c r="T1257" s="57"/>
      <c r="U1257" s="117">
        <v>36.99</v>
      </c>
      <c r="V1257" s="117">
        <v>16.73</v>
      </c>
      <c r="W1257" s="58"/>
      <c r="X1257" s="195"/>
      <c r="Y1257" s="198"/>
      <c r="Z1257" s="8"/>
      <c r="AA1257" s="8"/>
      <c r="AB1257" s="76"/>
      <c r="AC1257" s="76"/>
      <c r="AD1257" s="76"/>
      <c r="AE1257" s="70"/>
      <c r="AF1257" s="70"/>
    </row>
    <row r="1258" spans="1:32" s="83" customFormat="1" ht="26" x14ac:dyDescent="0.2">
      <c r="A1258" s="14"/>
      <c r="B1258" s="76" t="s">
        <v>490</v>
      </c>
      <c r="C1258" s="76"/>
      <c r="D1258" s="2" t="s">
        <v>10</v>
      </c>
      <c r="E1258" s="2" t="s">
        <v>79</v>
      </c>
      <c r="F1258" s="8">
        <v>30967</v>
      </c>
      <c r="G1258" s="7">
        <v>410</v>
      </c>
      <c r="H1258" s="8" t="s">
        <v>251</v>
      </c>
      <c r="I1258" s="7" t="s">
        <v>243</v>
      </c>
      <c r="J1258" s="76" t="s">
        <v>176</v>
      </c>
      <c r="K1258" s="191" t="s">
        <v>400</v>
      </c>
      <c r="L1258" s="143">
        <v>30</v>
      </c>
      <c r="M1258" s="68">
        <v>29.62</v>
      </c>
      <c r="N1258" s="68">
        <v>-98.37</v>
      </c>
      <c r="O1258" s="106">
        <v>126.402078446346</v>
      </c>
      <c r="P1258" s="58" t="s">
        <v>24</v>
      </c>
      <c r="Q1258" s="57" t="s">
        <v>172</v>
      </c>
      <c r="R1258" s="57" t="s">
        <v>13</v>
      </c>
      <c r="S1258" s="57"/>
      <c r="T1258" s="57"/>
      <c r="U1258" s="117">
        <v>37.159999999999997</v>
      </c>
      <c r="V1258" s="117">
        <v>16.8</v>
      </c>
      <c r="W1258" s="58"/>
      <c r="X1258" s="195"/>
      <c r="Y1258" s="198"/>
      <c r="Z1258" s="8"/>
      <c r="AA1258" s="8"/>
      <c r="AB1258" s="76"/>
      <c r="AC1258" s="76"/>
      <c r="AD1258" s="76"/>
      <c r="AE1258" s="70"/>
      <c r="AF1258" s="70"/>
    </row>
    <row r="1259" spans="1:32" s="83" customFormat="1" ht="26" x14ac:dyDescent="0.2">
      <c r="A1259" s="14"/>
      <c r="B1259" s="76" t="s">
        <v>490</v>
      </c>
      <c r="C1259" s="76"/>
      <c r="D1259" s="2" t="s">
        <v>10</v>
      </c>
      <c r="E1259" s="2" t="s">
        <v>79</v>
      </c>
      <c r="F1259" s="8">
        <v>30967</v>
      </c>
      <c r="G1259" s="7">
        <v>410</v>
      </c>
      <c r="H1259" s="8" t="s">
        <v>251</v>
      </c>
      <c r="I1259" s="7" t="s">
        <v>243</v>
      </c>
      <c r="J1259" s="76" t="s">
        <v>176</v>
      </c>
      <c r="K1259" s="191" t="s">
        <v>400</v>
      </c>
      <c r="L1259" s="143">
        <v>30</v>
      </c>
      <c r="M1259" s="68">
        <v>29.62</v>
      </c>
      <c r="N1259" s="68">
        <v>-98.37</v>
      </c>
      <c r="O1259" s="106">
        <v>126.402078446346</v>
      </c>
      <c r="P1259" s="58" t="s">
        <v>38</v>
      </c>
      <c r="Q1259" s="57" t="s">
        <v>167</v>
      </c>
      <c r="R1259" s="57" t="s">
        <v>13</v>
      </c>
      <c r="S1259" s="57"/>
      <c r="T1259" s="57"/>
      <c r="U1259" s="117">
        <v>34.700000000000003</v>
      </c>
      <c r="V1259" s="117">
        <v>20.36</v>
      </c>
      <c r="W1259" s="58"/>
      <c r="X1259" s="195"/>
      <c r="Y1259" s="198"/>
      <c r="Z1259" s="8"/>
      <c r="AA1259" s="8" t="s">
        <v>253</v>
      </c>
      <c r="AB1259" s="76"/>
      <c r="AC1259" s="76"/>
      <c r="AD1259" s="76"/>
      <c r="AE1259" s="70"/>
      <c r="AF1259" s="70"/>
    </row>
    <row r="1260" spans="1:32" s="83" customFormat="1" ht="26" x14ac:dyDescent="0.2">
      <c r="A1260" s="14"/>
      <c r="B1260" s="76" t="s">
        <v>490</v>
      </c>
      <c r="C1260" s="76"/>
      <c r="D1260" s="2" t="s">
        <v>10</v>
      </c>
      <c r="E1260" s="2" t="s">
        <v>79</v>
      </c>
      <c r="F1260" s="8">
        <v>30967</v>
      </c>
      <c r="G1260" s="7">
        <v>410</v>
      </c>
      <c r="H1260" s="8" t="s">
        <v>251</v>
      </c>
      <c r="I1260" s="7" t="s">
        <v>243</v>
      </c>
      <c r="J1260" s="76" t="s">
        <v>176</v>
      </c>
      <c r="K1260" s="191" t="s">
        <v>400</v>
      </c>
      <c r="L1260" s="143">
        <v>30</v>
      </c>
      <c r="M1260" s="68">
        <v>29.62</v>
      </c>
      <c r="N1260" s="68">
        <v>-98.37</v>
      </c>
      <c r="O1260" s="106">
        <v>126.402078446346</v>
      </c>
      <c r="P1260" s="58" t="s">
        <v>38</v>
      </c>
      <c r="Q1260" s="57" t="s">
        <v>172</v>
      </c>
      <c r="R1260" s="57" t="s">
        <v>13</v>
      </c>
      <c r="S1260" s="57"/>
      <c r="T1260" s="57"/>
      <c r="U1260" s="117">
        <v>34.22</v>
      </c>
      <c r="V1260" s="117">
        <v>19.420000000000002</v>
      </c>
      <c r="W1260" s="58"/>
      <c r="X1260" s="195"/>
      <c r="Y1260" s="198"/>
      <c r="Z1260" s="8"/>
      <c r="AA1260" s="8"/>
      <c r="AB1260" s="76"/>
      <c r="AC1260" s="76"/>
      <c r="AD1260" s="76"/>
      <c r="AE1260" s="70"/>
      <c r="AF1260" s="70"/>
    </row>
    <row r="1261" spans="1:32" s="83" customFormat="1" ht="26" x14ac:dyDescent="0.2">
      <c r="A1261" s="14"/>
      <c r="B1261" s="76" t="s">
        <v>490</v>
      </c>
      <c r="C1261" s="76"/>
      <c r="D1261" s="2" t="s">
        <v>10</v>
      </c>
      <c r="E1261" s="2" t="s">
        <v>79</v>
      </c>
      <c r="F1261" s="8">
        <v>30967</v>
      </c>
      <c r="G1261" s="7">
        <v>410</v>
      </c>
      <c r="H1261" s="8" t="s">
        <v>251</v>
      </c>
      <c r="I1261" s="7" t="s">
        <v>243</v>
      </c>
      <c r="J1261" s="76" t="s">
        <v>176</v>
      </c>
      <c r="K1261" s="191" t="s">
        <v>400</v>
      </c>
      <c r="L1261" s="143">
        <v>30</v>
      </c>
      <c r="M1261" s="68">
        <v>29.62</v>
      </c>
      <c r="N1261" s="68">
        <v>-98.37</v>
      </c>
      <c r="O1261" s="106">
        <v>126.402078446346</v>
      </c>
      <c r="P1261" s="58" t="s">
        <v>254</v>
      </c>
      <c r="Q1261" s="57" t="s">
        <v>167</v>
      </c>
      <c r="R1261" s="57" t="s">
        <v>13</v>
      </c>
      <c r="S1261" s="57"/>
      <c r="T1261" s="57"/>
      <c r="U1261" s="117">
        <v>26.5</v>
      </c>
      <c r="V1261" s="117">
        <v>21.45</v>
      </c>
      <c r="W1261" s="58"/>
      <c r="X1261" s="195"/>
      <c r="Y1261" s="198"/>
      <c r="Z1261" s="8"/>
      <c r="AA1261" s="8"/>
      <c r="AB1261" s="76"/>
      <c r="AC1261" s="76"/>
      <c r="AD1261" s="76"/>
      <c r="AE1261" s="70"/>
      <c r="AF1261" s="70"/>
    </row>
    <row r="1262" spans="1:32" s="83" customFormat="1" ht="26" x14ac:dyDescent="0.2">
      <c r="A1262" s="14"/>
      <c r="B1262" s="76" t="s">
        <v>490</v>
      </c>
      <c r="C1262" s="76"/>
      <c r="D1262" s="2" t="s">
        <v>10</v>
      </c>
      <c r="E1262" s="2" t="s">
        <v>79</v>
      </c>
      <c r="F1262" s="8">
        <v>30967</v>
      </c>
      <c r="G1262" s="7">
        <v>410</v>
      </c>
      <c r="H1262" s="8" t="s">
        <v>251</v>
      </c>
      <c r="I1262" s="7" t="s">
        <v>243</v>
      </c>
      <c r="J1262" s="76" t="s">
        <v>176</v>
      </c>
      <c r="K1262" s="191" t="s">
        <v>400</v>
      </c>
      <c r="L1262" s="143">
        <v>30</v>
      </c>
      <c r="M1262" s="68">
        <v>29.62</v>
      </c>
      <c r="N1262" s="68">
        <v>-98.37</v>
      </c>
      <c r="O1262" s="106">
        <v>126.402078446346</v>
      </c>
      <c r="P1262" s="58" t="s">
        <v>254</v>
      </c>
      <c r="Q1262" s="57" t="s">
        <v>172</v>
      </c>
      <c r="R1262" s="57" t="s">
        <v>13</v>
      </c>
      <c r="S1262" s="57"/>
      <c r="T1262" s="57"/>
      <c r="U1262" s="117">
        <v>29.2</v>
      </c>
      <c r="V1262" s="117">
        <v>21.98</v>
      </c>
      <c r="W1262" s="58"/>
      <c r="X1262" s="195"/>
      <c r="Y1262" s="198"/>
      <c r="Z1262" s="8"/>
      <c r="AA1262" s="8"/>
      <c r="AB1262" s="76"/>
      <c r="AC1262" s="76"/>
      <c r="AD1262" s="76"/>
      <c r="AE1262" s="70"/>
      <c r="AF1262" s="70"/>
    </row>
    <row r="1263" spans="1:32" s="83" customFormat="1" ht="26" x14ac:dyDescent="0.2">
      <c r="A1263" s="14"/>
      <c r="B1263" s="76" t="s">
        <v>490</v>
      </c>
      <c r="C1263" s="76"/>
      <c r="D1263" s="2" t="s">
        <v>10</v>
      </c>
      <c r="E1263" s="2" t="s">
        <v>79</v>
      </c>
      <c r="F1263" s="8">
        <v>30967</v>
      </c>
      <c r="G1263" s="7">
        <v>410</v>
      </c>
      <c r="H1263" s="8" t="s">
        <v>251</v>
      </c>
      <c r="I1263" s="7" t="s">
        <v>243</v>
      </c>
      <c r="J1263" s="76" t="s">
        <v>176</v>
      </c>
      <c r="K1263" s="191" t="s">
        <v>400</v>
      </c>
      <c r="L1263" s="143">
        <v>30</v>
      </c>
      <c r="M1263" s="68">
        <v>29.62</v>
      </c>
      <c r="N1263" s="68">
        <v>-98.37</v>
      </c>
      <c r="O1263" s="106">
        <v>126.402078446346</v>
      </c>
      <c r="P1263" s="58" t="s">
        <v>255</v>
      </c>
      <c r="Q1263" s="57" t="s">
        <v>167</v>
      </c>
      <c r="R1263" s="57" t="s">
        <v>13</v>
      </c>
      <c r="S1263" s="57"/>
      <c r="T1263" s="57"/>
      <c r="U1263" s="117">
        <v>28.45</v>
      </c>
      <c r="V1263" s="117">
        <v>22.91</v>
      </c>
      <c r="W1263" s="58"/>
      <c r="X1263" s="195"/>
      <c r="Y1263" s="198"/>
      <c r="Z1263" s="8"/>
      <c r="AA1263" s="8"/>
      <c r="AB1263" s="76"/>
      <c r="AC1263" s="76"/>
      <c r="AD1263" s="76"/>
      <c r="AE1263" s="70"/>
      <c r="AF1263" s="70"/>
    </row>
    <row r="1264" spans="1:32" s="83" customFormat="1" ht="26" x14ac:dyDescent="0.2">
      <c r="A1264" s="14"/>
      <c r="B1264" s="76" t="s">
        <v>490</v>
      </c>
      <c r="C1264" s="76"/>
      <c r="D1264" s="2" t="s">
        <v>10</v>
      </c>
      <c r="E1264" s="2" t="s">
        <v>79</v>
      </c>
      <c r="F1264" s="8">
        <v>30967</v>
      </c>
      <c r="G1264" s="7">
        <v>410</v>
      </c>
      <c r="H1264" s="8" t="s">
        <v>251</v>
      </c>
      <c r="I1264" s="7" t="s">
        <v>243</v>
      </c>
      <c r="J1264" s="76" t="s">
        <v>176</v>
      </c>
      <c r="K1264" s="191" t="s">
        <v>400</v>
      </c>
      <c r="L1264" s="143">
        <v>30</v>
      </c>
      <c r="M1264" s="68">
        <v>29.62</v>
      </c>
      <c r="N1264" s="68">
        <v>-98.37</v>
      </c>
      <c r="O1264" s="106">
        <v>126.402078446346</v>
      </c>
      <c r="P1264" s="58" t="s">
        <v>255</v>
      </c>
      <c r="Q1264" s="57" t="s">
        <v>172</v>
      </c>
      <c r="R1264" s="57" t="s">
        <v>13</v>
      </c>
      <c r="S1264" s="57"/>
      <c r="T1264" s="57"/>
      <c r="U1264" s="117">
        <v>28.9</v>
      </c>
      <c r="V1264" s="117">
        <v>23.08</v>
      </c>
      <c r="W1264" s="58"/>
      <c r="X1264" s="195"/>
      <c r="Y1264" s="198"/>
      <c r="Z1264" s="8"/>
      <c r="AA1264" s="8"/>
      <c r="AB1264" s="76"/>
      <c r="AC1264" s="76"/>
      <c r="AD1264" s="76"/>
      <c r="AE1264" s="70"/>
      <c r="AF1264" s="70"/>
    </row>
    <row r="1265" spans="1:130" s="83" customFormat="1" ht="17" x14ac:dyDescent="0.2">
      <c r="A1265" s="14"/>
      <c r="B1265" s="76" t="s">
        <v>490</v>
      </c>
      <c r="C1265" s="76"/>
      <c r="D1265" s="2" t="s">
        <v>10</v>
      </c>
      <c r="E1265" s="2" t="s">
        <v>236</v>
      </c>
      <c r="F1265" s="8">
        <v>31058</v>
      </c>
      <c r="G1265" s="7">
        <v>2</v>
      </c>
      <c r="H1265" s="8" t="s">
        <v>237</v>
      </c>
      <c r="I1265" s="7" t="s">
        <v>238</v>
      </c>
      <c r="J1265" s="76" t="s">
        <v>176</v>
      </c>
      <c r="K1265" s="191"/>
      <c r="L1265" s="143"/>
      <c r="M1265" s="115"/>
      <c r="N1265" s="115"/>
      <c r="O1265" s="57"/>
      <c r="P1265" s="58" t="s">
        <v>16</v>
      </c>
      <c r="Q1265" s="57" t="s">
        <v>167</v>
      </c>
      <c r="R1265" s="57" t="s">
        <v>13</v>
      </c>
      <c r="S1265" s="57"/>
      <c r="T1265" s="57"/>
      <c r="U1265" s="117">
        <v>25.72</v>
      </c>
      <c r="V1265" s="117">
        <v>28.34</v>
      </c>
      <c r="W1265" s="58"/>
      <c r="X1265" s="195"/>
      <c r="Y1265" s="198"/>
      <c r="Z1265" s="8"/>
      <c r="AA1265" s="8" t="s">
        <v>239</v>
      </c>
      <c r="AB1265" s="54"/>
      <c r="AC1265" s="76"/>
      <c r="AD1265" s="76"/>
      <c r="AE1265" s="70"/>
      <c r="AF1265" s="70"/>
      <c r="BK1265" s="15"/>
      <c r="BL1265" s="15"/>
      <c r="BM1265" s="15"/>
      <c r="BN1265" s="15"/>
      <c r="BO1265" s="15"/>
      <c r="BP1265" s="15"/>
      <c r="BQ1265" s="15"/>
      <c r="BR1265" s="15"/>
      <c r="BS1265" s="15"/>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15"/>
      <c r="DE1265" s="15"/>
      <c r="DF1265" s="15"/>
      <c r="DG1265" s="15"/>
      <c r="DH1265" s="15"/>
      <c r="DI1265" s="15"/>
      <c r="DJ1265" s="15"/>
      <c r="DK1265" s="15"/>
      <c r="DL1265" s="15"/>
      <c r="DM1265" s="15"/>
      <c r="DN1265" s="15"/>
      <c r="DO1265" s="15"/>
      <c r="DP1265" s="15"/>
      <c r="DQ1265" s="15"/>
      <c r="DR1265" s="15"/>
      <c r="DS1265" s="15"/>
      <c r="DT1265" s="15"/>
      <c r="DU1265" s="15"/>
      <c r="DV1265" s="15"/>
      <c r="DW1265" s="15"/>
      <c r="DX1265" s="15"/>
      <c r="DY1265" s="15"/>
      <c r="DZ1265" s="15"/>
    </row>
    <row r="1266" spans="1:130" s="83" customFormat="1" ht="17" x14ac:dyDescent="0.2">
      <c r="A1266" s="14"/>
      <c r="B1266" s="76" t="s">
        <v>490</v>
      </c>
      <c r="C1266" s="76"/>
      <c r="D1266" s="2" t="s">
        <v>10</v>
      </c>
      <c r="E1266" s="2" t="s">
        <v>236</v>
      </c>
      <c r="F1266" s="8">
        <v>31058</v>
      </c>
      <c r="G1266" s="7">
        <v>2</v>
      </c>
      <c r="H1266" s="8" t="s">
        <v>237</v>
      </c>
      <c r="I1266" s="7" t="s">
        <v>238</v>
      </c>
      <c r="J1266" s="76" t="s">
        <v>176</v>
      </c>
      <c r="K1266" s="191"/>
      <c r="L1266" s="143"/>
      <c r="M1266" s="115"/>
      <c r="N1266" s="115"/>
      <c r="O1266" s="57"/>
      <c r="P1266" s="58" t="s">
        <v>16</v>
      </c>
      <c r="Q1266" s="57" t="s">
        <v>172</v>
      </c>
      <c r="R1266" s="57" t="s">
        <v>13</v>
      </c>
      <c r="S1266" s="57"/>
      <c r="T1266" s="57"/>
      <c r="U1266" s="117">
        <v>25.96</v>
      </c>
      <c r="V1266" s="117">
        <v>27.76</v>
      </c>
      <c r="W1266" s="58"/>
      <c r="X1266" s="195"/>
      <c r="Y1266" s="198"/>
      <c r="Z1266" s="8"/>
      <c r="AA1266" s="8" t="s">
        <v>239</v>
      </c>
      <c r="AB1266" s="54"/>
      <c r="AC1266" s="76"/>
      <c r="AD1266" s="76"/>
      <c r="AE1266" s="70"/>
      <c r="AF1266" s="70"/>
      <c r="BK1266" s="15"/>
      <c r="BL1266" s="15"/>
      <c r="BM1266" s="15"/>
      <c r="BN1266" s="15"/>
      <c r="BO1266" s="15"/>
      <c r="BP1266" s="15"/>
      <c r="BQ1266" s="15"/>
      <c r="BR1266" s="15"/>
      <c r="BS1266" s="15"/>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15"/>
      <c r="DE1266" s="15"/>
      <c r="DF1266" s="15"/>
      <c r="DG1266" s="15"/>
      <c r="DH1266" s="15"/>
      <c r="DI1266" s="15"/>
      <c r="DJ1266" s="15"/>
      <c r="DK1266" s="15"/>
      <c r="DL1266" s="15"/>
      <c r="DM1266" s="15"/>
      <c r="DN1266" s="15"/>
      <c r="DO1266" s="15"/>
      <c r="DP1266" s="15"/>
      <c r="DQ1266" s="15"/>
      <c r="DR1266" s="15"/>
      <c r="DS1266" s="15"/>
      <c r="DT1266" s="15"/>
      <c r="DU1266" s="15"/>
      <c r="DV1266" s="15"/>
      <c r="DW1266" s="15"/>
      <c r="DX1266" s="15"/>
      <c r="DY1266" s="15"/>
      <c r="DZ1266" s="15"/>
    </row>
    <row r="1267" spans="1:130" s="83" customFormat="1" ht="17" x14ac:dyDescent="0.2">
      <c r="A1267" s="14"/>
      <c r="B1267" s="76" t="s">
        <v>490</v>
      </c>
      <c r="C1267" s="76"/>
      <c r="D1267" s="2" t="s">
        <v>10</v>
      </c>
      <c r="E1267" s="2" t="s">
        <v>236</v>
      </c>
      <c r="F1267" s="8">
        <v>31058</v>
      </c>
      <c r="G1267" s="7">
        <v>2</v>
      </c>
      <c r="H1267" s="8" t="s">
        <v>237</v>
      </c>
      <c r="I1267" s="7" t="s">
        <v>238</v>
      </c>
      <c r="J1267" s="76" t="s">
        <v>176</v>
      </c>
      <c r="K1267" s="191"/>
      <c r="L1267" s="143"/>
      <c r="M1267" s="115"/>
      <c r="N1267" s="115"/>
      <c r="O1267" s="57"/>
      <c r="P1267" s="58" t="s">
        <v>31</v>
      </c>
      <c r="Q1267" s="57" t="s">
        <v>167</v>
      </c>
      <c r="R1267" s="57" t="s">
        <v>13</v>
      </c>
      <c r="S1267" s="57"/>
      <c r="T1267" s="57"/>
      <c r="U1267" s="117">
        <v>25.41</v>
      </c>
      <c r="V1267" s="117">
        <v>26.2</v>
      </c>
      <c r="W1267" s="58"/>
      <c r="X1267" s="195"/>
      <c r="Y1267" s="198"/>
      <c r="Z1267" s="8"/>
      <c r="AA1267" s="8" t="s">
        <v>239</v>
      </c>
      <c r="AB1267" s="54"/>
      <c r="AC1267" s="76"/>
      <c r="AD1267" s="76"/>
      <c r="AE1267" s="70"/>
      <c r="AF1267" s="70"/>
      <c r="BK1267" s="15"/>
      <c r="BL1267" s="15"/>
      <c r="BM1267" s="15"/>
      <c r="BN1267" s="15"/>
      <c r="BO1267" s="15"/>
      <c r="BP1267" s="15"/>
      <c r="BQ1267" s="15"/>
      <c r="BR1267" s="15"/>
      <c r="BS1267" s="15"/>
      <c r="BT1267" s="15"/>
      <c r="BU1267" s="15"/>
      <c r="BV1267" s="15"/>
      <c r="BW1267" s="15"/>
      <c r="BX1267" s="15"/>
      <c r="BY1267" s="15"/>
      <c r="BZ1267" s="15"/>
      <c r="CA1267" s="15"/>
      <c r="CB1267" s="15"/>
      <c r="CC1267" s="15"/>
      <c r="CD1267" s="15"/>
      <c r="CE1267" s="15"/>
      <c r="CF1267" s="15"/>
      <c r="CG1267" s="15"/>
      <c r="CH1267" s="15"/>
      <c r="CI1267" s="15"/>
      <c r="CJ1267" s="15"/>
      <c r="CK1267" s="15"/>
      <c r="CL1267" s="15"/>
      <c r="CM1267" s="15"/>
      <c r="CN1267" s="15"/>
      <c r="CO1267" s="15"/>
      <c r="CP1267" s="15"/>
      <c r="CQ1267" s="15"/>
      <c r="CR1267" s="15"/>
      <c r="CS1267" s="15"/>
      <c r="CT1267" s="15"/>
      <c r="CU1267" s="15"/>
      <c r="CV1267" s="15"/>
      <c r="CW1267" s="15"/>
      <c r="CX1267" s="15"/>
      <c r="CY1267" s="15"/>
      <c r="CZ1267" s="15"/>
      <c r="DA1267" s="15"/>
      <c r="DB1267" s="15"/>
      <c r="DC1267" s="15"/>
      <c r="DD1267" s="15"/>
      <c r="DE1267" s="15"/>
      <c r="DF1267" s="15"/>
      <c r="DG1267" s="15"/>
      <c r="DH1267" s="15"/>
      <c r="DI1267" s="15"/>
      <c r="DJ1267" s="15"/>
      <c r="DK1267" s="15"/>
      <c r="DL1267" s="15"/>
      <c r="DM1267" s="15"/>
      <c r="DN1267" s="15"/>
      <c r="DO1267" s="15"/>
      <c r="DP1267" s="15"/>
      <c r="DQ1267" s="15"/>
      <c r="DR1267" s="15"/>
      <c r="DS1267" s="15"/>
      <c r="DT1267" s="15"/>
      <c r="DU1267" s="15"/>
      <c r="DV1267" s="15"/>
      <c r="DW1267" s="15"/>
      <c r="DX1267" s="15"/>
      <c r="DY1267" s="15"/>
      <c r="DZ1267" s="15"/>
    </row>
    <row r="1268" spans="1:130" s="83" customFormat="1" ht="17" x14ac:dyDescent="0.2">
      <c r="A1268" s="14"/>
      <c r="B1268" s="76" t="s">
        <v>490</v>
      </c>
      <c r="C1268" s="76"/>
      <c r="D1268" s="2" t="s">
        <v>10</v>
      </c>
      <c r="E1268" s="2" t="s">
        <v>236</v>
      </c>
      <c r="F1268" s="8">
        <v>31058</v>
      </c>
      <c r="G1268" s="7">
        <v>2</v>
      </c>
      <c r="H1268" s="8" t="s">
        <v>237</v>
      </c>
      <c r="I1268" s="7" t="s">
        <v>238</v>
      </c>
      <c r="J1268" s="76" t="s">
        <v>176</v>
      </c>
      <c r="K1268" s="191"/>
      <c r="L1268" s="143"/>
      <c r="M1268" s="115"/>
      <c r="N1268" s="115"/>
      <c r="O1268" s="57"/>
      <c r="P1268" s="58" t="s">
        <v>31</v>
      </c>
      <c r="Q1268" s="57" t="s">
        <v>172</v>
      </c>
      <c r="R1268" s="57" t="s">
        <v>13</v>
      </c>
      <c r="S1268" s="57"/>
      <c r="T1268" s="57"/>
      <c r="U1268" s="117">
        <v>25</v>
      </c>
      <c r="V1268" s="117">
        <v>26.98</v>
      </c>
      <c r="W1268" s="58"/>
      <c r="X1268" s="195"/>
      <c r="Y1268" s="198"/>
      <c r="Z1268" s="8"/>
      <c r="AA1268" s="8" t="s">
        <v>239</v>
      </c>
      <c r="AB1268" s="54"/>
      <c r="AC1268" s="76"/>
      <c r="AD1268" s="76"/>
      <c r="AE1268" s="70"/>
      <c r="AF1268" s="70"/>
      <c r="BK1268" s="15"/>
      <c r="BL1268" s="15"/>
      <c r="BM1268" s="15"/>
      <c r="BN1268" s="15"/>
      <c r="BO1268" s="15"/>
      <c r="BP1268" s="15"/>
      <c r="BQ1268" s="15"/>
      <c r="BR1268" s="15"/>
      <c r="BS1268" s="15"/>
      <c r="BT1268" s="15"/>
      <c r="BU1268" s="15"/>
      <c r="BV1268" s="15"/>
      <c r="BW1268" s="15"/>
      <c r="BX1268" s="15"/>
      <c r="BY1268" s="15"/>
      <c r="BZ1268" s="15"/>
      <c r="CA1268" s="15"/>
      <c r="CB1268" s="15"/>
      <c r="CC1268" s="15"/>
      <c r="CD1268" s="15"/>
      <c r="CE1268" s="15"/>
      <c r="CF1268" s="15"/>
      <c r="CG1268" s="15"/>
      <c r="CH1268" s="15"/>
      <c r="CI1268" s="15"/>
      <c r="CJ1268" s="15"/>
      <c r="CK1268" s="15"/>
      <c r="CL1268" s="15"/>
      <c r="CM1268" s="15"/>
      <c r="CN1268" s="15"/>
      <c r="CO1268" s="15"/>
      <c r="CP1268" s="15"/>
      <c r="CQ1268" s="15"/>
      <c r="CR1268" s="15"/>
      <c r="CS1268" s="15"/>
      <c r="CT1268" s="15"/>
      <c r="CU1268" s="15"/>
      <c r="CV1268" s="15"/>
      <c r="CW1268" s="15"/>
      <c r="CX1268" s="15"/>
      <c r="CY1268" s="15"/>
      <c r="CZ1268" s="15"/>
      <c r="DA1268" s="15"/>
      <c r="DB1268" s="15"/>
      <c r="DC1268" s="15"/>
      <c r="DD1268" s="15"/>
      <c r="DE1268" s="15"/>
      <c r="DF1268" s="15"/>
      <c r="DG1268" s="15"/>
      <c r="DH1268" s="15"/>
      <c r="DI1268" s="15"/>
      <c r="DJ1268" s="15"/>
      <c r="DK1268" s="15"/>
      <c r="DL1268" s="15"/>
      <c r="DM1268" s="15"/>
      <c r="DN1268" s="15"/>
      <c r="DO1268" s="15"/>
      <c r="DP1268" s="15"/>
      <c r="DQ1268" s="15"/>
      <c r="DR1268" s="15"/>
      <c r="DS1268" s="15"/>
      <c r="DT1268" s="15"/>
      <c r="DU1268" s="15"/>
      <c r="DV1268" s="15"/>
      <c r="DW1268" s="15"/>
      <c r="DX1268" s="15"/>
      <c r="DY1268" s="15"/>
      <c r="DZ1268" s="15"/>
    </row>
    <row r="1269" spans="1:130" s="83" customFormat="1" ht="34" x14ac:dyDescent="0.2">
      <c r="A1269" s="14"/>
      <c r="B1269" s="76" t="s">
        <v>490</v>
      </c>
      <c r="C1269" s="76"/>
      <c r="D1269" s="2" t="s">
        <v>10</v>
      </c>
      <c r="E1269" s="2" t="s">
        <v>236</v>
      </c>
      <c r="F1269" s="8">
        <v>31058</v>
      </c>
      <c r="G1269" s="7">
        <v>2</v>
      </c>
      <c r="H1269" s="8" t="s">
        <v>237</v>
      </c>
      <c r="I1269" s="7" t="s">
        <v>238</v>
      </c>
      <c r="J1269" s="76" t="s">
        <v>176</v>
      </c>
      <c r="K1269" s="191"/>
      <c r="L1269" s="143"/>
      <c r="M1269" s="115"/>
      <c r="N1269" s="115"/>
      <c r="O1269" s="57"/>
      <c r="P1269" s="58" t="s">
        <v>24</v>
      </c>
      <c r="Q1269" s="57" t="s">
        <v>167</v>
      </c>
      <c r="R1269" s="57" t="s">
        <v>13</v>
      </c>
      <c r="S1269" s="57"/>
      <c r="T1269" s="57"/>
      <c r="U1269" s="117">
        <v>28</v>
      </c>
      <c r="V1269" s="117">
        <v>24.32</v>
      </c>
      <c r="W1269" s="58"/>
      <c r="X1269" s="195"/>
      <c r="Y1269" s="198"/>
      <c r="Z1269" s="8"/>
      <c r="AA1269" s="8" t="s">
        <v>239</v>
      </c>
      <c r="AB1269" s="76"/>
      <c r="AC1269" s="76" t="s">
        <v>1267</v>
      </c>
      <c r="AD1269" s="76" t="s">
        <v>1510</v>
      </c>
      <c r="AE1269" s="70"/>
      <c r="AF1269" s="70"/>
    </row>
    <row r="1270" spans="1:130" s="83" customFormat="1" ht="17" x14ac:dyDescent="0.2">
      <c r="A1270" s="14"/>
      <c r="B1270" s="76" t="s">
        <v>490</v>
      </c>
      <c r="C1270" s="76"/>
      <c r="D1270" s="2" t="s">
        <v>10</v>
      </c>
      <c r="E1270" s="2" t="s">
        <v>236</v>
      </c>
      <c r="F1270" s="8">
        <v>31058</v>
      </c>
      <c r="G1270" s="7">
        <v>2</v>
      </c>
      <c r="H1270" s="8" t="s">
        <v>237</v>
      </c>
      <c r="I1270" s="7" t="s">
        <v>238</v>
      </c>
      <c r="J1270" s="76" t="s">
        <v>176</v>
      </c>
      <c r="K1270" s="191"/>
      <c r="L1270" s="143"/>
      <c r="M1270" s="115"/>
      <c r="N1270" s="115"/>
      <c r="O1270" s="57"/>
      <c r="P1270" s="58" t="s">
        <v>24</v>
      </c>
      <c r="Q1270" s="57" t="s">
        <v>172</v>
      </c>
      <c r="R1270" s="57" t="s">
        <v>13</v>
      </c>
      <c r="S1270" s="57"/>
      <c r="T1270" s="57"/>
      <c r="U1270" s="117">
        <v>25.5</v>
      </c>
      <c r="V1270" s="117">
        <v>24.7</v>
      </c>
      <c r="W1270" s="58"/>
      <c r="X1270" s="195"/>
      <c r="Y1270" s="198"/>
      <c r="Z1270" s="8"/>
      <c r="AA1270" s="8" t="s">
        <v>239</v>
      </c>
      <c r="AB1270" s="76"/>
      <c r="AC1270" s="76"/>
      <c r="AD1270" s="76"/>
      <c r="AE1270" s="70"/>
      <c r="AF1270" s="70"/>
    </row>
    <row r="1271" spans="1:130" s="83" customFormat="1" ht="17" x14ac:dyDescent="0.2">
      <c r="A1271" s="14"/>
      <c r="B1271" s="76" t="s">
        <v>490</v>
      </c>
      <c r="C1271" s="76"/>
      <c r="D1271" s="2" t="s">
        <v>10</v>
      </c>
      <c r="E1271" s="2" t="s">
        <v>236</v>
      </c>
      <c r="F1271" s="8">
        <v>31058</v>
      </c>
      <c r="G1271" s="7">
        <v>2</v>
      </c>
      <c r="H1271" s="8" t="s">
        <v>237</v>
      </c>
      <c r="I1271" s="7" t="s">
        <v>238</v>
      </c>
      <c r="J1271" s="76" t="s">
        <v>176</v>
      </c>
      <c r="K1271" s="191"/>
      <c r="L1271" s="143"/>
      <c r="M1271" s="115"/>
      <c r="N1271" s="115"/>
      <c r="O1271" s="57"/>
      <c r="P1271" s="58" t="s">
        <v>38</v>
      </c>
      <c r="Q1271" s="57" t="s">
        <v>167</v>
      </c>
      <c r="R1271" s="57" t="s">
        <v>13</v>
      </c>
      <c r="S1271" s="57"/>
      <c r="T1271" s="57"/>
      <c r="U1271" s="117">
        <v>36.9</v>
      </c>
      <c r="V1271" s="117">
        <v>27.01</v>
      </c>
      <c r="W1271" s="58"/>
      <c r="X1271" s="195"/>
      <c r="Y1271" s="198"/>
      <c r="Z1271" s="8"/>
      <c r="AA1271" s="8" t="s">
        <v>239</v>
      </c>
      <c r="AB1271" s="76"/>
      <c r="AC1271" s="76"/>
      <c r="AD1271" s="76"/>
      <c r="AE1271" s="70"/>
      <c r="AF1271" s="70"/>
    </row>
    <row r="1272" spans="1:130" s="83" customFormat="1" ht="17" x14ac:dyDescent="0.2">
      <c r="A1272" s="14"/>
      <c r="B1272" s="76" t="s">
        <v>490</v>
      </c>
      <c r="C1272" s="76"/>
      <c r="D1272" s="2" t="s">
        <v>10</v>
      </c>
      <c r="E1272" s="2" t="s">
        <v>236</v>
      </c>
      <c r="F1272" s="8">
        <v>31058</v>
      </c>
      <c r="G1272" s="7">
        <v>2</v>
      </c>
      <c r="H1272" s="8" t="s">
        <v>237</v>
      </c>
      <c r="I1272" s="7" t="s">
        <v>238</v>
      </c>
      <c r="J1272" s="76" t="s">
        <v>176</v>
      </c>
      <c r="K1272" s="191"/>
      <c r="L1272" s="143"/>
      <c r="M1272" s="115"/>
      <c r="N1272" s="115"/>
      <c r="O1272" s="57"/>
      <c r="P1272" s="58" t="s">
        <v>38</v>
      </c>
      <c r="Q1272" s="57" t="s">
        <v>172</v>
      </c>
      <c r="R1272" s="57" t="s">
        <v>13</v>
      </c>
      <c r="S1272" s="57"/>
      <c r="T1272" s="57"/>
      <c r="U1272" s="117">
        <v>36.51</v>
      </c>
      <c r="V1272" s="117">
        <v>28.15</v>
      </c>
      <c r="W1272" s="58"/>
      <c r="X1272" s="195"/>
      <c r="Y1272" s="198"/>
      <c r="Z1272" s="8"/>
      <c r="AA1272" s="8" t="s">
        <v>239</v>
      </c>
      <c r="AB1272" s="76"/>
      <c r="AC1272" s="76"/>
      <c r="AD1272" s="76"/>
      <c r="AE1272" s="70"/>
      <c r="AF1272" s="70"/>
    </row>
    <row r="1273" spans="1:130" s="83" customFormat="1" ht="17" x14ac:dyDescent="0.2">
      <c r="A1273" s="14"/>
      <c r="B1273" s="76" t="s">
        <v>490</v>
      </c>
      <c r="C1273" s="76"/>
      <c r="D1273" s="2" t="s">
        <v>10</v>
      </c>
      <c r="E1273" s="2" t="s">
        <v>236</v>
      </c>
      <c r="F1273" s="8">
        <v>31058</v>
      </c>
      <c r="G1273" s="7">
        <v>2</v>
      </c>
      <c r="H1273" s="8" t="s">
        <v>237</v>
      </c>
      <c r="I1273" s="7" t="s">
        <v>238</v>
      </c>
      <c r="J1273" s="76" t="s">
        <v>176</v>
      </c>
      <c r="K1273" s="191"/>
      <c r="L1273" s="143"/>
      <c r="M1273" s="115"/>
      <c r="N1273" s="115"/>
      <c r="O1273" s="57"/>
      <c r="P1273" s="58" t="s">
        <v>20</v>
      </c>
      <c r="Q1273" s="57" t="s">
        <v>167</v>
      </c>
      <c r="R1273" s="57" t="s">
        <v>13</v>
      </c>
      <c r="S1273" s="57"/>
      <c r="T1273" s="57"/>
      <c r="U1273" s="117">
        <v>30.48</v>
      </c>
      <c r="V1273" s="117">
        <v>31.2</v>
      </c>
      <c r="W1273" s="58"/>
      <c r="X1273" s="195"/>
      <c r="Y1273" s="198"/>
      <c r="Z1273" s="8"/>
      <c r="AA1273" s="8" t="s">
        <v>239</v>
      </c>
      <c r="AB1273" s="76"/>
      <c r="AC1273" s="76"/>
      <c r="AD1273" s="76"/>
      <c r="AE1273" s="70"/>
      <c r="AF1273" s="70"/>
    </row>
    <row r="1274" spans="1:130" s="83" customFormat="1" ht="17" x14ac:dyDescent="0.2">
      <c r="A1274" s="14"/>
      <c r="B1274" s="76" t="s">
        <v>490</v>
      </c>
      <c r="C1274" s="76"/>
      <c r="D1274" s="2" t="s">
        <v>10</v>
      </c>
      <c r="E1274" s="2" t="s">
        <v>236</v>
      </c>
      <c r="F1274" s="8">
        <v>31058</v>
      </c>
      <c r="G1274" s="7">
        <v>2</v>
      </c>
      <c r="H1274" s="8" t="s">
        <v>237</v>
      </c>
      <c r="I1274" s="7" t="s">
        <v>238</v>
      </c>
      <c r="J1274" s="76" t="s">
        <v>176</v>
      </c>
      <c r="K1274" s="191"/>
      <c r="L1274" s="143"/>
      <c r="M1274" s="115"/>
      <c r="N1274" s="115"/>
      <c r="O1274" s="57"/>
      <c r="P1274" s="58" t="s">
        <v>20</v>
      </c>
      <c r="Q1274" s="57" t="s">
        <v>172</v>
      </c>
      <c r="R1274" s="57" t="s">
        <v>13</v>
      </c>
      <c r="S1274" s="57"/>
      <c r="T1274" s="57"/>
      <c r="U1274" s="117">
        <v>28.09</v>
      </c>
      <c r="V1274" s="117">
        <v>31.73</v>
      </c>
      <c r="W1274" s="58"/>
      <c r="X1274" s="195"/>
      <c r="Y1274" s="198"/>
      <c r="Z1274" s="8"/>
      <c r="AA1274" s="8" t="s">
        <v>239</v>
      </c>
      <c r="AB1274" s="54"/>
      <c r="AC1274" s="54"/>
      <c r="AD1274" s="54"/>
      <c r="AE1274" s="196"/>
      <c r="AF1274" s="196"/>
      <c r="AG1274" s="80"/>
      <c r="AH1274" s="80"/>
      <c r="AI1274" s="80"/>
      <c r="AJ1274" s="80"/>
      <c r="AK1274" s="80"/>
      <c r="AL1274" s="80"/>
      <c r="AM1274" s="80"/>
      <c r="AN1274" s="80"/>
      <c r="AO1274" s="80"/>
      <c r="AP1274" s="80"/>
      <c r="AQ1274" s="80"/>
      <c r="AR1274" s="80"/>
      <c r="AS1274" s="80"/>
      <c r="AT1274" s="80"/>
      <c r="AU1274" s="80"/>
      <c r="AV1274" s="80"/>
      <c r="AW1274" s="80"/>
      <c r="AX1274" s="80"/>
      <c r="AY1274" s="80"/>
      <c r="AZ1274" s="80"/>
      <c r="BA1274" s="80"/>
      <c r="BB1274" s="80"/>
      <c r="BC1274" s="80"/>
      <c r="BD1274" s="80"/>
      <c r="BE1274" s="80"/>
      <c r="BF1274" s="80"/>
      <c r="BG1274" s="80"/>
      <c r="BH1274" s="80"/>
      <c r="BI1274" s="80"/>
      <c r="BJ1274" s="80"/>
      <c r="BK1274" s="80"/>
      <c r="BL1274" s="80"/>
      <c r="BM1274" s="80"/>
      <c r="BN1274" s="80"/>
      <c r="BO1274" s="80"/>
      <c r="BP1274" s="80"/>
      <c r="BQ1274" s="80"/>
      <c r="BR1274" s="80"/>
      <c r="BS1274" s="80"/>
      <c r="BT1274" s="80"/>
      <c r="BU1274" s="80"/>
      <c r="BV1274" s="80"/>
      <c r="BW1274" s="80"/>
      <c r="BX1274" s="80"/>
      <c r="BY1274" s="80"/>
      <c r="BZ1274" s="80"/>
      <c r="CA1274" s="80"/>
      <c r="CB1274" s="80"/>
      <c r="CC1274" s="80"/>
      <c r="CD1274" s="80"/>
      <c r="CE1274" s="80"/>
      <c r="CF1274" s="80"/>
      <c r="CG1274" s="80"/>
      <c r="CH1274" s="80"/>
      <c r="CI1274" s="80"/>
      <c r="CJ1274" s="80"/>
      <c r="CK1274" s="80"/>
      <c r="CL1274" s="80"/>
      <c r="CM1274" s="80"/>
      <c r="CN1274" s="80"/>
      <c r="CO1274" s="80"/>
      <c r="CP1274" s="80"/>
      <c r="CQ1274" s="80"/>
      <c r="CR1274" s="80"/>
      <c r="CS1274" s="80"/>
      <c r="CT1274" s="80"/>
      <c r="CU1274" s="80"/>
      <c r="CV1274" s="80"/>
      <c r="CW1274" s="80"/>
      <c r="CX1274" s="80"/>
      <c r="CY1274" s="80"/>
      <c r="CZ1274" s="80"/>
      <c r="DA1274" s="80"/>
      <c r="DB1274" s="80"/>
      <c r="DC1274" s="80"/>
      <c r="DD1274" s="80"/>
      <c r="DE1274" s="80"/>
      <c r="DF1274" s="80"/>
      <c r="DG1274" s="80"/>
      <c r="DH1274" s="80"/>
      <c r="DI1274" s="80"/>
      <c r="DJ1274" s="80"/>
      <c r="DK1274" s="80"/>
      <c r="DL1274" s="80"/>
      <c r="DM1274" s="80"/>
      <c r="DN1274" s="80"/>
      <c r="DO1274" s="80"/>
      <c r="DP1274" s="80"/>
      <c r="DQ1274" s="80"/>
      <c r="DR1274" s="80"/>
      <c r="DS1274" s="80"/>
      <c r="DT1274" s="80"/>
      <c r="DU1274" s="80"/>
      <c r="DV1274" s="80"/>
      <c r="DW1274" s="80"/>
      <c r="DX1274" s="80"/>
      <c r="DY1274" s="80"/>
      <c r="DZ1274" s="80"/>
    </row>
    <row r="1275" spans="1:130" s="83" customFormat="1" ht="17" x14ac:dyDescent="0.2">
      <c r="A1275" s="14"/>
      <c r="B1275" s="76" t="s">
        <v>490</v>
      </c>
      <c r="C1275" s="76"/>
      <c r="D1275" s="2" t="s">
        <v>10</v>
      </c>
      <c r="E1275" s="2" t="s">
        <v>236</v>
      </c>
      <c r="F1275" s="8">
        <v>31058</v>
      </c>
      <c r="G1275" s="7">
        <v>2</v>
      </c>
      <c r="H1275" s="8" t="s">
        <v>237</v>
      </c>
      <c r="I1275" s="7" t="s">
        <v>238</v>
      </c>
      <c r="J1275" s="76" t="s">
        <v>176</v>
      </c>
      <c r="K1275" s="191"/>
      <c r="L1275" s="143"/>
      <c r="M1275" s="115"/>
      <c r="N1275" s="115"/>
      <c r="O1275" s="57"/>
      <c r="P1275" s="58" t="s">
        <v>42</v>
      </c>
      <c r="Q1275" s="57" t="s">
        <v>167</v>
      </c>
      <c r="R1275" s="57" t="s">
        <v>13</v>
      </c>
      <c r="S1275" s="57"/>
      <c r="T1275" s="57"/>
      <c r="U1275" s="117">
        <v>28.6</v>
      </c>
      <c r="V1275" s="117">
        <v>29.77</v>
      </c>
      <c r="W1275" s="58"/>
      <c r="X1275" s="195"/>
      <c r="Y1275" s="198"/>
      <c r="Z1275" s="8"/>
      <c r="AA1275" s="8" t="s">
        <v>239</v>
      </c>
      <c r="AB1275" s="54"/>
      <c r="AC1275" s="54"/>
      <c r="AD1275" s="54"/>
      <c r="AE1275" s="196"/>
      <c r="AF1275" s="196"/>
      <c r="AG1275" s="80"/>
      <c r="AH1275" s="80"/>
      <c r="AI1275" s="80"/>
      <c r="AJ1275" s="80"/>
      <c r="AK1275" s="80"/>
      <c r="AL1275" s="80"/>
      <c r="AM1275" s="80"/>
      <c r="AN1275" s="80"/>
      <c r="AO1275" s="80"/>
      <c r="AP1275" s="80"/>
      <c r="AQ1275" s="80"/>
      <c r="AR1275" s="80"/>
      <c r="AS1275" s="80"/>
      <c r="AT1275" s="80"/>
      <c r="AU1275" s="80"/>
      <c r="AV1275" s="80"/>
      <c r="AW1275" s="80"/>
      <c r="AX1275" s="80"/>
      <c r="AY1275" s="80"/>
      <c r="AZ1275" s="80"/>
      <c r="BA1275" s="80"/>
      <c r="BB1275" s="80"/>
      <c r="BC1275" s="80"/>
      <c r="BD1275" s="80"/>
      <c r="BE1275" s="80"/>
      <c r="BF1275" s="80"/>
      <c r="BG1275" s="80"/>
      <c r="BH1275" s="80"/>
      <c r="BI1275" s="80"/>
      <c r="BJ1275" s="80"/>
      <c r="BK1275" s="80"/>
      <c r="BL1275" s="80"/>
      <c r="BM1275" s="80"/>
      <c r="BN1275" s="80"/>
      <c r="BO1275" s="80"/>
      <c r="BP1275" s="80"/>
      <c r="BQ1275" s="80"/>
      <c r="BR1275" s="80"/>
      <c r="BS1275" s="80"/>
      <c r="BT1275" s="80"/>
      <c r="BU1275" s="80"/>
      <c r="BV1275" s="80"/>
      <c r="BW1275" s="80"/>
      <c r="BX1275" s="80"/>
      <c r="BY1275" s="80"/>
      <c r="BZ1275" s="80"/>
      <c r="CA1275" s="80"/>
      <c r="CB1275" s="80"/>
      <c r="CC1275" s="80"/>
      <c r="CD1275" s="80"/>
      <c r="CE1275" s="80"/>
      <c r="CF1275" s="80"/>
      <c r="CG1275" s="80"/>
      <c r="CH1275" s="80"/>
      <c r="CI1275" s="80"/>
      <c r="CJ1275" s="80"/>
      <c r="CK1275" s="80"/>
      <c r="CL1275" s="80"/>
      <c r="CM1275" s="80"/>
      <c r="CN1275" s="80"/>
      <c r="CO1275" s="80"/>
      <c r="CP1275" s="80"/>
      <c r="CQ1275" s="80"/>
      <c r="CR1275" s="80"/>
      <c r="CS1275" s="80"/>
      <c r="CT1275" s="80"/>
      <c r="CU1275" s="80"/>
      <c r="CV1275" s="80"/>
      <c r="CW1275" s="80"/>
      <c r="CX1275" s="80"/>
      <c r="CY1275" s="80"/>
      <c r="CZ1275" s="80"/>
      <c r="DA1275" s="80"/>
      <c r="DB1275" s="80"/>
      <c r="DC1275" s="80"/>
      <c r="DD1275" s="80"/>
      <c r="DE1275" s="80"/>
      <c r="DF1275" s="80"/>
      <c r="DG1275" s="80"/>
      <c r="DH1275" s="80"/>
      <c r="DI1275" s="80"/>
      <c r="DJ1275" s="80"/>
      <c r="DK1275" s="80"/>
      <c r="DL1275" s="80"/>
      <c r="DM1275" s="80"/>
      <c r="DN1275" s="80"/>
      <c r="DO1275" s="80"/>
      <c r="DP1275" s="80"/>
      <c r="DQ1275" s="80"/>
      <c r="DR1275" s="80"/>
      <c r="DS1275" s="80"/>
      <c r="DT1275" s="80"/>
      <c r="DU1275" s="80"/>
      <c r="DV1275" s="80"/>
      <c r="DW1275" s="80"/>
      <c r="DX1275" s="80"/>
      <c r="DY1275" s="80"/>
      <c r="DZ1275" s="80"/>
    </row>
    <row r="1276" spans="1:130" s="83" customFormat="1" ht="17" x14ac:dyDescent="0.2">
      <c r="A1276" s="146"/>
      <c r="B1276" s="76" t="s">
        <v>490</v>
      </c>
      <c r="C1276" s="76"/>
      <c r="D1276" s="2" t="s">
        <v>10</v>
      </c>
      <c r="E1276" s="2" t="s">
        <v>236</v>
      </c>
      <c r="F1276" s="8">
        <v>31058</v>
      </c>
      <c r="G1276" s="7">
        <v>2</v>
      </c>
      <c r="H1276" s="8" t="s">
        <v>237</v>
      </c>
      <c r="I1276" s="7" t="s">
        <v>238</v>
      </c>
      <c r="J1276" s="76" t="s">
        <v>176</v>
      </c>
      <c r="K1276" s="191"/>
      <c r="L1276" s="143"/>
      <c r="M1276" s="115"/>
      <c r="N1276" s="115"/>
      <c r="O1276" s="57"/>
      <c r="P1276" s="58" t="s">
        <v>42</v>
      </c>
      <c r="Q1276" s="57" t="s">
        <v>172</v>
      </c>
      <c r="R1276" s="57" t="s">
        <v>13</v>
      </c>
      <c r="S1276" s="57"/>
      <c r="T1276" s="57"/>
      <c r="U1276" s="117">
        <v>29.32</v>
      </c>
      <c r="V1276" s="117">
        <v>28.75</v>
      </c>
      <c r="W1276" s="58"/>
      <c r="X1276" s="195"/>
      <c r="Y1276" s="198"/>
      <c r="Z1276" s="8"/>
      <c r="AA1276" s="8" t="s">
        <v>239</v>
      </c>
      <c r="AB1276" s="54"/>
      <c r="AC1276" s="54"/>
      <c r="AD1276" s="54"/>
      <c r="AE1276" s="196"/>
      <c r="AF1276" s="196"/>
      <c r="AG1276" s="80"/>
      <c r="AH1276" s="80"/>
      <c r="AI1276" s="80"/>
      <c r="AJ1276" s="80"/>
      <c r="AK1276" s="80"/>
      <c r="AL1276" s="80"/>
      <c r="AM1276" s="80"/>
      <c r="AN1276" s="80"/>
      <c r="AO1276" s="80"/>
      <c r="AP1276" s="80"/>
      <c r="AQ1276" s="80"/>
      <c r="AR1276" s="80"/>
      <c r="AS1276" s="80"/>
      <c r="AT1276" s="80"/>
      <c r="AU1276" s="80"/>
      <c r="AV1276" s="80"/>
      <c r="AW1276" s="80"/>
      <c r="AX1276" s="80"/>
      <c r="AY1276" s="80"/>
      <c r="AZ1276" s="80"/>
      <c r="BA1276" s="80"/>
      <c r="BB1276" s="80"/>
      <c r="BC1276" s="80"/>
      <c r="BD1276" s="80"/>
      <c r="BE1276" s="80"/>
      <c r="BF1276" s="80"/>
      <c r="BG1276" s="80"/>
      <c r="BH1276" s="80"/>
      <c r="BI1276" s="80"/>
      <c r="BJ1276" s="80"/>
      <c r="BK1276" s="80"/>
      <c r="BL1276" s="80"/>
      <c r="BM1276" s="80"/>
      <c r="BN1276" s="80"/>
      <c r="BO1276" s="80"/>
      <c r="BP1276" s="80"/>
      <c r="BQ1276" s="80"/>
      <c r="BR1276" s="80"/>
      <c r="BS1276" s="80"/>
      <c r="BT1276" s="80"/>
      <c r="BU1276" s="80"/>
      <c r="BV1276" s="80"/>
      <c r="BW1276" s="80"/>
      <c r="BX1276" s="80"/>
      <c r="BY1276" s="80"/>
      <c r="BZ1276" s="80"/>
      <c r="CA1276" s="80"/>
      <c r="CB1276" s="80"/>
      <c r="CC1276" s="80"/>
      <c r="CD1276" s="80"/>
      <c r="CE1276" s="80"/>
      <c r="CF1276" s="80"/>
      <c r="CG1276" s="80"/>
      <c r="CH1276" s="80"/>
      <c r="CI1276" s="80"/>
      <c r="CJ1276" s="80"/>
      <c r="CK1276" s="80"/>
      <c r="CL1276" s="80"/>
      <c r="CM1276" s="80"/>
      <c r="CN1276" s="80"/>
      <c r="CO1276" s="80"/>
      <c r="CP1276" s="80"/>
      <c r="CQ1276" s="80"/>
      <c r="CR1276" s="80"/>
      <c r="CS1276" s="80"/>
      <c r="CT1276" s="80"/>
      <c r="CU1276" s="80"/>
      <c r="CV1276" s="80"/>
      <c r="CW1276" s="80"/>
      <c r="CX1276" s="80"/>
      <c r="CY1276" s="80"/>
      <c r="CZ1276" s="80"/>
      <c r="DA1276" s="80"/>
      <c r="DB1276" s="80"/>
      <c r="DC1276" s="80"/>
      <c r="DD1276" s="80"/>
      <c r="DE1276" s="80"/>
      <c r="DF1276" s="80"/>
      <c r="DG1276" s="80"/>
      <c r="DH1276" s="80"/>
      <c r="DI1276" s="80"/>
      <c r="DJ1276" s="80"/>
      <c r="DK1276" s="80"/>
      <c r="DL1276" s="80"/>
      <c r="DM1276" s="80"/>
      <c r="DN1276" s="80"/>
      <c r="DO1276" s="80"/>
      <c r="DP1276" s="80"/>
      <c r="DQ1276" s="80"/>
      <c r="DR1276" s="80"/>
      <c r="DS1276" s="80"/>
      <c r="DT1276" s="80"/>
      <c r="DU1276" s="80"/>
      <c r="DV1276" s="80"/>
      <c r="DW1276" s="80"/>
      <c r="DX1276" s="80"/>
      <c r="DY1276" s="80"/>
      <c r="DZ1276" s="80"/>
    </row>
    <row r="1277" spans="1:130" s="83" customFormat="1" ht="17" x14ac:dyDescent="0.2">
      <c r="A1277" s="14" t="s">
        <v>308</v>
      </c>
      <c r="B1277" s="76" t="s">
        <v>490</v>
      </c>
      <c r="C1277" s="76"/>
      <c r="D1277" s="2" t="s">
        <v>10</v>
      </c>
      <c r="E1277" s="2" t="s">
        <v>445</v>
      </c>
      <c r="F1277" s="8">
        <v>16</v>
      </c>
      <c r="G1277" s="7">
        <v>2371</v>
      </c>
      <c r="H1277" s="8" t="s">
        <v>446</v>
      </c>
      <c r="I1277" s="7" t="s">
        <v>388</v>
      </c>
      <c r="J1277" s="76" t="s">
        <v>176</v>
      </c>
      <c r="K1277" s="191"/>
      <c r="L1277" s="143"/>
      <c r="M1277" s="115"/>
      <c r="N1277" s="115"/>
      <c r="O1277" s="57"/>
      <c r="P1277" s="58" t="s">
        <v>16</v>
      </c>
      <c r="Q1277" s="57" t="s">
        <v>172</v>
      </c>
      <c r="R1277" s="57" t="s">
        <v>13</v>
      </c>
      <c r="S1277" s="57"/>
      <c r="T1277" s="57"/>
      <c r="U1277" s="117">
        <v>27.3</v>
      </c>
      <c r="V1277" s="117">
        <v>14.77</v>
      </c>
      <c r="W1277" s="58"/>
      <c r="X1277" s="195"/>
      <c r="Y1277" s="198"/>
      <c r="Z1277" s="8"/>
      <c r="AA1277" s="8" t="s">
        <v>447</v>
      </c>
      <c r="AB1277" s="76"/>
      <c r="AC1277" s="76"/>
      <c r="AD1277" s="76"/>
      <c r="AE1277" s="70"/>
      <c r="AF1277" s="70"/>
    </row>
    <row r="1278" spans="1:130" s="83" customFormat="1" ht="34" x14ac:dyDescent="0.2">
      <c r="A1278" s="14" t="s">
        <v>308</v>
      </c>
      <c r="B1278" s="76" t="s">
        <v>490</v>
      </c>
      <c r="C1278" s="76"/>
      <c r="D1278" s="2" t="s">
        <v>10</v>
      </c>
      <c r="E1278" s="2" t="s">
        <v>445</v>
      </c>
      <c r="F1278" s="8">
        <v>16</v>
      </c>
      <c r="G1278" s="7">
        <v>2372</v>
      </c>
      <c r="H1278" s="8" t="s">
        <v>446</v>
      </c>
      <c r="I1278" s="7" t="s">
        <v>388</v>
      </c>
      <c r="J1278" s="76" t="s">
        <v>176</v>
      </c>
      <c r="K1278" s="191"/>
      <c r="L1278" s="143"/>
      <c r="M1278" s="115"/>
      <c r="N1278" s="115"/>
      <c r="O1278" s="57"/>
      <c r="P1278" s="58" t="s">
        <v>155</v>
      </c>
      <c r="Q1278" s="57" t="s">
        <v>167</v>
      </c>
      <c r="R1278" s="57" t="s">
        <v>13</v>
      </c>
      <c r="S1278" s="57"/>
      <c r="T1278" s="57"/>
      <c r="U1278" s="117">
        <v>29</v>
      </c>
      <c r="V1278" s="117">
        <v>27.18</v>
      </c>
      <c r="W1278" s="58"/>
      <c r="X1278" s="195"/>
      <c r="Y1278" s="198"/>
      <c r="Z1278" s="8"/>
      <c r="AA1278" s="8" t="s">
        <v>448</v>
      </c>
      <c r="AB1278" s="76"/>
      <c r="AC1278" s="76"/>
      <c r="AD1278" s="76"/>
      <c r="AE1278" s="70"/>
      <c r="AF1278" s="70"/>
    </row>
    <row r="1279" spans="1:130" s="83" customFormat="1" ht="34" x14ac:dyDescent="0.2">
      <c r="A1279" s="14"/>
      <c r="B1279" s="76" t="s">
        <v>490</v>
      </c>
      <c r="C1279" s="76"/>
      <c r="D1279" s="2" t="s">
        <v>10</v>
      </c>
      <c r="E1279" s="2" t="s">
        <v>472</v>
      </c>
      <c r="F1279" s="8"/>
      <c r="G1279" s="7">
        <v>2370</v>
      </c>
      <c r="H1279" s="8" t="s">
        <v>61</v>
      </c>
      <c r="I1279" s="7" t="s">
        <v>388</v>
      </c>
      <c r="J1279" s="76" t="s">
        <v>176</v>
      </c>
      <c r="K1279" s="191"/>
      <c r="L1279" s="143"/>
      <c r="M1279" s="115"/>
      <c r="N1279" s="115"/>
      <c r="O1279" s="57"/>
      <c r="P1279" s="58" t="s">
        <v>16</v>
      </c>
      <c r="Q1279" s="57"/>
      <c r="R1279" s="57" t="s">
        <v>13</v>
      </c>
      <c r="S1279" s="57"/>
      <c r="T1279" s="57"/>
      <c r="U1279" s="117">
        <v>26.75</v>
      </c>
      <c r="V1279" s="117">
        <v>26.02</v>
      </c>
      <c r="W1279" s="58"/>
      <c r="X1279" s="195"/>
      <c r="Y1279" s="198"/>
      <c r="Z1279" s="8"/>
      <c r="AA1279" s="8" t="s">
        <v>473</v>
      </c>
      <c r="AB1279" s="76"/>
      <c r="AC1279" s="76"/>
      <c r="AD1279" s="76"/>
      <c r="AE1279" s="70"/>
      <c r="AF1279" s="70"/>
    </row>
    <row r="1280" spans="1:130" s="83" customFormat="1" ht="34" x14ac:dyDescent="0.2">
      <c r="A1280" s="14"/>
      <c r="B1280" s="76" t="s">
        <v>490</v>
      </c>
      <c r="C1280" s="76"/>
      <c r="D1280" s="2" t="s">
        <v>10</v>
      </c>
      <c r="E1280" s="2" t="s">
        <v>69</v>
      </c>
      <c r="F1280" s="8">
        <v>42491</v>
      </c>
      <c r="G1280" s="7">
        <v>1</v>
      </c>
      <c r="H1280" s="8" t="s">
        <v>70</v>
      </c>
      <c r="I1280" s="7"/>
      <c r="J1280" s="76" t="s">
        <v>176</v>
      </c>
      <c r="K1280" s="191"/>
      <c r="L1280" s="143"/>
      <c r="M1280" s="115"/>
      <c r="N1280" s="115"/>
      <c r="O1280" s="57"/>
      <c r="P1280" s="58" t="s">
        <v>16</v>
      </c>
      <c r="Q1280" s="57"/>
      <c r="R1280" s="57" t="s">
        <v>13</v>
      </c>
      <c r="S1280" s="57"/>
      <c r="T1280" s="57"/>
      <c r="U1280" s="117">
        <v>25.18</v>
      </c>
      <c r="V1280" s="117">
        <v>26.53</v>
      </c>
      <c r="W1280" s="58"/>
      <c r="X1280" s="195"/>
      <c r="Y1280" s="198"/>
      <c r="Z1280" s="8"/>
      <c r="AA1280" s="8" t="s">
        <v>72</v>
      </c>
      <c r="AB1280" s="76"/>
      <c r="AC1280" s="76"/>
      <c r="AD1280" s="76"/>
      <c r="AE1280" s="70"/>
      <c r="AF1280" s="70"/>
    </row>
    <row r="1281" spans="1:130" s="83" customFormat="1" ht="34" x14ac:dyDescent="0.2">
      <c r="A1281" s="14"/>
      <c r="B1281" s="76" t="s">
        <v>490</v>
      </c>
      <c r="C1281" s="76"/>
      <c r="D1281" s="2" t="s">
        <v>10</v>
      </c>
      <c r="E1281" s="2" t="s">
        <v>69</v>
      </c>
      <c r="F1281" s="8">
        <v>42491</v>
      </c>
      <c r="G1281" s="7">
        <v>1</v>
      </c>
      <c r="H1281" s="8" t="s">
        <v>70</v>
      </c>
      <c r="I1281" s="7"/>
      <c r="J1281" s="76" t="s">
        <v>176</v>
      </c>
      <c r="K1281" s="191"/>
      <c r="L1281" s="143"/>
      <c r="M1281" s="115"/>
      <c r="N1281" s="115"/>
      <c r="O1281" s="57"/>
      <c r="P1281" s="58" t="s">
        <v>16</v>
      </c>
      <c r="Q1281" s="57"/>
      <c r="R1281" s="57" t="s">
        <v>13</v>
      </c>
      <c r="S1281" s="57"/>
      <c r="T1281" s="57"/>
      <c r="U1281" s="117">
        <v>23.91</v>
      </c>
      <c r="V1281" s="117">
        <v>27.3</v>
      </c>
      <c r="W1281" s="58"/>
      <c r="X1281" s="195"/>
      <c r="Y1281" s="198"/>
      <c r="Z1281" s="8"/>
      <c r="AA1281" s="8" t="s">
        <v>73</v>
      </c>
      <c r="AB1281" s="76"/>
      <c r="AC1281" s="76"/>
      <c r="AD1281" s="76"/>
      <c r="AE1281" s="70"/>
      <c r="AF1281" s="70"/>
    </row>
    <row r="1282" spans="1:130" s="83" customFormat="1" ht="34" x14ac:dyDescent="0.2">
      <c r="A1282" s="14"/>
      <c r="B1282" s="76" t="s">
        <v>490</v>
      </c>
      <c r="C1282" s="76"/>
      <c r="D1282" s="2" t="s">
        <v>10</v>
      </c>
      <c r="E1282" s="2" t="s">
        <v>69</v>
      </c>
      <c r="F1282" s="8">
        <v>42491</v>
      </c>
      <c r="G1282" s="7">
        <v>1</v>
      </c>
      <c r="H1282" s="8" t="s">
        <v>70</v>
      </c>
      <c r="I1282" s="7"/>
      <c r="J1282" s="76" t="s">
        <v>176</v>
      </c>
      <c r="K1282" s="191"/>
      <c r="L1282" s="143"/>
      <c r="M1282" s="115"/>
      <c r="N1282" s="115"/>
      <c r="O1282" s="57"/>
      <c r="P1282" s="58" t="s">
        <v>31</v>
      </c>
      <c r="Q1282" s="57"/>
      <c r="R1282" s="57" t="s">
        <v>13</v>
      </c>
      <c r="S1282" s="57"/>
      <c r="T1282" s="57"/>
      <c r="U1282" s="117">
        <v>25.3</v>
      </c>
      <c r="V1282" s="117">
        <v>26.53</v>
      </c>
      <c r="W1282" s="58"/>
      <c r="X1282" s="195"/>
      <c r="Y1282" s="198"/>
      <c r="Z1282" s="8"/>
      <c r="AA1282" s="8" t="s">
        <v>72</v>
      </c>
      <c r="AB1282" s="76"/>
      <c r="AC1282" s="76"/>
      <c r="AD1282" s="76"/>
      <c r="AE1282" s="70"/>
      <c r="AF1282" s="70"/>
    </row>
    <row r="1283" spans="1:130" s="83" customFormat="1" ht="34" x14ac:dyDescent="0.2">
      <c r="A1283" s="14"/>
      <c r="B1283" s="76" t="s">
        <v>490</v>
      </c>
      <c r="C1283" s="76"/>
      <c r="D1283" s="2" t="s">
        <v>10</v>
      </c>
      <c r="E1283" s="2" t="s">
        <v>69</v>
      </c>
      <c r="F1283" s="8">
        <v>42491</v>
      </c>
      <c r="G1283" s="7">
        <v>1</v>
      </c>
      <c r="H1283" s="8" t="s">
        <v>70</v>
      </c>
      <c r="I1283" s="7"/>
      <c r="J1283" s="76" t="s">
        <v>176</v>
      </c>
      <c r="K1283" s="191"/>
      <c r="L1283" s="143"/>
      <c r="M1283" s="115"/>
      <c r="N1283" s="115"/>
      <c r="O1283" s="57"/>
      <c r="P1283" s="58" t="s">
        <v>31</v>
      </c>
      <c r="Q1283" s="57"/>
      <c r="R1283" s="57" t="s">
        <v>13</v>
      </c>
      <c r="S1283" s="57"/>
      <c r="T1283" s="57"/>
      <c r="U1283" s="117">
        <v>26.11</v>
      </c>
      <c r="V1283" s="117">
        <v>25.35</v>
      </c>
      <c r="W1283" s="58"/>
      <c r="X1283" s="195"/>
      <c r="Y1283" s="198"/>
      <c r="Z1283" s="8"/>
      <c r="AA1283" s="8" t="s">
        <v>73</v>
      </c>
      <c r="AB1283" s="76"/>
      <c r="AC1283" s="76"/>
      <c r="AD1283" s="76"/>
      <c r="AE1283" s="70"/>
      <c r="AF1283" s="70"/>
    </row>
    <row r="1284" spans="1:130" s="83" customFormat="1" ht="34" x14ac:dyDescent="0.2">
      <c r="A1284" s="14"/>
      <c r="B1284" s="76" t="s">
        <v>490</v>
      </c>
      <c r="C1284" s="76"/>
      <c r="D1284" s="2" t="s">
        <v>10</v>
      </c>
      <c r="E1284" s="2" t="s">
        <v>69</v>
      </c>
      <c r="F1284" s="8">
        <v>42491</v>
      </c>
      <c r="G1284" s="7">
        <v>1</v>
      </c>
      <c r="H1284" s="8" t="s">
        <v>70</v>
      </c>
      <c r="I1284" s="7"/>
      <c r="J1284" s="76" t="s">
        <v>176</v>
      </c>
      <c r="K1284" s="191"/>
      <c r="L1284" s="143"/>
      <c r="M1284" s="115"/>
      <c r="N1284" s="115"/>
      <c r="O1284" s="57"/>
      <c r="P1284" s="58" t="s">
        <v>24</v>
      </c>
      <c r="Q1284" s="57"/>
      <c r="R1284" s="57" t="s">
        <v>13</v>
      </c>
      <c r="S1284" s="57"/>
      <c r="T1284" s="57"/>
      <c r="U1284" s="117">
        <v>26.51</v>
      </c>
      <c r="V1284" s="117">
        <v>25.31</v>
      </c>
      <c r="W1284" s="58"/>
      <c r="X1284" s="195"/>
      <c r="Y1284" s="198"/>
      <c r="Z1284" s="8"/>
      <c r="AA1284" s="8" t="s">
        <v>72</v>
      </c>
      <c r="AB1284" s="76"/>
      <c r="AC1284" s="76"/>
      <c r="AD1284" s="76"/>
      <c r="AE1284" s="70"/>
      <c r="AF1284" s="70"/>
    </row>
    <row r="1285" spans="1:130" s="83" customFormat="1" ht="34" x14ac:dyDescent="0.2">
      <c r="A1285" s="14"/>
      <c r="B1285" s="76" t="s">
        <v>490</v>
      </c>
      <c r="C1285" s="76"/>
      <c r="D1285" s="2" t="s">
        <v>10</v>
      </c>
      <c r="E1285" s="2" t="s">
        <v>69</v>
      </c>
      <c r="F1285" s="8">
        <v>42491</v>
      </c>
      <c r="G1285" s="7">
        <v>1</v>
      </c>
      <c r="H1285" s="8" t="s">
        <v>70</v>
      </c>
      <c r="I1285" s="7"/>
      <c r="J1285" s="76" t="s">
        <v>176</v>
      </c>
      <c r="K1285" s="191"/>
      <c r="L1285" s="143"/>
      <c r="M1285" s="115"/>
      <c r="N1285" s="115"/>
      <c r="O1285" s="57"/>
      <c r="P1285" s="58" t="s">
        <v>24</v>
      </c>
      <c r="Q1285" s="57"/>
      <c r="R1285" s="57" t="s">
        <v>13</v>
      </c>
      <c r="S1285" s="57"/>
      <c r="T1285" s="57"/>
      <c r="U1285" s="117">
        <v>26.1</v>
      </c>
      <c r="V1285" s="117">
        <v>24.32</v>
      </c>
      <c r="W1285" s="58"/>
      <c r="X1285" s="195"/>
      <c r="Y1285" s="198"/>
      <c r="Z1285" s="8"/>
      <c r="AA1285" s="8" t="s">
        <v>73</v>
      </c>
      <c r="AB1285" s="76"/>
      <c r="AC1285" s="76"/>
      <c r="AD1285" s="76"/>
      <c r="AE1285" s="70"/>
      <c r="AF1285" s="70"/>
    </row>
    <row r="1286" spans="1:130" s="83" customFormat="1" ht="34" x14ac:dyDescent="0.2">
      <c r="A1286" s="14"/>
      <c r="B1286" s="76" t="s">
        <v>490</v>
      </c>
      <c r="C1286" s="76"/>
      <c r="D1286" s="2" t="s">
        <v>10</v>
      </c>
      <c r="E1286" s="2" t="s">
        <v>69</v>
      </c>
      <c r="F1286" s="8">
        <v>42491</v>
      </c>
      <c r="G1286" s="7">
        <v>1</v>
      </c>
      <c r="H1286" s="8" t="s">
        <v>70</v>
      </c>
      <c r="I1286" s="7"/>
      <c r="J1286" s="76" t="s">
        <v>176</v>
      </c>
      <c r="K1286" s="191"/>
      <c r="L1286" s="143"/>
      <c r="M1286" s="115"/>
      <c r="N1286" s="115"/>
      <c r="O1286" s="57"/>
      <c r="P1286" s="58" t="s">
        <v>38</v>
      </c>
      <c r="Q1286" s="57"/>
      <c r="R1286" s="57" t="s">
        <v>13</v>
      </c>
      <c r="S1286" s="57"/>
      <c r="T1286" s="57"/>
      <c r="U1286" s="117">
        <v>38.51</v>
      </c>
      <c r="V1286" s="117">
        <v>25.97</v>
      </c>
      <c r="W1286" s="58"/>
      <c r="X1286" s="195"/>
      <c r="Y1286" s="198"/>
      <c r="Z1286" s="8"/>
      <c r="AA1286" s="8" t="s">
        <v>71</v>
      </c>
      <c r="AB1286" s="76"/>
      <c r="AC1286" s="76"/>
      <c r="AD1286" s="76"/>
      <c r="AE1286" s="70"/>
      <c r="AF1286" s="70"/>
    </row>
    <row r="1287" spans="1:130" s="83" customFormat="1" ht="34" x14ac:dyDescent="0.2">
      <c r="A1287" s="14"/>
      <c r="B1287" s="76" t="s">
        <v>490</v>
      </c>
      <c r="C1287" s="76"/>
      <c r="D1287" s="2" t="s">
        <v>10</v>
      </c>
      <c r="E1287" s="2" t="s">
        <v>69</v>
      </c>
      <c r="F1287" s="8">
        <v>42491</v>
      </c>
      <c r="G1287" s="7">
        <v>1</v>
      </c>
      <c r="H1287" s="8" t="s">
        <v>70</v>
      </c>
      <c r="I1287" s="7"/>
      <c r="J1287" s="76" t="s">
        <v>176</v>
      </c>
      <c r="K1287" s="191"/>
      <c r="L1287" s="143"/>
      <c r="M1287" s="115"/>
      <c r="N1287" s="115"/>
      <c r="O1287" s="57"/>
      <c r="P1287" s="58" t="s">
        <v>38</v>
      </c>
      <c r="Q1287" s="57"/>
      <c r="R1287" s="57" t="s">
        <v>13</v>
      </c>
      <c r="S1287" s="57"/>
      <c r="T1287" s="57"/>
      <c r="U1287" s="117">
        <v>38.06</v>
      </c>
      <c r="V1287" s="117">
        <v>25.78</v>
      </c>
      <c r="W1287" s="58"/>
      <c r="X1287" s="195"/>
      <c r="Y1287" s="198"/>
      <c r="Z1287" s="8"/>
      <c r="AA1287" s="8" t="s">
        <v>71</v>
      </c>
      <c r="AB1287" s="76"/>
      <c r="AC1287" s="76"/>
      <c r="AD1287" s="76"/>
      <c r="AE1287" s="70"/>
      <c r="AF1287" s="70"/>
    </row>
    <row r="1288" spans="1:130" s="83" customFormat="1" ht="34" x14ac:dyDescent="0.2">
      <c r="A1288" s="14"/>
      <c r="B1288" s="76" t="s">
        <v>490</v>
      </c>
      <c r="C1288" s="76"/>
      <c r="D1288" s="2" t="s">
        <v>10</v>
      </c>
      <c r="E1288" s="2" t="s">
        <v>69</v>
      </c>
      <c r="F1288" s="8">
        <v>42491</v>
      </c>
      <c r="G1288" s="7">
        <v>1</v>
      </c>
      <c r="H1288" s="8" t="s">
        <v>70</v>
      </c>
      <c r="I1288" s="7"/>
      <c r="J1288" s="76" t="s">
        <v>176</v>
      </c>
      <c r="K1288" s="191"/>
      <c r="L1288" s="143"/>
      <c r="M1288" s="115"/>
      <c r="N1288" s="115"/>
      <c r="O1288" s="57"/>
      <c r="P1288" s="58" t="s">
        <v>20</v>
      </c>
      <c r="Q1288" s="57"/>
      <c r="R1288" s="57" t="s">
        <v>13</v>
      </c>
      <c r="S1288" s="57"/>
      <c r="T1288" s="57"/>
      <c r="U1288" s="117">
        <v>28.07</v>
      </c>
      <c r="V1288" s="117">
        <v>28.63</v>
      </c>
      <c r="W1288" s="58"/>
      <c r="X1288" s="195"/>
      <c r="Y1288" s="198"/>
      <c r="Z1288" s="8"/>
      <c r="AA1288" s="8" t="s">
        <v>75</v>
      </c>
      <c r="AB1288" s="76"/>
      <c r="AC1288" s="76"/>
      <c r="AD1288" s="76"/>
      <c r="AE1288" s="70"/>
      <c r="AF1288" s="70"/>
    </row>
    <row r="1289" spans="1:130" s="83" customFormat="1" ht="34" x14ac:dyDescent="0.2">
      <c r="A1289" s="14"/>
      <c r="B1289" s="76" t="s">
        <v>490</v>
      </c>
      <c r="C1289" s="76"/>
      <c r="D1289" s="2" t="s">
        <v>10</v>
      </c>
      <c r="E1289" s="2" t="s">
        <v>69</v>
      </c>
      <c r="F1289" s="8">
        <v>42491</v>
      </c>
      <c r="G1289" s="7">
        <v>1</v>
      </c>
      <c r="H1289" s="8" t="s">
        <v>70</v>
      </c>
      <c r="I1289" s="7"/>
      <c r="J1289" s="76" t="s">
        <v>176</v>
      </c>
      <c r="K1289" s="191"/>
      <c r="L1289" s="143"/>
      <c r="M1289" s="115"/>
      <c r="N1289" s="115"/>
      <c r="O1289" s="57"/>
      <c r="P1289" s="58" t="s">
        <v>20</v>
      </c>
      <c r="Q1289" s="57"/>
      <c r="R1289" s="57" t="s">
        <v>13</v>
      </c>
      <c r="S1289" s="57"/>
      <c r="T1289" s="57"/>
      <c r="U1289" s="117">
        <v>28.13</v>
      </c>
      <c r="V1289" s="117">
        <v>28.05</v>
      </c>
      <c r="W1289" s="58"/>
      <c r="X1289" s="195"/>
      <c r="Y1289" s="198"/>
      <c r="Z1289" s="8"/>
      <c r="AA1289" s="8" t="s">
        <v>74</v>
      </c>
      <c r="AB1289" s="76"/>
      <c r="AC1289" s="76"/>
      <c r="AD1289" s="76"/>
      <c r="AE1289" s="70"/>
      <c r="AF1289" s="70"/>
    </row>
    <row r="1290" spans="1:130" s="83" customFormat="1" ht="34" x14ac:dyDescent="0.2">
      <c r="A1290" s="14"/>
      <c r="B1290" s="76" t="s">
        <v>490</v>
      </c>
      <c r="C1290" s="76"/>
      <c r="D1290" s="2" t="s">
        <v>10</v>
      </c>
      <c r="E1290" s="2" t="s">
        <v>69</v>
      </c>
      <c r="F1290" s="8">
        <v>42491</v>
      </c>
      <c r="G1290" s="7">
        <v>1</v>
      </c>
      <c r="H1290" s="8" t="s">
        <v>70</v>
      </c>
      <c r="I1290" s="7"/>
      <c r="J1290" s="76" t="s">
        <v>176</v>
      </c>
      <c r="K1290" s="191"/>
      <c r="L1290" s="143"/>
      <c r="M1290" s="115"/>
      <c r="N1290" s="115"/>
      <c r="O1290" s="57"/>
      <c r="P1290" s="58" t="s">
        <v>42</v>
      </c>
      <c r="Q1290" s="57"/>
      <c r="R1290" s="57" t="s">
        <v>13</v>
      </c>
      <c r="S1290" s="57"/>
      <c r="T1290" s="57"/>
      <c r="U1290" s="117">
        <v>28.61</v>
      </c>
      <c r="V1290" s="117">
        <v>28.68</v>
      </c>
      <c r="W1290" s="58"/>
      <c r="X1290" s="195"/>
      <c r="Y1290" s="198"/>
      <c r="Z1290" s="8"/>
      <c r="AA1290" s="8" t="s">
        <v>72</v>
      </c>
      <c r="AB1290" s="76"/>
      <c r="AC1290" s="76"/>
      <c r="AD1290" s="76"/>
      <c r="AE1290" s="70"/>
      <c r="AF1290" s="70"/>
    </row>
    <row r="1291" spans="1:130" s="83" customFormat="1" ht="34" x14ac:dyDescent="0.2">
      <c r="A1291" s="14"/>
      <c r="B1291" s="76" t="s">
        <v>490</v>
      </c>
      <c r="C1291" s="76"/>
      <c r="D1291" s="2" t="s">
        <v>10</v>
      </c>
      <c r="E1291" s="2" t="s">
        <v>69</v>
      </c>
      <c r="F1291" s="8">
        <v>42491</v>
      </c>
      <c r="G1291" s="7">
        <v>1</v>
      </c>
      <c r="H1291" s="8" t="s">
        <v>70</v>
      </c>
      <c r="I1291" s="7"/>
      <c r="J1291" s="76" t="s">
        <v>176</v>
      </c>
      <c r="K1291" s="191"/>
      <c r="L1291" s="143"/>
      <c r="M1291" s="115"/>
      <c r="N1291" s="115"/>
      <c r="O1291" s="57"/>
      <c r="P1291" s="58" t="s">
        <v>42</v>
      </c>
      <c r="Q1291" s="57"/>
      <c r="R1291" s="57" t="s">
        <v>13</v>
      </c>
      <c r="S1291" s="57"/>
      <c r="T1291" s="57"/>
      <c r="U1291" s="117">
        <v>27.93</v>
      </c>
      <c r="V1291" s="117">
        <v>26.36</v>
      </c>
      <c r="W1291" s="58"/>
      <c r="X1291" s="195"/>
      <c r="Y1291" s="198"/>
      <c r="Z1291" s="8"/>
      <c r="AA1291" s="8" t="s">
        <v>73</v>
      </c>
      <c r="AB1291" s="76"/>
      <c r="AC1291" s="76"/>
      <c r="AD1291" s="76"/>
      <c r="AE1291" s="70"/>
      <c r="AF1291" s="70"/>
    </row>
    <row r="1292" spans="1:130" s="83" customFormat="1" ht="17" x14ac:dyDescent="0.2">
      <c r="A1292" s="14" t="s">
        <v>1648</v>
      </c>
      <c r="B1292" s="76" t="s">
        <v>490</v>
      </c>
      <c r="C1292" s="76"/>
      <c r="D1292" s="2" t="s">
        <v>10</v>
      </c>
      <c r="E1292" s="2" t="s">
        <v>21</v>
      </c>
      <c r="F1292" s="8">
        <v>40685</v>
      </c>
      <c r="G1292" s="7">
        <v>2258</v>
      </c>
      <c r="H1292" s="8" t="s">
        <v>19</v>
      </c>
      <c r="I1292" s="70" t="s">
        <v>403</v>
      </c>
      <c r="J1292" s="76" t="s">
        <v>176</v>
      </c>
      <c r="K1292" s="191" t="s">
        <v>25</v>
      </c>
      <c r="L1292" s="106"/>
      <c r="M1292" s="115"/>
      <c r="N1292" s="115"/>
      <c r="O1292" s="57"/>
      <c r="P1292" s="76" t="s">
        <v>185</v>
      </c>
      <c r="Q1292" s="70" t="s">
        <v>172</v>
      </c>
      <c r="R1292" s="57" t="s">
        <v>13</v>
      </c>
      <c r="S1292" s="57"/>
      <c r="T1292" s="57"/>
      <c r="U1292" s="117">
        <v>33.11</v>
      </c>
      <c r="V1292" s="117">
        <v>27.74</v>
      </c>
      <c r="W1292" s="58"/>
      <c r="X1292" s="195"/>
      <c r="Y1292" s="198"/>
      <c r="Z1292" s="8"/>
      <c r="AA1292" s="8" t="s">
        <v>23</v>
      </c>
      <c r="AB1292" s="76"/>
      <c r="AC1292" s="76"/>
      <c r="AD1292" s="76"/>
      <c r="AE1292" s="70"/>
      <c r="AF1292" s="70"/>
    </row>
    <row r="1293" spans="1:130" s="83" customFormat="1" ht="26" x14ac:dyDescent="0.2">
      <c r="A1293" s="14" t="s">
        <v>1648</v>
      </c>
      <c r="B1293" s="76" t="s">
        <v>490</v>
      </c>
      <c r="C1293" s="76"/>
      <c r="D1293" s="2" t="s">
        <v>10</v>
      </c>
      <c r="E1293" s="2" t="s">
        <v>21</v>
      </c>
      <c r="F1293" s="8">
        <v>40685</v>
      </c>
      <c r="G1293" s="7">
        <v>2259</v>
      </c>
      <c r="H1293" s="8" t="s">
        <v>19</v>
      </c>
      <c r="I1293" s="70" t="s">
        <v>403</v>
      </c>
      <c r="J1293" s="76" t="s">
        <v>176</v>
      </c>
      <c r="K1293" s="191" t="s">
        <v>22</v>
      </c>
      <c r="L1293" s="106"/>
      <c r="M1293" s="115"/>
      <c r="N1293" s="115"/>
      <c r="O1293" s="57"/>
      <c r="P1293" s="76" t="s">
        <v>207</v>
      </c>
      <c r="Q1293" s="70" t="s">
        <v>172</v>
      </c>
      <c r="R1293" s="57" t="s">
        <v>13</v>
      </c>
      <c r="S1293" s="57"/>
      <c r="T1293" s="57"/>
      <c r="U1293" s="117">
        <v>36.090000000000003</v>
      </c>
      <c r="V1293" s="117">
        <v>15.88</v>
      </c>
      <c r="W1293" s="58"/>
      <c r="X1293" s="195"/>
      <c r="Y1293" s="198"/>
      <c r="Z1293" s="8"/>
      <c r="AA1293" s="8" t="s">
        <v>477</v>
      </c>
      <c r="AB1293" s="76"/>
      <c r="AC1293" s="76"/>
      <c r="AD1293" s="76"/>
      <c r="AE1293" s="70"/>
      <c r="AF1293" s="70"/>
    </row>
    <row r="1294" spans="1:130" s="83" customFormat="1" ht="34" x14ac:dyDescent="0.2">
      <c r="A1294" s="228" t="s">
        <v>2246</v>
      </c>
      <c r="B1294" s="228" t="s">
        <v>490</v>
      </c>
      <c r="C1294" s="228"/>
      <c r="D1294" s="229" t="s">
        <v>10</v>
      </c>
      <c r="E1294" s="229" t="s">
        <v>1529</v>
      </c>
      <c r="F1294" s="228">
        <v>31041</v>
      </c>
      <c r="G1294" s="234">
        <v>2</v>
      </c>
      <c r="H1294" s="228" t="s">
        <v>408</v>
      </c>
      <c r="I1294" s="234" t="s">
        <v>393</v>
      </c>
      <c r="J1294" s="228" t="s">
        <v>176</v>
      </c>
      <c r="K1294" s="231" t="s">
        <v>2227</v>
      </c>
      <c r="L1294" s="246"/>
      <c r="M1294" s="235"/>
      <c r="N1294" s="235"/>
      <c r="O1294" s="234"/>
      <c r="P1294" s="228" t="s">
        <v>209</v>
      </c>
      <c r="Q1294" s="234" t="s">
        <v>167</v>
      </c>
      <c r="R1294" s="234" t="s">
        <v>13</v>
      </c>
      <c r="S1294" s="234"/>
      <c r="T1294" s="234"/>
      <c r="U1294" s="247">
        <v>30</v>
      </c>
      <c r="V1294" s="247">
        <v>20.71</v>
      </c>
      <c r="W1294" s="228"/>
      <c r="X1294" s="250"/>
      <c r="Y1294" s="249"/>
      <c r="Z1294" s="228"/>
      <c r="AA1294" s="228" t="s">
        <v>2250</v>
      </c>
      <c r="AB1294" s="228"/>
      <c r="AC1294" s="228"/>
      <c r="AD1294" s="228"/>
      <c r="AE1294" s="234"/>
      <c r="AF1294" s="234"/>
      <c r="AG1294" s="240"/>
      <c r="AH1294" s="240"/>
      <c r="AI1294" s="240"/>
      <c r="AJ1294" s="240"/>
      <c r="AK1294" s="240"/>
      <c r="AL1294" s="240"/>
      <c r="AM1294" s="240"/>
      <c r="AN1294" s="240"/>
      <c r="AO1294" s="240"/>
      <c r="AP1294" s="240"/>
      <c r="AQ1294" s="240"/>
      <c r="AR1294" s="240"/>
      <c r="AS1294" s="240"/>
      <c r="AT1294" s="240"/>
      <c r="AU1294" s="240"/>
      <c r="AV1294" s="240"/>
      <c r="AW1294" s="240"/>
      <c r="AX1294" s="240"/>
      <c r="AY1294" s="240"/>
      <c r="AZ1294" s="240"/>
      <c r="BA1294" s="240"/>
      <c r="BB1294" s="240"/>
      <c r="BC1294" s="240"/>
      <c r="BD1294" s="240"/>
      <c r="BE1294" s="240"/>
      <c r="BF1294" s="240"/>
      <c r="BG1294" s="240"/>
      <c r="BH1294" s="240"/>
      <c r="BI1294" s="240"/>
      <c r="BJ1294" s="240"/>
      <c r="BK1294" s="240"/>
      <c r="BL1294" s="240"/>
      <c r="BM1294" s="240"/>
      <c r="BN1294" s="240"/>
      <c r="BO1294" s="240"/>
      <c r="BP1294" s="240"/>
      <c r="BQ1294" s="240"/>
      <c r="BR1294" s="240"/>
      <c r="BS1294" s="240"/>
      <c r="BT1294" s="240"/>
      <c r="BU1294" s="240"/>
      <c r="BV1294" s="240"/>
      <c r="BW1294" s="240"/>
      <c r="BX1294" s="240"/>
      <c r="BY1294" s="240"/>
      <c r="BZ1294" s="240"/>
      <c r="CA1294" s="240"/>
      <c r="CB1294" s="240"/>
      <c r="CC1294" s="240"/>
      <c r="CD1294" s="240"/>
      <c r="CE1294" s="240"/>
      <c r="CF1294" s="240"/>
      <c r="CG1294" s="240"/>
      <c r="CH1294" s="240"/>
      <c r="CI1294" s="240"/>
      <c r="CJ1294" s="240"/>
      <c r="CK1294" s="240"/>
      <c r="CL1294" s="240"/>
      <c r="CM1294" s="240"/>
      <c r="CN1294" s="240"/>
      <c r="CO1294" s="240"/>
      <c r="CP1294" s="240"/>
      <c r="CQ1294" s="240"/>
      <c r="CR1294" s="240"/>
      <c r="CS1294" s="240"/>
      <c r="CT1294" s="240"/>
      <c r="CU1294" s="240"/>
      <c r="CV1294" s="240"/>
      <c r="CW1294" s="240"/>
      <c r="CX1294" s="240"/>
      <c r="CY1294" s="240"/>
      <c r="CZ1294" s="240"/>
      <c r="DA1294" s="240"/>
      <c r="DB1294" s="240"/>
      <c r="DC1294" s="240"/>
      <c r="DD1294" s="240"/>
      <c r="DE1294" s="240"/>
      <c r="DF1294" s="240"/>
      <c r="DG1294" s="240"/>
      <c r="DH1294" s="240"/>
      <c r="DI1294" s="240"/>
      <c r="DJ1294" s="240"/>
      <c r="DK1294" s="240"/>
      <c r="DL1294" s="240"/>
      <c r="DM1294" s="240"/>
      <c r="DN1294" s="240"/>
      <c r="DO1294" s="240"/>
      <c r="DP1294" s="240"/>
      <c r="DQ1294" s="240"/>
      <c r="DR1294" s="240"/>
      <c r="DS1294" s="240"/>
      <c r="DT1294" s="240"/>
      <c r="DU1294" s="240"/>
      <c r="DV1294" s="240"/>
      <c r="DW1294" s="240"/>
      <c r="DX1294" s="240"/>
      <c r="DY1294" s="240"/>
      <c r="DZ1294" s="240"/>
    </row>
    <row r="1295" spans="1:130" s="83" customFormat="1" ht="34" x14ac:dyDescent="0.2">
      <c r="A1295" s="228" t="s">
        <v>2226</v>
      </c>
      <c r="B1295" s="228" t="s">
        <v>490</v>
      </c>
      <c r="C1295" s="228"/>
      <c r="D1295" s="229" t="s">
        <v>10</v>
      </c>
      <c r="E1295" s="229" t="s">
        <v>1529</v>
      </c>
      <c r="F1295" s="228">
        <v>31041</v>
      </c>
      <c r="G1295" s="234">
        <v>116</v>
      </c>
      <c r="H1295" s="228" t="s">
        <v>408</v>
      </c>
      <c r="I1295" s="234" t="s">
        <v>393</v>
      </c>
      <c r="J1295" s="228" t="s">
        <v>176</v>
      </c>
      <c r="K1295" s="231" t="s">
        <v>2227</v>
      </c>
      <c r="L1295" s="246"/>
      <c r="M1295" s="235"/>
      <c r="N1295" s="235"/>
      <c r="O1295" s="234"/>
      <c r="P1295" s="228" t="s">
        <v>16</v>
      </c>
      <c r="Q1295" s="234" t="s">
        <v>167</v>
      </c>
      <c r="R1295" s="234" t="s">
        <v>13</v>
      </c>
      <c r="S1295" s="234"/>
      <c r="T1295" s="234"/>
      <c r="U1295" s="247">
        <v>32.42</v>
      </c>
      <c r="V1295" s="247">
        <v>23.98</v>
      </c>
      <c r="W1295" s="228"/>
      <c r="X1295" s="250"/>
      <c r="Y1295" s="249"/>
      <c r="Z1295" s="228"/>
      <c r="AA1295" s="228" t="s">
        <v>2228</v>
      </c>
      <c r="AB1295" s="228"/>
      <c r="AC1295" s="228"/>
      <c r="AD1295" s="228"/>
      <c r="AE1295" s="234"/>
      <c r="AF1295" s="234"/>
      <c r="AG1295" s="240"/>
      <c r="AH1295" s="240"/>
      <c r="AI1295" s="240"/>
      <c r="AJ1295" s="240"/>
      <c r="AK1295" s="240"/>
      <c r="AL1295" s="240"/>
      <c r="AM1295" s="240"/>
      <c r="AN1295" s="240"/>
      <c r="AO1295" s="240"/>
      <c r="AP1295" s="240"/>
      <c r="AQ1295" s="240"/>
      <c r="AR1295" s="240"/>
      <c r="AS1295" s="240"/>
      <c r="AT1295" s="240"/>
      <c r="AU1295" s="240"/>
      <c r="AV1295" s="240"/>
      <c r="AW1295" s="240"/>
      <c r="AX1295" s="240"/>
      <c r="AY1295" s="240"/>
      <c r="AZ1295" s="240"/>
      <c r="BA1295" s="240"/>
      <c r="BB1295" s="240"/>
      <c r="BC1295" s="240"/>
      <c r="BD1295" s="240"/>
      <c r="BE1295" s="240"/>
      <c r="BF1295" s="240"/>
      <c r="BG1295" s="240"/>
      <c r="BH1295" s="240"/>
      <c r="BI1295" s="240"/>
      <c r="BJ1295" s="240"/>
      <c r="BK1295" s="240"/>
      <c r="BL1295" s="240"/>
      <c r="BM1295" s="240"/>
      <c r="BN1295" s="240"/>
      <c r="BO1295" s="240"/>
      <c r="BP1295" s="240"/>
      <c r="BQ1295" s="240"/>
      <c r="BR1295" s="240"/>
      <c r="BS1295" s="240"/>
      <c r="BT1295" s="240"/>
      <c r="BU1295" s="240"/>
      <c r="BV1295" s="240"/>
      <c r="BW1295" s="240"/>
      <c r="BX1295" s="240"/>
      <c r="BY1295" s="240"/>
      <c r="BZ1295" s="240"/>
      <c r="CA1295" s="240"/>
      <c r="CB1295" s="240"/>
      <c r="CC1295" s="240"/>
      <c r="CD1295" s="240"/>
      <c r="CE1295" s="240"/>
      <c r="CF1295" s="240"/>
      <c r="CG1295" s="240"/>
      <c r="CH1295" s="240"/>
      <c r="CI1295" s="240"/>
      <c r="CJ1295" s="240"/>
      <c r="CK1295" s="240"/>
      <c r="CL1295" s="240"/>
      <c r="CM1295" s="240"/>
      <c r="CN1295" s="240"/>
      <c r="CO1295" s="240"/>
      <c r="CP1295" s="240"/>
      <c r="CQ1295" s="240"/>
      <c r="CR1295" s="240"/>
      <c r="CS1295" s="240"/>
      <c r="CT1295" s="240"/>
      <c r="CU1295" s="240"/>
      <c r="CV1295" s="240"/>
      <c r="CW1295" s="240"/>
      <c r="CX1295" s="240"/>
      <c r="CY1295" s="240"/>
      <c r="CZ1295" s="240"/>
      <c r="DA1295" s="240"/>
      <c r="DB1295" s="240"/>
      <c r="DC1295" s="240"/>
      <c r="DD1295" s="240"/>
      <c r="DE1295" s="240"/>
      <c r="DF1295" s="240"/>
      <c r="DG1295" s="240"/>
      <c r="DH1295" s="240"/>
      <c r="DI1295" s="240"/>
      <c r="DJ1295" s="240"/>
      <c r="DK1295" s="240"/>
      <c r="DL1295" s="240"/>
      <c r="DM1295" s="240"/>
      <c r="DN1295" s="240"/>
      <c r="DO1295" s="240"/>
      <c r="DP1295" s="240"/>
      <c r="DQ1295" s="240"/>
      <c r="DR1295" s="240"/>
      <c r="DS1295" s="240"/>
      <c r="DT1295" s="240"/>
      <c r="DU1295" s="240"/>
      <c r="DV1295" s="240"/>
      <c r="DW1295" s="240"/>
      <c r="DX1295" s="240"/>
      <c r="DY1295" s="240"/>
      <c r="DZ1295" s="240"/>
    </row>
    <row r="1296" spans="1:130" s="83" customFormat="1" ht="34" x14ac:dyDescent="0.2">
      <c r="A1296" s="228" t="s">
        <v>2225</v>
      </c>
      <c r="B1296" s="228" t="s">
        <v>490</v>
      </c>
      <c r="C1296" s="228"/>
      <c r="D1296" s="229" t="s">
        <v>10</v>
      </c>
      <c r="E1296" s="229" t="s">
        <v>1529</v>
      </c>
      <c r="F1296" s="228">
        <v>31041</v>
      </c>
      <c r="G1296" s="234">
        <v>198</v>
      </c>
      <c r="H1296" s="228" t="s">
        <v>408</v>
      </c>
      <c r="I1296" s="234" t="s">
        <v>393</v>
      </c>
      <c r="J1296" s="228" t="s">
        <v>176</v>
      </c>
      <c r="K1296" s="231" t="s">
        <v>2220</v>
      </c>
      <c r="L1296" s="246"/>
      <c r="M1296" s="235"/>
      <c r="N1296" s="235"/>
      <c r="O1296" s="234"/>
      <c r="P1296" s="228" t="s">
        <v>16</v>
      </c>
      <c r="Q1296" s="234" t="s">
        <v>167</v>
      </c>
      <c r="R1296" s="234" t="s">
        <v>13</v>
      </c>
      <c r="S1296" s="234"/>
      <c r="T1296" s="234"/>
      <c r="U1296" s="247">
        <v>29.67</v>
      </c>
      <c r="V1296" s="247">
        <v>18.84</v>
      </c>
      <c r="W1296" s="228"/>
      <c r="X1296" s="250"/>
      <c r="Y1296" s="249"/>
      <c r="Z1296" s="228"/>
      <c r="AA1296" s="228" t="s">
        <v>2221</v>
      </c>
      <c r="AB1296" s="228"/>
      <c r="AC1296" s="228"/>
      <c r="AD1296" s="228"/>
      <c r="AE1296" s="234"/>
      <c r="AF1296" s="234"/>
      <c r="AG1296" s="240"/>
      <c r="AH1296" s="240"/>
      <c r="AI1296" s="240"/>
      <c r="AJ1296" s="240"/>
      <c r="AK1296" s="240"/>
      <c r="AL1296" s="240"/>
      <c r="AM1296" s="240"/>
      <c r="AN1296" s="240"/>
      <c r="AO1296" s="240"/>
      <c r="AP1296" s="240"/>
      <c r="AQ1296" s="240"/>
      <c r="AR1296" s="240"/>
      <c r="AS1296" s="240"/>
      <c r="AT1296" s="240"/>
      <c r="AU1296" s="240"/>
      <c r="AV1296" s="240"/>
      <c r="AW1296" s="240"/>
      <c r="AX1296" s="240"/>
      <c r="AY1296" s="240"/>
      <c r="AZ1296" s="240"/>
      <c r="BA1296" s="240"/>
      <c r="BB1296" s="240"/>
      <c r="BC1296" s="240"/>
      <c r="BD1296" s="240"/>
      <c r="BE1296" s="240"/>
      <c r="BF1296" s="240"/>
      <c r="BG1296" s="240"/>
      <c r="BH1296" s="240"/>
      <c r="BI1296" s="240"/>
      <c r="BJ1296" s="240"/>
      <c r="BK1296" s="240"/>
      <c r="BL1296" s="240"/>
      <c r="BM1296" s="240"/>
      <c r="BN1296" s="240"/>
      <c r="BO1296" s="240"/>
      <c r="BP1296" s="240"/>
      <c r="BQ1296" s="240"/>
      <c r="BR1296" s="240"/>
      <c r="BS1296" s="240"/>
      <c r="BT1296" s="240"/>
      <c r="BU1296" s="240"/>
      <c r="BV1296" s="240"/>
      <c r="BW1296" s="240"/>
      <c r="BX1296" s="240"/>
      <c r="BY1296" s="240"/>
      <c r="BZ1296" s="240"/>
      <c r="CA1296" s="240"/>
      <c r="CB1296" s="240"/>
      <c r="CC1296" s="240"/>
      <c r="CD1296" s="240"/>
      <c r="CE1296" s="240"/>
      <c r="CF1296" s="240"/>
      <c r="CG1296" s="240"/>
      <c r="CH1296" s="240"/>
      <c r="CI1296" s="240"/>
      <c r="CJ1296" s="240"/>
      <c r="CK1296" s="240"/>
      <c r="CL1296" s="240"/>
      <c r="CM1296" s="240"/>
      <c r="CN1296" s="240"/>
      <c r="CO1296" s="240"/>
      <c r="CP1296" s="240"/>
      <c r="CQ1296" s="240"/>
      <c r="CR1296" s="240"/>
      <c r="CS1296" s="240"/>
      <c r="CT1296" s="240"/>
      <c r="CU1296" s="240"/>
      <c r="CV1296" s="240"/>
      <c r="CW1296" s="240"/>
      <c r="CX1296" s="240"/>
      <c r="CY1296" s="240"/>
      <c r="CZ1296" s="240"/>
      <c r="DA1296" s="240"/>
      <c r="DB1296" s="240"/>
      <c r="DC1296" s="240"/>
      <c r="DD1296" s="240"/>
      <c r="DE1296" s="240"/>
      <c r="DF1296" s="240"/>
      <c r="DG1296" s="240"/>
      <c r="DH1296" s="240"/>
      <c r="DI1296" s="240"/>
      <c r="DJ1296" s="240"/>
      <c r="DK1296" s="240"/>
      <c r="DL1296" s="240"/>
      <c r="DM1296" s="240"/>
      <c r="DN1296" s="240"/>
      <c r="DO1296" s="240"/>
      <c r="DP1296" s="240"/>
      <c r="DQ1296" s="240"/>
      <c r="DR1296" s="240"/>
      <c r="DS1296" s="240"/>
      <c r="DT1296" s="240"/>
      <c r="DU1296" s="240"/>
      <c r="DV1296" s="240"/>
      <c r="DW1296" s="240"/>
      <c r="DX1296" s="240"/>
      <c r="DY1296" s="240"/>
      <c r="DZ1296" s="240"/>
    </row>
    <row r="1297" spans="1:130" s="83" customFormat="1" ht="17" x14ac:dyDescent="0.2">
      <c r="A1297" s="228" t="s">
        <v>2243</v>
      </c>
      <c r="B1297" s="234" t="s">
        <v>490</v>
      </c>
      <c r="C1297" s="234"/>
      <c r="D1297" s="229" t="s">
        <v>10</v>
      </c>
      <c r="E1297" s="229" t="s">
        <v>1529</v>
      </c>
      <c r="F1297" s="228">
        <v>31107</v>
      </c>
      <c r="G1297" s="234">
        <v>26</v>
      </c>
      <c r="H1297" s="228" t="s">
        <v>197</v>
      </c>
      <c r="I1297" s="234" t="s">
        <v>393</v>
      </c>
      <c r="J1297" s="228" t="s">
        <v>176</v>
      </c>
      <c r="K1297" s="231"/>
      <c r="L1297" s="246"/>
      <c r="M1297" s="235"/>
      <c r="N1297" s="235"/>
      <c r="O1297" s="234"/>
      <c r="P1297" s="228" t="s">
        <v>209</v>
      </c>
      <c r="Q1297" s="234" t="s">
        <v>167</v>
      </c>
      <c r="R1297" s="234" t="s">
        <v>13</v>
      </c>
      <c r="S1297" s="234"/>
      <c r="T1297" s="234"/>
      <c r="U1297" s="247">
        <v>24.6</v>
      </c>
      <c r="V1297" s="247">
        <v>16.18</v>
      </c>
      <c r="W1297" s="228"/>
      <c r="X1297" s="250"/>
      <c r="Y1297" s="249"/>
      <c r="Z1297" s="228"/>
      <c r="AA1297" s="228" t="s">
        <v>2244</v>
      </c>
      <c r="AB1297" s="228"/>
      <c r="AC1297" s="228"/>
      <c r="AD1297" s="228"/>
      <c r="AE1297" s="234"/>
      <c r="AF1297" s="234"/>
      <c r="AG1297" s="240"/>
      <c r="AH1297" s="240"/>
      <c r="AI1297" s="240"/>
      <c r="AJ1297" s="240"/>
      <c r="AK1297" s="240"/>
      <c r="AL1297" s="240"/>
      <c r="AM1297" s="240"/>
      <c r="AN1297" s="240"/>
      <c r="AO1297" s="240"/>
      <c r="AP1297" s="240"/>
      <c r="AQ1297" s="240"/>
      <c r="AR1297" s="240"/>
      <c r="AS1297" s="240"/>
      <c r="AT1297" s="240"/>
      <c r="AU1297" s="240"/>
      <c r="AV1297" s="240"/>
      <c r="AW1297" s="240"/>
      <c r="AX1297" s="240"/>
      <c r="AY1297" s="240"/>
      <c r="AZ1297" s="240"/>
      <c r="BA1297" s="240"/>
      <c r="BB1297" s="240"/>
      <c r="BC1297" s="240"/>
      <c r="BD1297" s="240"/>
      <c r="BE1297" s="240"/>
      <c r="BF1297" s="240"/>
      <c r="BG1297" s="240"/>
      <c r="BH1297" s="240"/>
      <c r="BI1297" s="240"/>
      <c r="BJ1297" s="240"/>
      <c r="BK1297" s="240"/>
      <c r="BL1297" s="240"/>
      <c r="BM1297" s="240"/>
      <c r="BN1297" s="240"/>
      <c r="BO1297" s="240"/>
      <c r="BP1297" s="240"/>
      <c r="BQ1297" s="240"/>
      <c r="BR1297" s="240"/>
      <c r="BS1297" s="240"/>
      <c r="BT1297" s="240"/>
      <c r="BU1297" s="240"/>
      <c r="BV1297" s="240"/>
      <c r="BW1297" s="240"/>
      <c r="BX1297" s="240"/>
      <c r="BY1297" s="240"/>
      <c r="BZ1297" s="240"/>
      <c r="CA1297" s="240"/>
      <c r="CB1297" s="240"/>
      <c r="CC1297" s="240"/>
      <c r="CD1297" s="240"/>
      <c r="CE1297" s="240"/>
      <c r="CF1297" s="240"/>
      <c r="CG1297" s="240"/>
      <c r="CH1297" s="240"/>
      <c r="CI1297" s="240"/>
      <c r="CJ1297" s="240"/>
      <c r="CK1297" s="240"/>
      <c r="CL1297" s="240"/>
      <c r="CM1297" s="240"/>
      <c r="CN1297" s="240"/>
      <c r="CO1297" s="240"/>
      <c r="CP1297" s="240"/>
      <c r="CQ1297" s="240"/>
      <c r="CR1297" s="240"/>
      <c r="CS1297" s="240"/>
      <c r="CT1297" s="240"/>
      <c r="CU1297" s="240"/>
      <c r="CV1297" s="240"/>
      <c r="CW1297" s="240"/>
      <c r="CX1297" s="240"/>
      <c r="CY1297" s="240"/>
      <c r="CZ1297" s="240"/>
      <c r="DA1297" s="240"/>
      <c r="DB1297" s="240"/>
      <c r="DC1297" s="240"/>
      <c r="DD1297" s="240"/>
      <c r="DE1297" s="240"/>
      <c r="DF1297" s="240"/>
      <c r="DG1297" s="240"/>
      <c r="DH1297" s="240"/>
      <c r="DI1297" s="240"/>
      <c r="DJ1297" s="240"/>
      <c r="DK1297" s="240"/>
      <c r="DL1297" s="240"/>
      <c r="DM1297" s="240"/>
      <c r="DN1297" s="240"/>
      <c r="DO1297" s="240"/>
      <c r="DP1297" s="240"/>
      <c r="DQ1297" s="240"/>
      <c r="DR1297" s="240"/>
      <c r="DS1297" s="240"/>
      <c r="DT1297" s="240"/>
      <c r="DU1297" s="240"/>
      <c r="DV1297" s="240"/>
      <c r="DW1297" s="240"/>
      <c r="DX1297" s="240"/>
      <c r="DY1297" s="240"/>
      <c r="DZ1297" s="240"/>
    </row>
    <row r="1298" spans="1:130" s="83" customFormat="1" ht="17" x14ac:dyDescent="0.2">
      <c r="A1298" s="228" t="s">
        <v>2243</v>
      </c>
      <c r="B1298" s="234" t="s">
        <v>490</v>
      </c>
      <c r="C1298" s="234"/>
      <c r="D1298" s="229" t="s">
        <v>10</v>
      </c>
      <c r="E1298" s="229" t="s">
        <v>1529</v>
      </c>
      <c r="F1298" s="228">
        <v>31107</v>
      </c>
      <c r="G1298" s="234">
        <v>34</v>
      </c>
      <c r="H1298" s="228" t="s">
        <v>197</v>
      </c>
      <c r="I1298" s="234" t="s">
        <v>393</v>
      </c>
      <c r="J1298" s="228" t="s">
        <v>176</v>
      </c>
      <c r="K1298" s="231"/>
      <c r="L1298" s="246"/>
      <c r="M1298" s="235"/>
      <c r="N1298" s="235"/>
      <c r="O1298" s="234"/>
      <c r="P1298" s="228" t="s">
        <v>209</v>
      </c>
      <c r="Q1298" s="234" t="s">
        <v>167</v>
      </c>
      <c r="R1298" s="234" t="s">
        <v>13</v>
      </c>
      <c r="S1298" s="234"/>
      <c r="T1298" s="234"/>
      <c r="U1298" s="247">
        <v>29.09</v>
      </c>
      <c r="V1298" s="247">
        <v>14.89</v>
      </c>
      <c r="W1298" s="228"/>
      <c r="X1298" s="250"/>
      <c r="Y1298" s="249"/>
      <c r="Z1298" s="228"/>
      <c r="AA1298" s="228" t="s">
        <v>2245</v>
      </c>
      <c r="AB1298" s="228"/>
      <c r="AC1298" s="228"/>
      <c r="AD1298" s="228"/>
      <c r="AE1298" s="234"/>
      <c r="AF1298" s="234"/>
      <c r="AG1298" s="240"/>
      <c r="AH1298" s="240"/>
      <c r="AI1298" s="240"/>
      <c r="AJ1298" s="240"/>
      <c r="AK1298" s="240"/>
      <c r="AL1298" s="240"/>
      <c r="AM1298" s="240"/>
      <c r="AN1298" s="240"/>
      <c r="AO1298" s="240"/>
      <c r="AP1298" s="240"/>
      <c r="AQ1298" s="240"/>
      <c r="AR1298" s="240"/>
      <c r="AS1298" s="240"/>
      <c r="AT1298" s="240"/>
      <c r="AU1298" s="240"/>
      <c r="AV1298" s="240"/>
      <c r="AW1298" s="240"/>
      <c r="AX1298" s="240"/>
      <c r="AY1298" s="240"/>
      <c r="AZ1298" s="240"/>
      <c r="BA1298" s="240"/>
      <c r="BB1298" s="240"/>
      <c r="BC1298" s="240"/>
      <c r="BD1298" s="240"/>
      <c r="BE1298" s="240"/>
      <c r="BF1298" s="240"/>
      <c r="BG1298" s="240"/>
      <c r="BH1298" s="240"/>
      <c r="BI1298" s="240"/>
      <c r="BJ1298" s="240"/>
      <c r="BK1298" s="240"/>
      <c r="BL1298" s="240"/>
      <c r="BM1298" s="240"/>
      <c r="BN1298" s="240"/>
      <c r="BO1298" s="240"/>
      <c r="BP1298" s="240"/>
      <c r="BQ1298" s="240"/>
      <c r="BR1298" s="240"/>
      <c r="BS1298" s="240"/>
      <c r="BT1298" s="240"/>
      <c r="BU1298" s="240"/>
      <c r="BV1298" s="240"/>
      <c r="BW1298" s="240"/>
      <c r="BX1298" s="240"/>
      <c r="BY1298" s="240"/>
      <c r="BZ1298" s="240"/>
      <c r="CA1298" s="240"/>
      <c r="CB1298" s="240"/>
      <c r="CC1298" s="240"/>
      <c r="CD1298" s="240"/>
      <c r="CE1298" s="240"/>
      <c r="CF1298" s="240"/>
      <c r="CG1298" s="240"/>
      <c r="CH1298" s="240"/>
      <c r="CI1298" s="240"/>
      <c r="CJ1298" s="240"/>
      <c r="CK1298" s="240"/>
      <c r="CL1298" s="240"/>
      <c r="CM1298" s="240"/>
      <c r="CN1298" s="240"/>
      <c r="CO1298" s="240"/>
      <c r="CP1298" s="240"/>
      <c r="CQ1298" s="240"/>
      <c r="CR1298" s="240"/>
      <c r="CS1298" s="240"/>
      <c r="CT1298" s="240"/>
      <c r="CU1298" s="240"/>
      <c r="CV1298" s="240"/>
      <c r="CW1298" s="240"/>
      <c r="CX1298" s="240"/>
      <c r="CY1298" s="240"/>
      <c r="CZ1298" s="240"/>
      <c r="DA1298" s="240"/>
      <c r="DB1298" s="240"/>
      <c r="DC1298" s="240"/>
      <c r="DD1298" s="240"/>
      <c r="DE1298" s="240"/>
      <c r="DF1298" s="240"/>
      <c r="DG1298" s="240"/>
      <c r="DH1298" s="240"/>
      <c r="DI1298" s="240"/>
      <c r="DJ1298" s="240"/>
      <c r="DK1298" s="240"/>
      <c r="DL1298" s="240"/>
      <c r="DM1298" s="240"/>
      <c r="DN1298" s="240"/>
      <c r="DO1298" s="240"/>
      <c r="DP1298" s="240"/>
      <c r="DQ1298" s="240"/>
      <c r="DR1298" s="240"/>
      <c r="DS1298" s="240"/>
      <c r="DT1298" s="240"/>
      <c r="DU1298" s="240"/>
      <c r="DV1298" s="240"/>
      <c r="DW1298" s="240"/>
      <c r="DX1298" s="240"/>
      <c r="DY1298" s="240"/>
      <c r="DZ1298" s="240"/>
    </row>
    <row r="1299" spans="1:130" s="83" customFormat="1" ht="17" x14ac:dyDescent="0.2">
      <c r="A1299" s="228" t="s">
        <v>2243</v>
      </c>
      <c r="B1299" s="234" t="s">
        <v>490</v>
      </c>
      <c r="C1299" s="234"/>
      <c r="D1299" s="229" t="s">
        <v>10</v>
      </c>
      <c r="E1299" s="229" t="s">
        <v>1529</v>
      </c>
      <c r="F1299" s="228">
        <v>31108</v>
      </c>
      <c r="G1299" s="234">
        <v>30</v>
      </c>
      <c r="H1299" s="228" t="s">
        <v>197</v>
      </c>
      <c r="I1299" s="234" t="s">
        <v>393</v>
      </c>
      <c r="J1299" s="228" t="s">
        <v>176</v>
      </c>
      <c r="K1299" s="231"/>
      <c r="L1299" s="246"/>
      <c r="M1299" s="235"/>
      <c r="N1299" s="235"/>
      <c r="O1299" s="234"/>
      <c r="P1299" s="228" t="s">
        <v>209</v>
      </c>
      <c r="Q1299" s="234" t="s">
        <v>167</v>
      </c>
      <c r="R1299" s="234" t="s">
        <v>13</v>
      </c>
      <c r="S1299" s="234"/>
      <c r="T1299" s="234"/>
      <c r="U1299" s="247">
        <v>30.87</v>
      </c>
      <c r="V1299" s="247">
        <v>18.39</v>
      </c>
      <c r="W1299" s="228"/>
      <c r="X1299" s="250"/>
      <c r="Y1299" s="249"/>
      <c r="Z1299" s="228"/>
      <c r="AA1299" s="228" t="s">
        <v>2144</v>
      </c>
      <c r="AB1299" s="228"/>
      <c r="AC1299" s="228"/>
      <c r="AD1299" s="228"/>
      <c r="AE1299" s="234"/>
      <c r="AF1299" s="234"/>
      <c r="AG1299" s="240"/>
      <c r="AH1299" s="240"/>
      <c r="AI1299" s="240"/>
      <c r="AJ1299" s="240"/>
      <c r="AK1299" s="240"/>
      <c r="AL1299" s="240"/>
      <c r="AM1299" s="240"/>
      <c r="AN1299" s="240"/>
      <c r="AO1299" s="240"/>
      <c r="AP1299" s="240"/>
      <c r="AQ1299" s="240"/>
      <c r="AR1299" s="240"/>
      <c r="AS1299" s="240"/>
      <c r="AT1299" s="240"/>
      <c r="AU1299" s="240"/>
      <c r="AV1299" s="240"/>
      <c r="AW1299" s="240"/>
      <c r="AX1299" s="240"/>
      <c r="AY1299" s="240"/>
      <c r="AZ1299" s="240"/>
      <c r="BA1299" s="240"/>
      <c r="BB1299" s="240"/>
      <c r="BC1299" s="240"/>
      <c r="BD1299" s="240"/>
      <c r="BE1299" s="240"/>
      <c r="BF1299" s="240"/>
      <c r="BG1299" s="240"/>
      <c r="BH1299" s="240"/>
      <c r="BI1299" s="240"/>
      <c r="BJ1299" s="240"/>
      <c r="BK1299" s="240"/>
      <c r="BL1299" s="240"/>
      <c r="BM1299" s="240"/>
      <c r="BN1299" s="240"/>
      <c r="BO1299" s="240"/>
      <c r="BP1299" s="240"/>
      <c r="BQ1299" s="240"/>
      <c r="BR1299" s="240"/>
      <c r="BS1299" s="240"/>
      <c r="BT1299" s="240"/>
      <c r="BU1299" s="240"/>
      <c r="BV1299" s="240"/>
      <c r="BW1299" s="240"/>
      <c r="BX1299" s="240"/>
      <c r="BY1299" s="240"/>
      <c r="BZ1299" s="240"/>
      <c r="CA1299" s="240"/>
      <c r="CB1299" s="240"/>
      <c r="CC1299" s="240"/>
      <c r="CD1299" s="240"/>
      <c r="CE1299" s="240"/>
      <c r="CF1299" s="240"/>
      <c r="CG1299" s="240"/>
      <c r="CH1299" s="240"/>
      <c r="CI1299" s="240"/>
      <c r="CJ1299" s="240"/>
      <c r="CK1299" s="240"/>
      <c r="CL1299" s="240"/>
      <c r="CM1299" s="240"/>
      <c r="CN1299" s="240"/>
      <c r="CO1299" s="240"/>
      <c r="CP1299" s="240"/>
      <c r="CQ1299" s="240"/>
      <c r="CR1299" s="240"/>
      <c r="CS1299" s="240"/>
      <c r="CT1299" s="240"/>
      <c r="CU1299" s="240"/>
      <c r="CV1299" s="240"/>
      <c r="CW1299" s="240"/>
      <c r="CX1299" s="240"/>
      <c r="CY1299" s="240"/>
      <c r="CZ1299" s="240"/>
      <c r="DA1299" s="240"/>
      <c r="DB1299" s="240"/>
      <c r="DC1299" s="240"/>
      <c r="DD1299" s="240"/>
      <c r="DE1299" s="240"/>
      <c r="DF1299" s="240"/>
      <c r="DG1299" s="240"/>
      <c r="DH1299" s="240"/>
      <c r="DI1299" s="240"/>
      <c r="DJ1299" s="240"/>
      <c r="DK1299" s="240"/>
      <c r="DL1299" s="240"/>
      <c r="DM1299" s="240"/>
      <c r="DN1299" s="240"/>
      <c r="DO1299" s="240"/>
      <c r="DP1299" s="240"/>
      <c r="DQ1299" s="240"/>
      <c r="DR1299" s="240"/>
      <c r="DS1299" s="240"/>
      <c r="DT1299" s="240"/>
      <c r="DU1299" s="240"/>
      <c r="DV1299" s="240"/>
      <c r="DW1299" s="240"/>
      <c r="DX1299" s="240"/>
      <c r="DY1299" s="240"/>
      <c r="DZ1299" s="240"/>
    </row>
    <row r="1300" spans="1:130" s="83" customFormat="1" ht="17" x14ac:dyDescent="0.2">
      <c r="A1300" s="228" t="s">
        <v>2243</v>
      </c>
      <c r="B1300" s="234" t="s">
        <v>490</v>
      </c>
      <c r="C1300" s="234"/>
      <c r="D1300" s="229" t="s">
        <v>10</v>
      </c>
      <c r="E1300" s="229" t="s">
        <v>1529</v>
      </c>
      <c r="F1300" s="228">
        <v>31108</v>
      </c>
      <c r="G1300" s="234">
        <v>115</v>
      </c>
      <c r="H1300" s="228" t="s">
        <v>197</v>
      </c>
      <c r="I1300" s="234" t="s">
        <v>393</v>
      </c>
      <c r="J1300" s="228" t="s">
        <v>176</v>
      </c>
      <c r="K1300" s="231"/>
      <c r="L1300" s="246"/>
      <c r="M1300" s="235"/>
      <c r="N1300" s="235"/>
      <c r="O1300" s="234"/>
      <c r="P1300" s="228" t="s">
        <v>209</v>
      </c>
      <c r="Q1300" s="234" t="s">
        <v>167</v>
      </c>
      <c r="R1300" s="234" t="s">
        <v>13</v>
      </c>
      <c r="S1300" s="234"/>
      <c r="T1300" s="234"/>
      <c r="U1300" s="247">
        <v>30.44</v>
      </c>
      <c r="V1300" s="247">
        <v>20.82</v>
      </c>
      <c r="W1300" s="228"/>
      <c r="X1300" s="250"/>
      <c r="Y1300" s="249"/>
      <c r="Z1300" s="228"/>
      <c r="AA1300" s="228" t="s">
        <v>2144</v>
      </c>
      <c r="AB1300" s="228"/>
      <c r="AC1300" s="228"/>
      <c r="AD1300" s="228"/>
      <c r="AE1300" s="234"/>
      <c r="AF1300" s="234"/>
      <c r="AG1300" s="240"/>
      <c r="AH1300" s="240"/>
      <c r="AI1300" s="240"/>
      <c r="AJ1300" s="240"/>
      <c r="AK1300" s="240"/>
      <c r="AL1300" s="240"/>
      <c r="AM1300" s="240"/>
      <c r="AN1300" s="240"/>
      <c r="AO1300" s="240"/>
      <c r="AP1300" s="240"/>
      <c r="AQ1300" s="240"/>
      <c r="AR1300" s="240"/>
      <c r="AS1300" s="240"/>
      <c r="AT1300" s="240"/>
      <c r="AU1300" s="240"/>
      <c r="AV1300" s="240"/>
      <c r="AW1300" s="240"/>
      <c r="AX1300" s="240"/>
      <c r="AY1300" s="240"/>
      <c r="AZ1300" s="240"/>
      <c r="BA1300" s="240"/>
      <c r="BB1300" s="240"/>
      <c r="BC1300" s="240"/>
      <c r="BD1300" s="240"/>
      <c r="BE1300" s="240"/>
      <c r="BF1300" s="240"/>
      <c r="BG1300" s="240"/>
      <c r="BH1300" s="240"/>
      <c r="BI1300" s="240"/>
      <c r="BJ1300" s="240"/>
      <c r="BK1300" s="240"/>
      <c r="BL1300" s="240"/>
      <c r="BM1300" s="240"/>
      <c r="BN1300" s="240"/>
      <c r="BO1300" s="240"/>
      <c r="BP1300" s="240"/>
      <c r="BQ1300" s="240"/>
      <c r="BR1300" s="240"/>
      <c r="BS1300" s="240"/>
      <c r="BT1300" s="240"/>
      <c r="BU1300" s="240"/>
      <c r="BV1300" s="240"/>
      <c r="BW1300" s="240"/>
      <c r="BX1300" s="240"/>
      <c r="BY1300" s="240"/>
      <c r="BZ1300" s="240"/>
      <c r="CA1300" s="240"/>
      <c r="CB1300" s="240"/>
      <c r="CC1300" s="240"/>
      <c r="CD1300" s="240"/>
      <c r="CE1300" s="240"/>
      <c r="CF1300" s="240"/>
      <c r="CG1300" s="240"/>
      <c r="CH1300" s="240"/>
      <c r="CI1300" s="240"/>
      <c r="CJ1300" s="240"/>
      <c r="CK1300" s="240"/>
      <c r="CL1300" s="240"/>
      <c r="CM1300" s="240"/>
      <c r="CN1300" s="240"/>
      <c r="CO1300" s="240"/>
      <c r="CP1300" s="240"/>
      <c r="CQ1300" s="240"/>
      <c r="CR1300" s="240"/>
      <c r="CS1300" s="240"/>
      <c r="CT1300" s="240"/>
      <c r="CU1300" s="240"/>
      <c r="CV1300" s="240"/>
      <c r="CW1300" s="240"/>
      <c r="CX1300" s="240"/>
      <c r="CY1300" s="240"/>
      <c r="CZ1300" s="240"/>
      <c r="DA1300" s="240"/>
      <c r="DB1300" s="240"/>
      <c r="DC1300" s="240"/>
      <c r="DD1300" s="240"/>
      <c r="DE1300" s="240"/>
      <c r="DF1300" s="240"/>
      <c r="DG1300" s="240"/>
      <c r="DH1300" s="240"/>
      <c r="DI1300" s="240"/>
      <c r="DJ1300" s="240"/>
      <c r="DK1300" s="240"/>
      <c r="DL1300" s="240"/>
      <c r="DM1300" s="240"/>
      <c r="DN1300" s="240"/>
      <c r="DO1300" s="240"/>
      <c r="DP1300" s="240"/>
      <c r="DQ1300" s="240"/>
      <c r="DR1300" s="240"/>
      <c r="DS1300" s="240"/>
      <c r="DT1300" s="240"/>
      <c r="DU1300" s="240"/>
      <c r="DV1300" s="240"/>
      <c r="DW1300" s="240"/>
      <c r="DX1300" s="240"/>
      <c r="DY1300" s="240"/>
      <c r="DZ1300" s="240"/>
    </row>
    <row r="1301" spans="1:130" s="83" customFormat="1" ht="17" x14ac:dyDescent="0.2">
      <c r="A1301" s="228" t="s">
        <v>2246</v>
      </c>
      <c r="B1301" s="234" t="s">
        <v>490</v>
      </c>
      <c r="C1301" s="234"/>
      <c r="D1301" s="229" t="s">
        <v>10</v>
      </c>
      <c r="E1301" s="229" t="s">
        <v>1529</v>
      </c>
      <c r="F1301" s="228">
        <v>31112</v>
      </c>
      <c r="G1301" s="234">
        <v>4</v>
      </c>
      <c r="H1301" s="228" t="s">
        <v>197</v>
      </c>
      <c r="I1301" s="234" t="s">
        <v>393</v>
      </c>
      <c r="J1301" s="228" t="s">
        <v>176</v>
      </c>
      <c r="K1301" s="231" t="s">
        <v>2247</v>
      </c>
      <c r="L1301" s="246"/>
      <c r="M1301" s="235"/>
      <c r="N1301" s="235"/>
      <c r="O1301" s="234"/>
      <c r="P1301" s="228" t="s">
        <v>209</v>
      </c>
      <c r="Q1301" s="234" t="s">
        <v>167</v>
      </c>
      <c r="R1301" s="234" t="s">
        <v>13</v>
      </c>
      <c r="S1301" s="234"/>
      <c r="T1301" s="234"/>
      <c r="U1301" s="247">
        <v>22.13</v>
      </c>
      <c r="V1301" s="247">
        <v>14.22</v>
      </c>
      <c r="W1301" s="228"/>
      <c r="X1301" s="250"/>
      <c r="Y1301" s="249"/>
      <c r="Z1301" s="228"/>
      <c r="AA1301" s="228" t="s">
        <v>2248</v>
      </c>
      <c r="AB1301" s="228"/>
      <c r="AC1301" s="228"/>
      <c r="AD1301" s="228"/>
      <c r="AE1301" s="234"/>
      <c r="AF1301" s="234"/>
      <c r="AG1301" s="240"/>
      <c r="AH1301" s="240"/>
      <c r="AI1301" s="240"/>
      <c r="AJ1301" s="240"/>
      <c r="AK1301" s="240"/>
      <c r="AL1301" s="240"/>
      <c r="AM1301" s="240"/>
      <c r="AN1301" s="240"/>
      <c r="AO1301" s="240"/>
      <c r="AP1301" s="240"/>
      <c r="AQ1301" s="240"/>
      <c r="AR1301" s="240"/>
      <c r="AS1301" s="240"/>
      <c r="AT1301" s="240"/>
      <c r="AU1301" s="240"/>
      <c r="AV1301" s="240"/>
      <c r="AW1301" s="240"/>
      <c r="AX1301" s="240"/>
      <c r="AY1301" s="240"/>
      <c r="AZ1301" s="240"/>
      <c r="BA1301" s="240"/>
      <c r="BB1301" s="240"/>
      <c r="BC1301" s="240"/>
      <c r="BD1301" s="240"/>
      <c r="BE1301" s="240"/>
      <c r="BF1301" s="240"/>
      <c r="BG1301" s="240"/>
      <c r="BH1301" s="240"/>
      <c r="BI1301" s="240"/>
      <c r="BJ1301" s="240"/>
      <c r="BK1301" s="240"/>
      <c r="BL1301" s="240"/>
      <c r="BM1301" s="240"/>
      <c r="BN1301" s="240"/>
      <c r="BO1301" s="240"/>
      <c r="BP1301" s="240"/>
      <c r="BQ1301" s="240"/>
      <c r="BR1301" s="240"/>
      <c r="BS1301" s="240"/>
      <c r="BT1301" s="240"/>
      <c r="BU1301" s="240"/>
      <c r="BV1301" s="240"/>
      <c r="BW1301" s="240"/>
      <c r="BX1301" s="240"/>
      <c r="BY1301" s="240"/>
      <c r="BZ1301" s="240"/>
      <c r="CA1301" s="240"/>
      <c r="CB1301" s="240"/>
      <c r="CC1301" s="240"/>
      <c r="CD1301" s="240"/>
      <c r="CE1301" s="240"/>
      <c r="CF1301" s="240"/>
      <c r="CG1301" s="240"/>
      <c r="CH1301" s="240"/>
      <c r="CI1301" s="240"/>
      <c r="CJ1301" s="240"/>
      <c r="CK1301" s="240"/>
      <c r="CL1301" s="240"/>
      <c r="CM1301" s="240"/>
      <c r="CN1301" s="240"/>
      <c r="CO1301" s="240"/>
      <c r="CP1301" s="240"/>
      <c r="CQ1301" s="240"/>
      <c r="CR1301" s="240"/>
      <c r="CS1301" s="240"/>
      <c r="CT1301" s="240"/>
      <c r="CU1301" s="240"/>
      <c r="CV1301" s="240"/>
      <c r="CW1301" s="240"/>
      <c r="CX1301" s="240"/>
      <c r="CY1301" s="240"/>
      <c r="CZ1301" s="240"/>
      <c r="DA1301" s="240"/>
      <c r="DB1301" s="240"/>
      <c r="DC1301" s="240"/>
      <c r="DD1301" s="240"/>
      <c r="DE1301" s="240"/>
      <c r="DF1301" s="240"/>
      <c r="DG1301" s="240"/>
      <c r="DH1301" s="240"/>
      <c r="DI1301" s="240"/>
      <c r="DJ1301" s="240"/>
      <c r="DK1301" s="240"/>
      <c r="DL1301" s="240"/>
      <c r="DM1301" s="240"/>
      <c r="DN1301" s="240"/>
      <c r="DO1301" s="240"/>
      <c r="DP1301" s="240"/>
      <c r="DQ1301" s="240"/>
      <c r="DR1301" s="240"/>
      <c r="DS1301" s="240"/>
      <c r="DT1301" s="240"/>
      <c r="DU1301" s="240"/>
      <c r="DV1301" s="240"/>
      <c r="DW1301" s="240"/>
      <c r="DX1301" s="240"/>
      <c r="DY1301" s="240"/>
      <c r="DZ1301" s="240"/>
    </row>
    <row r="1302" spans="1:130" s="83" customFormat="1" ht="17" x14ac:dyDescent="0.2">
      <c r="A1302" s="228" t="s">
        <v>2246</v>
      </c>
      <c r="B1302" s="234" t="s">
        <v>490</v>
      </c>
      <c r="C1302" s="234"/>
      <c r="D1302" s="229" t="s">
        <v>10</v>
      </c>
      <c r="E1302" s="229" t="s">
        <v>1529</v>
      </c>
      <c r="F1302" s="228">
        <v>31112</v>
      </c>
      <c r="G1302" s="234">
        <v>47</v>
      </c>
      <c r="H1302" s="228" t="s">
        <v>197</v>
      </c>
      <c r="I1302" s="234" t="s">
        <v>393</v>
      </c>
      <c r="J1302" s="228" t="s">
        <v>176</v>
      </c>
      <c r="K1302" s="231" t="s">
        <v>2247</v>
      </c>
      <c r="L1302" s="246"/>
      <c r="M1302" s="235"/>
      <c r="N1302" s="235"/>
      <c r="O1302" s="234"/>
      <c r="P1302" s="228" t="s">
        <v>130</v>
      </c>
      <c r="Q1302" s="234" t="s">
        <v>172</v>
      </c>
      <c r="R1302" s="234" t="s">
        <v>13</v>
      </c>
      <c r="S1302" s="234"/>
      <c r="T1302" s="234"/>
      <c r="U1302" s="247">
        <v>33.380000000000003</v>
      </c>
      <c r="V1302" s="247">
        <v>14.71</v>
      </c>
      <c r="W1302" s="228"/>
      <c r="X1302" s="250"/>
      <c r="Y1302" s="249"/>
      <c r="Z1302" s="228"/>
      <c r="AA1302" s="228" t="s">
        <v>2249</v>
      </c>
      <c r="AB1302" s="228"/>
      <c r="AC1302" s="228"/>
      <c r="AD1302" s="228"/>
      <c r="AE1302" s="234"/>
      <c r="AF1302" s="234"/>
      <c r="AG1302" s="240"/>
      <c r="AH1302" s="240"/>
      <c r="AI1302" s="240"/>
      <c r="AJ1302" s="240"/>
      <c r="AK1302" s="240"/>
      <c r="AL1302" s="240"/>
      <c r="AM1302" s="240"/>
      <c r="AN1302" s="240"/>
      <c r="AO1302" s="240"/>
      <c r="AP1302" s="240"/>
      <c r="AQ1302" s="240"/>
      <c r="AR1302" s="240"/>
      <c r="AS1302" s="240"/>
      <c r="AT1302" s="240"/>
      <c r="AU1302" s="240"/>
      <c r="AV1302" s="240"/>
      <c r="AW1302" s="240"/>
      <c r="AX1302" s="240"/>
      <c r="AY1302" s="240"/>
      <c r="AZ1302" s="240"/>
      <c r="BA1302" s="240"/>
      <c r="BB1302" s="240"/>
      <c r="BC1302" s="240"/>
      <c r="BD1302" s="240"/>
      <c r="BE1302" s="240"/>
      <c r="BF1302" s="240"/>
      <c r="BG1302" s="240"/>
      <c r="BH1302" s="240"/>
      <c r="BI1302" s="240"/>
      <c r="BJ1302" s="240"/>
      <c r="BK1302" s="240"/>
      <c r="BL1302" s="240"/>
      <c r="BM1302" s="240"/>
      <c r="BN1302" s="240"/>
      <c r="BO1302" s="240"/>
      <c r="BP1302" s="240"/>
      <c r="BQ1302" s="240"/>
      <c r="BR1302" s="240"/>
      <c r="BS1302" s="240"/>
      <c r="BT1302" s="240"/>
      <c r="BU1302" s="240"/>
      <c r="BV1302" s="240"/>
      <c r="BW1302" s="240"/>
      <c r="BX1302" s="240"/>
      <c r="BY1302" s="240"/>
      <c r="BZ1302" s="240"/>
      <c r="CA1302" s="240"/>
      <c r="CB1302" s="240"/>
      <c r="CC1302" s="240"/>
      <c r="CD1302" s="240"/>
      <c r="CE1302" s="240"/>
      <c r="CF1302" s="240"/>
      <c r="CG1302" s="240"/>
      <c r="CH1302" s="240"/>
      <c r="CI1302" s="240"/>
      <c r="CJ1302" s="240"/>
      <c r="CK1302" s="240"/>
      <c r="CL1302" s="240"/>
      <c r="CM1302" s="240"/>
      <c r="CN1302" s="240"/>
      <c r="CO1302" s="240"/>
      <c r="CP1302" s="240"/>
      <c r="CQ1302" s="240"/>
      <c r="CR1302" s="240"/>
      <c r="CS1302" s="240"/>
      <c r="CT1302" s="240"/>
      <c r="CU1302" s="240"/>
      <c r="CV1302" s="240"/>
      <c r="CW1302" s="240"/>
      <c r="CX1302" s="240"/>
      <c r="CY1302" s="240"/>
      <c r="CZ1302" s="240"/>
      <c r="DA1302" s="240"/>
      <c r="DB1302" s="240"/>
      <c r="DC1302" s="240"/>
      <c r="DD1302" s="240"/>
      <c r="DE1302" s="240"/>
      <c r="DF1302" s="240"/>
      <c r="DG1302" s="240"/>
      <c r="DH1302" s="240"/>
      <c r="DI1302" s="240"/>
      <c r="DJ1302" s="240"/>
      <c r="DK1302" s="240"/>
      <c r="DL1302" s="240"/>
      <c r="DM1302" s="240"/>
      <c r="DN1302" s="240"/>
      <c r="DO1302" s="240"/>
      <c r="DP1302" s="240"/>
      <c r="DQ1302" s="240"/>
      <c r="DR1302" s="240"/>
      <c r="DS1302" s="240"/>
      <c r="DT1302" s="240"/>
      <c r="DU1302" s="240"/>
      <c r="DV1302" s="240"/>
      <c r="DW1302" s="240"/>
      <c r="DX1302" s="240"/>
      <c r="DY1302" s="240"/>
      <c r="DZ1302" s="240"/>
    </row>
    <row r="1303" spans="1:130" s="83" customFormat="1" ht="17" x14ac:dyDescent="0.2">
      <c r="A1303" s="14" t="s">
        <v>308</v>
      </c>
      <c r="B1303" s="76" t="s">
        <v>490</v>
      </c>
      <c r="C1303" s="76"/>
      <c r="D1303" s="2" t="s">
        <v>10</v>
      </c>
      <c r="E1303" s="2" t="s">
        <v>15</v>
      </c>
      <c r="F1303" s="8">
        <v>3</v>
      </c>
      <c r="G1303" s="7">
        <v>-999</v>
      </c>
      <c r="H1303" s="8" t="s">
        <v>27</v>
      </c>
      <c r="I1303" s="7" t="s">
        <v>402</v>
      </c>
      <c r="J1303" s="76" t="s">
        <v>176</v>
      </c>
      <c r="K1303" s="191" t="s">
        <v>48</v>
      </c>
      <c r="L1303" s="106"/>
      <c r="M1303" s="115"/>
      <c r="N1303" s="115"/>
      <c r="O1303" s="57"/>
      <c r="P1303" s="58" t="s">
        <v>36</v>
      </c>
      <c r="Q1303" s="57"/>
      <c r="R1303" s="57" t="s">
        <v>13</v>
      </c>
      <c r="S1303" s="57"/>
      <c r="T1303" s="57"/>
      <c r="U1303" s="117">
        <v>32.54</v>
      </c>
      <c r="V1303" s="117">
        <v>15.6</v>
      </c>
      <c r="W1303" s="58"/>
      <c r="X1303" s="195"/>
      <c r="Y1303" s="198"/>
      <c r="Z1303" s="8"/>
      <c r="AA1303" s="8"/>
      <c r="AB1303" s="76"/>
      <c r="AC1303" s="76"/>
      <c r="AD1303" s="76"/>
      <c r="AE1303" s="70"/>
      <c r="AF1303" s="70"/>
    </row>
    <row r="1304" spans="1:130" s="83" customFormat="1" ht="17" x14ac:dyDescent="0.2">
      <c r="A1304" s="14" t="s">
        <v>308</v>
      </c>
      <c r="B1304" s="76" t="s">
        <v>490</v>
      </c>
      <c r="C1304" s="76"/>
      <c r="D1304" s="2" t="s">
        <v>10</v>
      </c>
      <c r="E1304" s="2" t="s">
        <v>15</v>
      </c>
      <c r="F1304" s="8">
        <v>3</v>
      </c>
      <c r="G1304" s="7">
        <v>-999</v>
      </c>
      <c r="H1304" s="8" t="s">
        <v>27</v>
      </c>
      <c r="I1304" s="7" t="s">
        <v>402</v>
      </c>
      <c r="J1304" s="76" t="s">
        <v>176</v>
      </c>
      <c r="K1304" s="191"/>
      <c r="L1304" s="143"/>
      <c r="M1304" s="115"/>
      <c r="N1304" s="115"/>
      <c r="O1304" s="57"/>
      <c r="P1304" s="58" t="s">
        <v>36</v>
      </c>
      <c r="Q1304" s="57"/>
      <c r="R1304" s="57" t="s">
        <v>13</v>
      </c>
      <c r="S1304" s="57"/>
      <c r="T1304" s="57"/>
      <c r="U1304" s="117">
        <v>33.590000000000003</v>
      </c>
      <c r="V1304" s="117">
        <v>28.21</v>
      </c>
      <c r="W1304" s="58"/>
      <c r="X1304" s="195"/>
      <c r="Y1304" s="198"/>
      <c r="Z1304" s="8"/>
      <c r="AA1304" s="8"/>
      <c r="AB1304" s="76"/>
      <c r="AC1304" s="76"/>
      <c r="AD1304" s="76"/>
      <c r="AE1304" s="70"/>
      <c r="AF1304" s="70"/>
    </row>
    <row r="1305" spans="1:130" s="83" customFormat="1" ht="17" x14ac:dyDescent="0.2">
      <c r="A1305" s="14" t="s">
        <v>308</v>
      </c>
      <c r="B1305" s="76" t="s">
        <v>490</v>
      </c>
      <c r="C1305" s="76"/>
      <c r="D1305" s="2" t="s">
        <v>10</v>
      </c>
      <c r="E1305" s="2" t="s">
        <v>15</v>
      </c>
      <c r="F1305" s="8">
        <v>3</v>
      </c>
      <c r="G1305" s="7">
        <v>2187</v>
      </c>
      <c r="H1305" s="8" t="s">
        <v>27</v>
      </c>
      <c r="I1305" s="7" t="s">
        <v>402</v>
      </c>
      <c r="J1305" s="76" t="s">
        <v>176</v>
      </c>
      <c r="K1305" s="191"/>
      <c r="L1305" s="143"/>
      <c r="M1305" s="115"/>
      <c r="N1305" s="115"/>
      <c r="O1305" s="57"/>
      <c r="P1305" s="58" t="s">
        <v>31</v>
      </c>
      <c r="Q1305" s="57"/>
      <c r="R1305" s="57" t="s">
        <v>13</v>
      </c>
      <c r="S1305" s="57"/>
      <c r="T1305" s="57"/>
      <c r="U1305" s="117">
        <v>25.63</v>
      </c>
      <c r="V1305" s="117">
        <v>13.55</v>
      </c>
      <c r="W1305" s="58"/>
      <c r="X1305" s="195"/>
      <c r="Y1305" s="198"/>
      <c r="Z1305" s="8"/>
      <c r="AA1305" s="8"/>
      <c r="AB1305" s="76"/>
      <c r="AC1305" s="76"/>
      <c r="AD1305" s="76"/>
      <c r="AE1305" s="70"/>
      <c r="AF1305" s="70"/>
    </row>
    <row r="1306" spans="1:130" s="83" customFormat="1" ht="17" x14ac:dyDescent="0.2">
      <c r="A1306" s="14" t="s">
        <v>308</v>
      </c>
      <c r="B1306" s="76" t="s">
        <v>490</v>
      </c>
      <c r="C1306" s="76"/>
      <c r="D1306" s="2" t="s">
        <v>10</v>
      </c>
      <c r="E1306" s="2" t="s">
        <v>15</v>
      </c>
      <c r="F1306" s="8">
        <v>3</v>
      </c>
      <c r="G1306" s="7">
        <v>2187</v>
      </c>
      <c r="H1306" s="8" t="s">
        <v>27</v>
      </c>
      <c r="I1306" s="7" t="s">
        <v>402</v>
      </c>
      <c r="J1306" s="76" t="s">
        <v>176</v>
      </c>
      <c r="K1306" s="191"/>
      <c r="L1306" s="143"/>
      <c r="M1306" s="115"/>
      <c r="N1306" s="115"/>
      <c r="O1306" s="57"/>
      <c r="P1306" s="58" t="s">
        <v>24</v>
      </c>
      <c r="Q1306" s="57"/>
      <c r="R1306" s="57" t="s">
        <v>13</v>
      </c>
      <c r="S1306" s="57"/>
      <c r="T1306" s="57"/>
      <c r="U1306" s="117">
        <v>25.47</v>
      </c>
      <c r="V1306" s="117">
        <v>11.51</v>
      </c>
      <c r="W1306" s="58"/>
      <c r="X1306" s="195"/>
      <c r="Y1306" s="198"/>
      <c r="Z1306" s="8"/>
      <c r="AA1306" s="8"/>
      <c r="AB1306" s="76"/>
      <c r="AC1306" s="76"/>
      <c r="AD1306" s="76"/>
      <c r="AE1306" s="70"/>
      <c r="AF1306" s="70"/>
    </row>
    <row r="1307" spans="1:130" s="83" customFormat="1" ht="17" x14ac:dyDescent="0.2">
      <c r="A1307" s="14" t="s">
        <v>308</v>
      </c>
      <c r="B1307" s="76" t="s">
        <v>490</v>
      </c>
      <c r="C1307" s="76"/>
      <c r="D1307" s="2" t="s">
        <v>10</v>
      </c>
      <c r="E1307" s="2" t="s">
        <v>15</v>
      </c>
      <c r="F1307" s="8">
        <v>3</v>
      </c>
      <c r="G1307" s="7">
        <v>2187</v>
      </c>
      <c r="H1307" s="8" t="s">
        <v>27</v>
      </c>
      <c r="I1307" s="7" t="s">
        <v>402</v>
      </c>
      <c r="J1307" s="76" t="s">
        <v>176</v>
      </c>
      <c r="K1307" s="191"/>
      <c r="L1307" s="143"/>
      <c r="M1307" s="115"/>
      <c r="N1307" s="115"/>
      <c r="O1307" s="57"/>
      <c r="P1307" s="58" t="s">
        <v>38</v>
      </c>
      <c r="Q1307" s="57"/>
      <c r="R1307" s="57" t="s">
        <v>13</v>
      </c>
      <c r="S1307" s="57"/>
      <c r="T1307" s="57"/>
      <c r="U1307" s="117">
        <v>29.84</v>
      </c>
      <c r="V1307" s="117">
        <v>15.44</v>
      </c>
      <c r="W1307" s="58"/>
      <c r="X1307" s="195"/>
      <c r="Y1307" s="198"/>
      <c r="Z1307" s="8"/>
      <c r="AA1307" s="8"/>
      <c r="AB1307" s="76"/>
      <c r="AC1307" s="76"/>
      <c r="AD1307" s="76"/>
      <c r="AE1307" s="70"/>
      <c r="AF1307" s="70"/>
    </row>
    <row r="1308" spans="1:130" s="83" customFormat="1" ht="17" x14ac:dyDescent="0.2">
      <c r="A1308" s="14" t="s">
        <v>308</v>
      </c>
      <c r="B1308" s="76" t="s">
        <v>490</v>
      </c>
      <c r="C1308" s="76"/>
      <c r="D1308" s="2" t="s">
        <v>10</v>
      </c>
      <c r="E1308" s="2" t="s">
        <v>15</v>
      </c>
      <c r="F1308" s="8">
        <v>3</v>
      </c>
      <c r="G1308" s="7">
        <v>2187</v>
      </c>
      <c r="H1308" s="8" t="s">
        <v>27</v>
      </c>
      <c r="I1308" s="7" t="s">
        <v>402</v>
      </c>
      <c r="J1308" s="76" t="s">
        <v>176</v>
      </c>
      <c r="K1308" s="191"/>
      <c r="L1308" s="143"/>
      <c r="M1308" s="115"/>
      <c r="N1308" s="115"/>
      <c r="O1308" s="57"/>
      <c r="P1308" s="58" t="s">
        <v>20</v>
      </c>
      <c r="Q1308" s="57"/>
      <c r="R1308" s="57" t="s">
        <v>13</v>
      </c>
      <c r="S1308" s="57"/>
      <c r="T1308" s="57"/>
      <c r="U1308" s="117">
        <v>25.73</v>
      </c>
      <c r="V1308" s="117">
        <v>16.28</v>
      </c>
      <c r="W1308" s="58"/>
      <c r="X1308" s="195"/>
      <c r="Y1308" s="198"/>
      <c r="Z1308" s="8"/>
      <c r="AA1308" s="8"/>
      <c r="AB1308" s="76"/>
      <c r="AC1308" s="76"/>
      <c r="AD1308" s="76"/>
      <c r="AE1308" s="70"/>
      <c r="AF1308" s="70"/>
    </row>
    <row r="1309" spans="1:130" s="83" customFormat="1" ht="17" x14ac:dyDescent="0.2">
      <c r="A1309" s="14" t="s">
        <v>308</v>
      </c>
      <c r="B1309" s="76" t="s">
        <v>490</v>
      </c>
      <c r="C1309" s="76"/>
      <c r="D1309" s="2" t="s">
        <v>10</v>
      </c>
      <c r="E1309" s="2" t="s">
        <v>15</v>
      </c>
      <c r="F1309" s="8">
        <v>3</v>
      </c>
      <c r="G1309" s="7">
        <v>2222</v>
      </c>
      <c r="H1309" s="8" t="s">
        <v>27</v>
      </c>
      <c r="I1309" s="7" t="s">
        <v>402</v>
      </c>
      <c r="J1309" s="76" t="s">
        <v>176</v>
      </c>
      <c r="K1309" s="191"/>
      <c r="L1309" s="143"/>
      <c r="M1309" s="115"/>
      <c r="N1309" s="115"/>
      <c r="O1309" s="57"/>
      <c r="P1309" s="58" t="s">
        <v>16</v>
      </c>
      <c r="Q1309" s="57"/>
      <c r="R1309" s="57" t="s">
        <v>13</v>
      </c>
      <c r="S1309" s="57"/>
      <c r="T1309" s="57"/>
      <c r="U1309" s="117">
        <v>27.44</v>
      </c>
      <c r="V1309" s="117">
        <v>16.7</v>
      </c>
      <c r="W1309" s="58"/>
      <c r="X1309" s="195"/>
      <c r="Y1309" s="198"/>
      <c r="Z1309" s="8"/>
      <c r="AA1309" s="8"/>
      <c r="AB1309" s="76"/>
      <c r="AC1309" s="76"/>
      <c r="AD1309" s="76"/>
      <c r="AE1309" s="70"/>
      <c r="AF1309" s="70"/>
    </row>
    <row r="1310" spans="1:130" s="83" customFormat="1" ht="17" x14ac:dyDescent="0.2">
      <c r="A1310" s="14" t="s">
        <v>308</v>
      </c>
      <c r="B1310" s="76" t="s">
        <v>490</v>
      </c>
      <c r="C1310" s="76"/>
      <c r="D1310" s="2" t="s">
        <v>10</v>
      </c>
      <c r="E1310" s="2" t="s">
        <v>15</v>
      </c>
      <c r="F1310" s="8">
        <v>3</v>
      </c>
      <c r="G1310" s="7">
        <v>2223</v>
      </c>
      <c r="H1310" s="8" t="s">
        <v>27</v>
      </c>
      <c r="I1310" s="7" t="s">
        <v>402</v>
      </c>
      <c r="J1310" s="76" t="s">
        <v>176</v>
      </c>
      <c r="K1310" s="191"/>
      <c r="L1310" s="143"/>
      <c r="M1310" s="115"/>
      <c r="N1310" s="115"/>
      <c r="O1310" s="57"/>
      <c r="P1310" s="58" t="s">
        <v>36</v>
      </c>
      <c r="Q1310" s="57"/>
      <c r="R1310" s="57" t="s">
        <v>13</v>
      </c>
      <c r="S1310" s="57"/>
      <c r="T1310" s="57"/>
      <c r="U1310" s="117">
        <v>27.91</v>
      </c>
      <c r="V1310" s="117">
        <v>16.989999999999998</v>
      </c>
      <c r="W1310" s="58"/>
      <c r="X1310" s="195"/>
      <c r="Y1310" s="198"/>
      <c r="Z1310" s="8"/>
      <c r="AA1310" s="8"/>
      <c r="AB1310" s="76"/>
      <c r="AC1310" s="76"/>
      <c r="AD1310" s="76"/>
      <c r="AE1310" s="70"/>
      <c r="AF1310" s="70"/>
    </row>
    <row r="1311" spans="1:130" s="83" customFormat="1" ht="17" x14ac:dyDescent="0.2">
      <c r="A1311" s="14" t="s">
        <v>308</v>
      </c>
      <c r="B1311" s="76" t="s">
        <v>490</v>
      </c>
      <c r="C1311" s="76"/>
      <c r="D1311" s="2" t="s">
        <v>10</v>
      </c>
      <c r="E1311" s="2" t="s">
        <v>15</v>
      </c>
      <c r="F1311" s="8">
        <v>3</v>
      </c>
      <c r="G1311" s="7">
        <v>2352</v>
      </c>
      <c r="H1311" s="8" t="s">
        <v>27</v>
      </c>
      <c r="I1311" s="7" t="s">
        <v>402</v>
      </c>
      <c r="J1311" s="76" t="s">
        <v>176</v>
      </c>
      <c r="K1311" s="191"/>
      <c r="L1311" s="143"/>
      <c r="M1311" s="115"/>
      <c r="N1311" s="115"/>
      <c r="O1311" s="57"/>
      <c r="P1311" s="58" t="s">
        <v>38</v>
      </c>
      <c r="Q1311" s="57"/>
      <c r="R1311" s="57" t="s">
        <v>13</v>
      </c>
      <c r="S1311" s="57"/>
      <c r="T1311" s="57"/>
      <c r="U1311" s="117">
        <v>32.94</v>
      </c>
      <c r="V1311" s="117">
        <v>15.28</v>
      </c>
      <c r="W1311" s="58"/>
      <c r="X1311" s="195"/>
      <c r="Y1311" s="198"/>
      <c r="Z1311" s="8"/>
      <c r="AA1311" s="8"/>
      <c r="AB1311" s="76"/>
      <c r="AC1311" s="76"/>
      <c r="AD1311" s="76"/>
      <c r="AE1311" s="70"/>
      <c r="AF1311" s="70"/>
    </row>
    <row r="1312" spans="1:130" s="83" customFormat="1" ht="17" x14ac:dyDescent="0.2">
      <c r="A1312" s="14" t="s">
        <v>308</v>
      </c>
      <c r="B1312" s="76" t="s">
        <v>490</v>
      </c>
      <c r="C1312" s="76"/>
      <c r="D1312" s="2" t="s">
        <v>10</v>
      </c>
      <c r="E1312" s="2" t="s">
        <v>15</v>
      </c>
      <c r="F1312" s="8">
        <v>3</v>
      </c>
      <c r="G1312" s="7">
        <v>2352</v>
      </c>
      <c r="H1312" s="8" t="s">
        <v>27</v>
      </c>
      <c r="I1312" s="7" t="s">
        <v>402</v>
      </c>
      <c r="J1312" s="76" t="s">
        <v>176</v>
      </c>
      <c r="K1312" s="191"/>
      <c r="L1312" s="143"/>
      <c r="M1312" s="115"/>
      <c r="N1312" s="115"/>
      <c r="O1312" s="57"/>
      <c r="P1312" s="58" t="s">
        <v>36</v>
      </c>
      <c r="Q1312" s="57"/>
      <c r="R1312" s="57" t="s">
        <v>13</v>
      </c>
      <c r="S1312" s="57"/>
      <c r="T1312" s="57"/>
      <c r="U1312" s="117">
        <v>29.3</v>
      </c>
      <c r="V1312" s="117">
        <v>19.47</v>
      </c>
      <c r="W1312" s="58"/>
      <c r="X1312" s="195"/>
      <c r="Y1312" s="198"/>
      <c r="Z1312" s="8"/>
      <c r="AA1312" s="8" t="s">
        <v>37</v>
      </c>
      <c r="AB1312" s="76"/>
      <c r="AC1312" s="76"/>
      <c r="AD1312" s="76"/>
      <c r="AE1312" s="70"/>
      <c r="AF1312" s="70"/>
    </row>
    <row r="1313" spans="1:32" s="83" customFormat="1" ht="17" x14ac:dyDescent="0.2">
      <c r="A1313" s="14" t="s">
        <v>308</v>
      </c>
      <c r="B1313" s="76" t="s">
        <v>490</v>
      </c>
      <c r="C1313" s="76"/>
      <c r="D1313" s="2" t="s">
        <v>10</v>
      </c>
      <c r="E1313" s="2" t="s">
        <v>15</v>
      </c>
      <c r="F1313" s="8">
        <v>3</v>
      </c>
      <c r="G1313" s="7">
        <v>2352</v>
      </c>
      <c r="H1313" s="8" t="s">
        <v>27</v>
      </c>
      <c r="I1313" s="7" t="s">
        <v>402</v>
      </c>
      <c r="J1313" s="76" t="s">
        <v>176</v>
      </c>
      <c r="K1313" s="191"/>
      <c r="L1313" s="143"/>
      <c r="M1313" s="115"/>
      <c r="N1313" s="115"/>
      <c r="O1313" s="57"/>
      <c r="P1313" s="58" t="s">
        <v>36</v>
      </c>
      <c r="Q1313" s="57"/>
      <c r="R1313" s="57" t="s">
        <v>13</v>
      </c>
      <c r="S1313" s="57"/>
      <c r="T1313" s="57"/>
      <c r="U1313" s="117">
        <v>19.559999999999999</v>
      </c>
      <c r="V1313" s="117">
        <v>30.04</v>
      </c>
      <c r="W1313" s="58"/>
      <c r="X1313" s="195"/>
      <c r="Y1313" s="198"/>
      <c r="Z1313" s="8"/>
      <c r="AA1313" s="8"/>
      <c r="AB1313" s="76"/>
      <c r="AC1313" s="76"/>
      <c r="AD1313" s="76"/>
      <c r="AE1313" s="70"/>
      <c r="AF1313" s="70"/>
    </row>
    <row r="1314" spans="1:32" s="83" customFormat="1" ht="17" x14ac:dyDescent="0.2">
      <c r="A1314" s="14" t="s">
        <v>308</v>
      </c>
      <c r="B1314" s="76" t="s">
        <v>490</v>
      </c>
      <c r="C1314" s="76"/>
      <c r="D1314" s="2" t="s">
        <v>10</v>
      </c>
      <c r="E1314" s="2" t="s">
        <v>15</v>
      </c>
      <c r="F1314" s="8">
        <v>3</v>
      </c>
      <c r="G1314" s="7">
        <v>2352</v>
      </c>
      <c r="H1314" s="8" t="s">
        <v>27</v>
      </c>
      <c r="I1314" s="7" t="s">
        <v>402</v>
      </c>
      <c r="J1314" s="76" t="s">
        <v>176</v>
      </c>
      <c r="K1314" s="191"/>
      <c r="L1314" s="143"/>
      <c r="M1314" s="115"/>
      <c r="N1314" s="115"/>
      <c r="O1314" s="57"/>
      <c r="P1314" s="58" t="s">
        <v>36</v>
      </c>
      <c r="Q1314" s="57"/>
      <c r="R1314" s="57" t="s">
        <v>13</v>
      </c>
      <c r="S1314" s="57"/>
      <c r="T1314" s="57"/>
      <c r="U1314" s="117">
        <v>32.979999999999997</v>
      </c>
      <c r="V1314" s="117">
        <v>20.94</v>
      </c>
      <c r="W1314" s="58"/>
      <c r="X1314" s="195"/>
      <c r="Y1314" s="198"/>
      <c r="Z1314" s="8"/>
      <c r="AA1314" s="8"/>
      <c r="AB1314" s="76"/>
      <c r="AC1314" s="76"/>
      <c r="AD1314" s="76"/>
      <c r="AE1314" s="70"/>
      <c r="AF1314" s="70"/>
    </row>
    <row r="1315" spans="1:32" s="83" customFormat="1" ht="17" x14ac:dyDescent="0.2">
      <c r="A1315" s="14" t="s">
        <v>308</v>
      </c>
      <c r="B1315" s="76" t="s">
        <v>490</v>
      </c>
      <c r="C1315" s="76"/>
      <c r="D1315" s="2" t="s">
        <v>10</v>
      </c>
      <c r="E1315" s="2" t="s">
        <v>15</v>
      </c>
      <c r="F1315" s="8">
        <v>3</v>
      </c>
      <c r="G1315" s="7">
        <v>2352</v>
      </c>
      <c r="H1315" s="8" t="s">
        <v>27</v>
      </c>
      <c r="I1315" s="7" t="s">
        <v>402</v>
      </c>
      <c r="J1315" s="76" t="s">
        <v>176</v>
      </c>
      <c r="K1315" s="191"/>
      <c r="L1315" s="143"/>
      <c r="M1315" s="115"/>
      <c r="N1315" s="115"/>
      <c r="O1315" s="57"/>
      <c r="P1315" s="58" t="s">
        <v>36</v>
      </c>
      <c r="Q1315" s="57"/>
      <c r="R1315" s="57" t="s">
        <v>13</v>
      </c>
      <c r="S1315" s="57"/>
      <c r="T1315" s="57"/>
      <c r="U1315" s="117">
        <v>34.020000000000003</v>
      </c>
      <c r="V1315" s="117">
        <v>21.93</v>
      </c>
      <c r="W1315" s="58"/>
      <c r="X1315" s="195"/>
      <c r="Y1315" s="198"/>
      <c r="Z1315" s="8"/>
      <c r="AA1315" s="8"/>
      <c r="AB1315" s="76"/>
      <c r="AC1315" s="76"/>
      <c r="AD1315" s="76"/>
      <c r="AE1315" s="70"/>
      <c r="AF1315" s="70"/>
    </row>
    <row r="1316" spans="1:32" s="83" customFormat="1" ht="17" x14ac:dyDescent="0.2">
      <c r="A1316" s="14" t="s">
        <v>308</v>
      </c>
      <c r="B1316" s="76" t="s">
        <v>490</v>
      </c>
      <c r="C1316" s="76"/>
      <c r="D1316" s="2" t="s">
        <v>10</v>
      </c>
      <c r="E1316" s="2" t="s">
        <v>15</v>
      </c>
      <c r="F1316" s="8">
        <v>3</v>
      </c>
      <c r="G1316" s="7">
        <v>2352</v>
      </c>
      <c r="H1316" s="8" t="s">
        <v>27</v>
      </c>
      <c r="I1316" s="7" t="s">
        <v>402</v>
      </c>
      <c r="J1316" s="76" t="s">
        <v>176</v>
      </c>
      <c r="K1316" s="191"/>
      <c r="L1316" s="143"/>
      <c r="M1316" s="115"/>
      <c r="N1316" s="115"/>
      <c r="O1316" s="57"/>
      <c r="P1316" s="58" t="s">
        <v>36</v>
      </c>
      <c r="Q1316" s="57"/>
      <c r="R1316" s="57" t="s">
        <v>13</v>
      </c>
      <c r="S1316" s="57"/>
      <c r="T1316" s="57"/>
      <c r="U1316" s="117">
        <v>34.42</v>
      </c>
      <c r="V1316" s="117">
        <v>20.059999999999999</v>
      </c>
      <c r="W1316" s="58"/>
      <c r="X1316" s="195"/>
      <c r="Y1316" s="198"/>
      <c r="Z1316" s="8"/>
      <c r="AA1316" s="8"/>
      <c r="AB1316" s="76"/>
      <c r="AC1316" s="76"/>
      <c r="AD1316" s="76"/>
      <c r="AE1316" s="70"/>
      <c r="AF1316" s="70"/>
    </row>
    <row r="1317" spans="1:32" s="83" customFormat="1" ht="17" x14ac:dyDescent="0.2">
      <c r="A1317" s="14" t="s">
        <v>308</v>
      </c>
      <c r="B1317" s="76" t="s">
        <v>490</v>
      </c>
      <c r="C1317" s="76"/>
      <c r="D1317" s="2" t="s">
        <v>10</v>
      </c>
      <c r="E1317" s="2" t="s">
        <v>15</v>
      </c>
      <c r="F1317" s="8">
        <v>3</v>
      </c>
      <c r="G1317" s="7">
        <v>2352</v>
      </c>
      <c r="H1317" s="8" t="s">
        <v>27</v>
      </c>
      <c r="I1317" s="7" t="s">
        <v>402</v>
      </c>
      <c r="J1317" s="76" t="s">
        <v>176</v>
      </c>
      <c r="K1317" s="191"/>
      <c r="L1317" s="143"/>
      <c r="M1317" s="115"/>
      <c r="N1317" s="115"/>
      <c r="O1317" s="57"/>
      <c r="P1317" s="58" t="s">
        <v>36</v>
      </c>
      <c r="Q1317" s="57"/>
      <c r="R1317" s="57" t="s">
        <v>13</v>
      </c>
      <c r="S1317" s="57"/>
      <c r="T1317" s="57"/>
      <c r="U1317" s="117">
        <v>32.840000000000003</v>
      </c>
      <c r="V1317" s="117">
        <v>17.16</v>
      </c>
      <c r="W1317" s="58"/>
      <c r="X1317" s="195"/>
      <c r="Y1317" s="198"/>
      <c r="Z1317" s="8"/>
      <c r="AA1317" s="8"/>
      <c r="AB1317" s="76"/>
      <c r="AC1317" s="76"/>
      <c r="AD1317" s="76"/>
      <c r="AE1317" s="70"/>
      <c r="AF1317" s="70"/>
    </row>
    <row r="1318" spans="1:32" s="83" customFormat="1" ht="17" x14ac:dyDescent="0.2">
      <c r="A1318" s="14" t="s">
        <v>308</v>
      </c>
      <c r="B1318" s="76" t="s">
        <v>490</v>
      </c>
      <c r="C1318" s="76"/>
      <c r="D1318" s="2" t="s">
        <v>10</v>
      </c>
      <c r="E1318" s="2" t="s">
        <v>15</v>
      </c>
      <c r="F1318" s="8">
        <v>3</v>
      </c>
      <c r="G1318" s="7">
        <v>2352</v>
      </c>
      <c r="H1318" s="8" t="s">
        <v>27</v>
      </c>
      <c r="I1318" s="7" t="s">
        <v>402</v>
      </c>
      <c r="J1318" s="76" t="s">
        <v>176</v>
      </c>
      <c r="K1318" s="191"/>
      <c r="L1318" s="143"/>
      <c r="M1318" s="115"/>
      <c r="N1318" s="115"/>
      <c r="O1318" s="57"/>
      <c r="P1318" s="58" t="s">
        <v>36</v>
      </c>
      <c r="Q1318" s="57"/>
      <c r="R1318" s="57" t="s">
        <v>13</v>
      </c>
      <c r="S1318" s="57"/>
      <c r="T1318" s="57"/>
      <c r="U1318" s="117">
        <v>28.27</v>
      </c>
      <c r="V1318" s="117">
        <v>19.399999999999999</v>
      </c>
      <c r="W1318" s="58"/>
      <c r="X1318" s="195"/>
      <c r="Y1318" s="198"/>
      <c r="Z1318" s="8"/>
      <c r="AA1318" s="8"/>
      <c r="AB1318" s="76"/>
      <c r="AC1318" s="76"/>
      <c r="AD1318" s="76"/>
      <c r="AE1318" s="70"/>
      <c r="AF1318" s="70"/>
    </row>
    <row r="1319" spans="1:32" s="83" customFormat="1" ht="17" x14ac:dyDescent="0.2">
      <c r="A1319" s="14" t="s">
        <v>308</v>
      </c>
      <c r="B1319" s="76" t="s">
        <v>490</v>
      </c>
      <c r="C1319" s="76"/>
      <c r="D1319" s="2" t="s">
        <v>10</v>
      </c>
      <c r="E1319" s="2" t="s">
        <v>15</v>
      </c>
      <c r="F1319" s="8">
        <v>3</v>
      </c>
      <c r="G1319" s="7">
        <v>2352</v>
      </c>
      <c r="H1319" s="8" t="s">
        <v>27</v>
      </c>
      <c r="I1319" s="7" t="s">
        <v>402</v>
      </c>
      <c r="J1319" s="76" t="s">
        <v>176</v>
      </c>
      <c r="K1319" s="191"/>
      <c r="L1319" s="143"/>
      <c r="M1319" s="115"/>
      <c r="N1319" s="115"/>
      <c r="O1319" s="57"/>
      <c r="P1319" s="58" t="s">
        <v>36</v>
      </c>
      <c r="Q1319" s="57"/>
      <c r="R1319" s="57" t="s">
        <v>13</v>
      </c>
      <c r="S1319" s="57"/>
      <c r="T1319" s="57"/>
      <c r="U1319" s="117">
        <v>28.5</v>
      </c>
      <c r="V1319" s="117">
        <v>21.8</v>
      </c>
      <c r="W1319" s="58"/>
      <c r="X1319" s="195"/>
      <c r="Y1319" s="198"/>
      <c r="Z1319" s="8"/>
      <c r="AA1319" s="8"/>
      <c r="AB1319" s="76"/>
      <c r="AC1319" s="76"/>
      <c r="AD1319" s="76"/>
      <c r="AE1319" s="70"/>
      <c r="AF1319" s="70"/>
    </row>
    <row r="1320" spans="1:32" s="83" customFormat="1" ht="17" x14ac:dyDescent="0.2">
      <c r="A1320" s="14" t="s">
        <v>308</v>
      </c>
      <c r="B1320" s="76" t="s">
        <v>490</v>
      </c>
      <c r="C1320" s="76"/>
      <c r="D1320" s="2" t="s">
        <v>10</v>
      </c>
      <c r="E1320" s="2" t="s">
        <v>15</v>
      </c>
      <c r="F1320" s="8">
        <v>3</v>
      </c>
      <c r="G1320" s="7">
        <v>2352</v>
      </c>
      <c r="H1320" s="8" t="s">
        <v>27</v>
      </c>
      <c r="I1320" s="7" t="s">
        <v>402</v>
      </c>
      <c r="J1320" s="76" t="s">
        <v>176</v>
      </c>
      <c r="K1320" s="191"/>
      <c r="L1320" s="143"/>
      <c r="M1320" s="115"/>
      <c r="N1320" s="115"/>
      <c r="O1320" s="57"/>
      <c r="P1320" s="58" t="s">
        <v>36</v>
      </c>
      <c r="Q1320" s="57"/>
      <c r="R1320" s="57" t="s">
        <v>13</v>
      </c>
      <c r="S1320" s="57"/>
      <c r="T1320" s="57"/>
      <c r="U1320" s="117">
        <v>31.44</v>
      </c>
      <c r="V1320" s="117">
        <v>27.32</v>
      </c>
      <c r="W1320" s="58"/>
      <c r="X1320" s="195"/>
      <c r="Y1320" s="198"/>
      <c r="Z1320" s="8"/>
      <c r="AA1320" s="8"/>
      <c r="AB1320" s="76"/>
      <c r="AC1320" s="76"/>
      <c r="AD1320" s="76"/>
      <c r="AE1320" s="70"/>
      <c r="AF1320" s="70"/>
    </row>
    <row r="1321" spans="1:32" s="83" customFormat="1" ht="17" x14ac:dyDescent="0.2">
      <c r="A1321" s="14" t="s">
        <v>308</v>
      </c>
      <c r="B1321" s="76" t="s">
        <v>490</v>
      </c>
      <c r="C1321" s="76"/>
      <c r="D1321" s="2" t="s">
        <v>10</v>
      </c>
      <c r="E1321" s="2" t="s">
        <v>15</v>
      </c>
      <c r="F1321" s="8">
        <v>3</v>
      </c>
      <c r="G1321" s="7">
        <v>2352</v>
      </c>
      <c r="H1321" s="8" t="s">
        <v>27</v>
      </c>
      <c r="I1321" s="7" t="s">
        <v>402</v>
      </c>
      <c r="J1321" s="76" t="s">
        <v>176</v>
      </c>
      <c r="K1321" s="191"/>
      <c r="L1321" s="143"/>
      <c r="M1321" s="115"/>
      <c r="N1321" s="115"/>
      <c r="O1321" s="57"/>
      <c r="P1321" s="58" t="s">
        <v>36</v>
      </c>
      <c r="Q1321" s="57"/>
      <c r="R1321" s="57" t="s">
        <v>13</v>
      </c>
      <c r="S1321" s="57"/>
      <c r="T1321" s="57"/>
      <c r="U1321" s="117">
        <v>29.31</v>
      </c>
      <c r="V1321" s="117">
        <v>16.28</v>
      </c>
      <c r="W1321" s="58"/>
      <c r="X1321" s="195"/>
      <c r="Y1321" s="198"/>
      <c r="Z1321" s="8"/>
      <c r="AA1321" s="8"/>
      <c r="AB1321" s="76"/>
      <c r="AC1321" s="76"/>
      <c r="AD1321" s="76"/>
      <c r="AE1321" s="70"/>
      <c r="AF1321" s="70"/>
    </row>
    <row r="1322" spans="1:32" s="83" customFormat="1" ht="17" x14ac:dyDescent="0.2">
      <c r="A1322" s="14" t="s">
        <v>308</v>
      </c>
      <c r="B1322" s="76" t="s">
        <v>490</v>
      </c>
      <c r="C1322" s="76"/>
      <c r="D1322" s="2" t="s">
        <v>10</v>
      </c>
      <c r="E1322" s="2" t="s">
        <v>15</v>
      </c>
      <c r="F1322" s="8">
        <v>3</v>
      </c>
      <c r="G1322" s="7">
        <v>2352</v>
      </c>
      <c r="H1322" s="8" t="s">
        <v>27</v>
      </c>
      <c r="I1322" s="7" t="s">
        <v>402</v>
      </c>
      <c r="J1322" s="76" t="s">
        <v>176</v>
      </c>
      <c r="K1322" s="191"/>
      <c r="L1322" s="143"/>
      <c r="M1322" s="115"/>
      <c r="N1322" s="115"/>
      <c r="O1322" s="57"/>
      <c r="P1322" s="58" t="s">
        <v>36</v>
      </c>
      <c r="Q1322" s="57"/>
      <c r="R1322" s="57" t="s">
        <v>13</v>
      </c>
      <c r="S1322" s="57"/>
      <c r="T1322" s="57"/>
      <c r="U1322" s="117">
        <v>29.53</v>
      </c>
      <c r="V1322" s="117">
        <v>27.62</v>
      </c>
      <c r="W1322" s="58"/>
      <c r="X1322" s="195"/>
      <c r="Y1322" s="198"/>
      <c r="Z1322" s="8"/>
      <c r="AA1322" s="8"/>
      <c r="AB1322" s="76"/>
      <c r="AC1322" s="76"/>
      <c r="AD1322" s="76"/>
      <c r="AE1322" s="70"/>
      <c r="AF1322" s="70"/>
    </row>
    <row r="1323" spans="1:32" s="83" customFormat="1" ht="17" x14ac:dyDescent="0.2">
      <c r="A1323" s="14" t="s">
        <v>308</v>
      </c>
      <c r="B1323" s="76" t="s">
        <v>490</v>
      </c>
      <c r="C1323" s="76"/>
      <c r="D1323" s="2" t="s">
        <v>10</v>
      </c>
      <c r="E1323" s="2" t="s">
        <v>15</v>
      </c>
      <c r="F1323" s="8">
        <v>3</v>
      </c>
      <c r="G1323" s="7">
        <v>2352</v>
      </c>
      <c r="H1323" s="8" t="s">
        <v>27</v>
      </c>
      <c r="I1323" s="7" t="s">
        <v>402</v>
      </c>
      <c r="J1323" s="76" t="s">
        <v>176</v>
      </c>
      <c r="K1323" s="191"/>
      <c r="L1323" s="143"/>
      <c r="M1323" s="115"/>
      <c r="N1323" s="115"/>
      <c r="O1323" s="57"/>
      <c r="P1323" s="58" t="s">
        <v>36</v>
      </c>
      <c r="Q1323" s="57"/>
      <c r="R1323" s="57" t="s">
        <v>13</v>
      </c>
      <c r="S1323" s="57"/>
      <c r="T1323" s="57"/>
      <c r="U1323" s="117">
        <v>28.24</v>
      </c>
      <c r="V1323" s="117">
        <v>16.600000000000001</v>
      </c>
      <c r="W1323" s="58"/>
      <c r="X1323" s="195"/>
      <c r="Y1323" s="198"/>
      <c r="Z1323" s="8"/>
      <c r="AA1323" s="8"/>
      <c r="AB1323" s="76"/>
      <c r="AC1323" s="76"/>
      <c r="AD1323" s="76"/>
      <c r="AE1323" s="70"/>
      <c r="AF1323" s="70"/>
    </row>
    <row r="1324" spans="1:32" s="83" customFormat="1" ht="17" x14ac:dyDescent="0.2">
      <c r="A1324" s="14" t="s">
        <v>308</v>
      </c>
      <c r="B1324" s="76" t="s">
        <v>490</v>
      </c>
      <c r="C1324" s="76"/>
      <c r="D1324" s="2" t="s">
        <v>10</v>
      </c>
      <c r="E1324" s="2" t="s">
        <v>15</v>
      </c>
      <c r="F1324" s="8">
        <v>3</v>
      </c>
      <c r="G1324" s="7">
        <v>2352</v>
      </c>
      <c r="H1324" s="8" t="s">
        <v>27</v>
      </c>
      <c r="I1324" s="7" t="s">
        <v>402</v>
      </c>
      <c r="J1324" s="76" t="s">
        <v>176</v>
      </c>
      <c r="K1324" s="191"/>
      <c r="L1324" s="143"/>
      <c r="M1324" s="115"/>
      <c r="N1324" s="115"/>
      <c r="O1324" s="57"/>
      <c r="P1324" s="58" t="s">
        <v>36</v>
      </c>
      <c r="Q1324" s="57"/>
      <c r="R1324" s="57" t="s">
        <v>13</v>
      </c>
      <c r="S1324" s="57"/>
      <c r="T1324" s="57"/>
      <c r="U1324" s="117">
        <v>29.29</v>
      </c>
      <c r="V1324" s="117">
        <v>19.64</v>
      </c>
      <c r="W1324" s="58"/>
      <c r="X1324" s="195"/>
      <c r="Y1324" s="198"/>
      <c r="Z1324" s="8"/>
      <c r="AA1324" s="8"/>
      <c r="AB1324" s="76"/>
      <c r="AC1324" s="76"/>
      <c r="AD1324" s="76"/>
      <c r="AE1324" s="70"/>
      <c r="AF1324" s="70"/>
    </row>
    <row r="1325" spans="1:32" s="83" customFormat="1" ht="17" x14ac:dyDescent="0.2">
      <c r="A1325" s="14" t="s">
        <v>308</v>
      </c>
      <c r="B1325" s="76" t="s">
        <v>490</v>
      </c>
      <c r="C1325" s="76"/>
      <c r="D1325" s="2" t="s">
        <v>10</v>
      </c>
      <c r="E1325" s="2" t="s">
        <v>15</v>
      </c>
      <c r="F1325" s="8">
        <v>3</v>
      </c>
      <c r="G1325" s="7">
        <v>2352</v>
      </c>
      <c r="H1325" s="8" t="s">
        <v>27</v>
      </c>
      <c r="I1325" s="7" t="s">
        <v>402</v>
      </c>
      <c r="J1325" s="76" t="s">
        <v>176</v>
      </c>
      <c r="K1325" s="191"/>
      <c r="L1325" s="143"/>
      <c r="M1325" s="115"/>
      <c r="N1325" s="115"/>
      <c r="O1325" s="57"/>
      <c r="P1325" s="58" t="s">
        <v>36</v>
      </c>
      <c r="Q1325" s="57"/>
      <c r="R1325" s="57" t="s">
        <v>13</v>
      </c>
      <c r="S1325" s="57"/>
      <c r="T1325" s="57"/>
      <c r="U1325" s="117">
        <v>31.41</v>
      </c>
      <c r="V1325" s="117">
        <v>16.440000000000001</v>
      </c>
      <c r="W1325" s="58"/>
      <c r="X1325" s="195"/>
      <c r="Y1325" s="198"/>
      <c r="Z1325" s="8"/>
      <c r="AA1325" s="8"/>
      <c r="AB1325" s="76"/>
      <c r="AC1325" s="76"/>
      <c r="AD1325" s="76"/>
      <c r="AE1325" s="70"/>
      <c r="AF1325" s="70"/>
    </row>
    <row r="1326" spans="1:32" s="83" customFormat="1" ht="34" x14ac:dyDescent="0.2">
      <c r="A1326" s="14" t="s">
        <v>308</v>
      </c>
      <c r="B1326" s="76" t="s">
        <v>490</v>
      </c>
      <c r="C1326" s="76"/>
      <c r="D1326" s="2" t="s">
        <v>10</v>
      </c>
      <c r="E1326" s="2" t="s">
        <v>15</v>
      </c>
      <c r="F1326" s="8">
        <v>3</v>
      </c>
      <c r="G1326" s="7">
        <v>2352</v>
      </c>
      <c r="H1326" s="8" t="s">
        <v>27</v>
      </c>
      <c r="I1326" s="7" t="s">
        <v>402</v>
      </c>
      <c r="J1326" s="76" t="s">
        <v>176</v>
      </c>
      <c r="K1326" s="191"/>
      <c r="L1326" s="143"/>
      <c r="M1326" s="115"/>
      <c r="N1326" s="115"/>
      <c r="O1326" s="57"/>
      <c r="P1326" s="58" t="s">
        <v>40</v>
      </c>
      <c r="Q1326" s="57"/>
      <c r="R1326" s="57" t="s">
        <v>13</v>
      </c>
      <c r="S1326" s="57"/>
      <c r="T1326" s="57"/>
      <c r="U1326" s="117">
        <v>29.64</v>
      </c>
      <c r="V1326" s="117">
        <v>22.75</v>
      </c>
      <c r="W1326" s="58"/>
      <c r="X1326" s="195"/>
      <c r="Y1326" s="198"/>
      <c r="Z1326" s="8"/>
      <c r="AA1326" s="8" t="s">
        <v>41</v>
      </c>
      <c r="AB1326" s="76"/>
      <c r="AC1326" s="76"/>
      <c r="AD1326" s="76" t="s">
        <v>1542</v>
      </c>
      <c r="AE1326" s="70"/>
      <c r="AF1326" s="70"/>
    </row>
    <row r="1327" spans="1:32" s="83" customFormat="1" ht="17" x14ac:dyDescent="0.2">
      <c r="A1327" s="14" t="s">
        <v>308</v>
      </c>
      <c r="B1327" s="76" t="s">
        <v>490</v>
      </c>
      <c r="C1327" s="76"/>
      <c r="D1327" s="2" t="s">
        <v>10</v>
      </c>
      <c r="E1327" s="2" t="s">
        <v>15</v>
      </c>
      <c r="F1327" s="8">
        <v>3</v>
      </c>
      <c r="G1327" s="7">
        <v>2352</v>
      </c>
      <c r="H1327" s="8" t="s">
        <v>27</v>
      </c>
      <c r="I1327" s="7" t="s">
        <v>402</v>
      </c>
      <c r="J1327" s="76" t="s">
        <v>176</v>
      </c>
      <c r="K1327" s="191"/>
      <c r="L1327" s="143"/>
      <c r="M1327" s="115"/>
      <c r="N1327" s="115"/>
      <c r="O1327" s="57"/>
      <c r="P1327" s="58" t="s">
        <v>40</v>
      </c>
      <c r="Q1327" s="57"/>
      <c r="R1327" s="57" t="s">
        <v>13</v>
      </c>
      <c r="S1327" s="57"/>
      <c r="T1327" s="57"/>
      <c r="U1327" s="117">
        <v>31.68</v>
      </c>
      <c r="V1327" s="117">
        <v>24.14</v>
      </c>
      <c r="W1327" s="58"/>
      <c r="X1327" s="195"/>
      <c r="Y1327" s="198"/>
      <c r="Z1327" s="8"/>
      <c r="AA1327" s="8"/>
      <c r="AB1327" s="76"/>
      <c r="AC1327" s="76"/>
      <c r="AD1327" s="76"/>
      <c r="AE1327" s="70"/>
      <c r="AF1327" s="70"/>
    </row>
    <row r="1328" spans="1:32" s="83" customFormat="1" ht="17" x14ac:dyDescent="0.2">
      <c r="A1328" s="14" t="s">
        <v>308</v>
      </c>
      <c r="B1328" s="76" t="s">
        <v>490</v>
      </c>
      <c r="C1328" s="76"/>
      <c r="D1328" s="2" t="s">
        <v>10</v>
      </c>
      <c r="E1328" s="2" t="s">
        <v>15</v>
      </c>
      <c r="F1328" s="8">
        <v>3</v>
      </c>
      <c r="G1328" s="7">
        <v>2352</v>
      </c>
      <c r="H1328" s="8" t="s">
        <v>27</v>
      </c>
      <c r="I1328" s="7" t="s">
        <v>402</v>
      </c>
      <c r="J1328" s="76" t="s">
        <v>176</v>
      </c>
      <c r="K1328" s="191"/>
      <c r="L1328" s="143"/>
      <c r="M1328" s="115"/>
      <c r="N1328" s="115"/>
      <c r="O1328" s="57"/>
      <c r="P1328" s="58" t="s">
        <v>40</v>
      </c>
      <c r="Q1328" s="57"/>
      <c r="R1328" s="57" t="s">
        <v>13</v>
      </c>
      <c r="S1328" s="57"/>
      <c r="T1328" s="57"/>
      <c r="U1328" s="117">
        <v>32.28</v>
      </c>
      <c r="V1328" s="117">
        <v>15.56</v>
      </c>
      <c r="W1328" s="58"/>
      <c r="X1328" s="195"/>
      <c r="Y1328" s="198"/>
      <c r="Z1328" s="8"/>
      <c r="AA1328" s="8"/>
      <c r="AB1328" s="76"/>
      <c r="AC1328" s="76"/>
      <c r="AD1328" s="76"/>
      <c r="AE1328" s="70"/>
      <c r="AF1328" s="70"/>
    </row>
    <row r="1329" spans="1:130" s="83" customFormat="1" ht="17" x14ac:dyDescent="0.2">
      <c r="A1329" s="14" t="s">
        <v>308</v>
      </c>
      <c r="B1329" s="76" t="s">
        <v>490</v>
      </c>
      <c r="C1329" s="76"/>
      <c r="D1329" s="2" t="s">
        <v>10</v>
      </c>
      <c r="E1329" s="2" t="s">
        <v>15</v>
      </c>
      <c r="F1329" s="8">
        <v>3</v>
      </c>
      <c r="G1329" s="7">
        <v>2352</v>
      </c>
      <c r="H1329" s="8" t="s">
        <v>27</v>
      </c>
      <c r="I1329" s="7" t="s">
        <v>402</v>
      </c>
      <c r="J1329" s="76" t="s">
        <v>176</v>
      </c>
      <c r="K1329" s="191"/>
      <c r="L1329" s="143"/>
      <c r="M1329" s="115"/>
      <c r="N1329" s="115"/>
      <c r="O1329" s="57"/>
      <c r="P1329" s="58" t="s">
        <v>40</v>
      </c>
      <c r="Q1329" s="57"/>
      <c r="R1329" s="57" t="s">
        <v>13</v>
      </c>
      <c r="S1329" s="57"/>
      <c r="T1329" s="57"/>
      <c r="U1329" s="117">
        <v>29.16</v>
      </c>
      <c r="V1329" s="117">
        <v>15.59</v>
      </c>
      <c r="W1329" s="58"/>
      <c r="X1329" s="195"/>
      <c r="Y1329" s="198"/>
      <c r="Z1329" s="8"/>
      <c r="AA1329" s="8"/>
      <c r="AB1329" s="76"/>
      <c r="AC1329" s="76"/>
      <c r="AD1329" s="76"/>
      <c r="AE1329" s="70"/>
      <c r="AF1329" s="70"/>
    </row>
    <row r="1330" spans="1:130" s="83" customFormat="1" ht="17" x14ac:dyDescent="0.2">
      <c r="A1330" s="14" t="s">
        <v>308</v>
      </c>
      <c r="B1330" s="76" t="s">
        <v>490</v>
      </c>
      <c r="C1330" s="76"/>
      <c r="D1330" s="2" t="s">
        <v>10</v>
      </c>
      <c r="E1330" s="2" t="s">
        <v>15</v>
      </c>
      <c r="F1330" s="8">
        <v>3</v>
      </c>
      <c r="G1330" s="7">
        <v>2352</v>
      </c>
      <c r="H1330" s="8" t="s">
        <v>27</v>
      </c>
      <c r="I1330" s="7" t="s">
        <v>402</v>
      </c>
      <c r="J1330" s="76" t="s">
        <v>176</v>
      </c>
      <c r="K1330" s="191"/>
      <c r="L1330" s="143"/>
      <c r="M1330" s="115"/>
      <c r="N1330" s="115"/>
      <c r="O1330" s="57"/>
      <c r="P1330" s="58" t="s">
        <v>40</v>
      </c>
      <c r="Q1330" s="57"/>
      <c r="R1330" s="57" t="s">
        <v>13</v>
      </c>
      <c r="S1330" s="57"/>
      <c r="T1330" s="57"/>
      <c r="U1330" s="117">
        <v>36.29</v>
      </c>
      <c r="V1330" s="117">
        <v>24.38</v>
      </c>
      <c r="W1330" s="58"/>
      <c r="X1330" s="195"/>
      <c r="Y1330" s="198"/>
      <c r="Z1330" s="8"/>
      <c r="AA1330" s="8"/>
      <c r="AB1330" s="76"/>
      <c r="AC1330" s="76"/>
      <c r="AD1330" s="76"/>
      <c r="AE1330" s="70"/>
      <c r="AF1330" s="70"/>
    </row>
    <row r="1331" spans="1:130" s="83" customFormat="1" ht="17" x14ac:dyDescent="0.2">
      <c r="A1331" s="14" t="s">
        <v>308</v>
      </c>
      <c r="B1331" s="76" t="s">
        <v>490</v>
      </c>
      <c r="C1331" s="76"/>
      <c r="D1331" s="2" t="s">
        <v>10</v>
      </c>
      <c r="E1331" s="2" t="s">
        <v>15</v>
      </c>
      <c r="F1331" s="8">
        <v>3</v>
      </c>
      <c r="G1331" s="7">
        <v>2352</v>
      </c>
      <c r="H1331" s="8" t="s">
        <v>27</v>
      </c>
      <c r="I1331" s="7" t="s">
        <v>402</v>
      </c>
      <c r="J1331" s="76" t="s">
        <v>176</v>
      </c>
      <c r="K1331" s="191"/>
      <c r="L1331" s="143"/>
      <c r="M1331" s="115"/>
      <c r="N1331" s="115"/>
      <c r="O1331" s="57"/>
      <c r="P1331" s="58" t="s">
        <v>38</v>
      </c>
      <c r="Q1331" s="57"/>
      <c r="R1331" s="57" t="s">
        <v>13</v>
      </c>
      <c r="S1331" s="57"/>
      <c r="T1331" s="57"/>
      <c r="U1331" s="117">
        <v>42.09</v>
      </c>
      <c r="V1331" s="117">
        <v>28.97</v>
      </c>
      <c r="W1331" s="58"/>
      <c r="X1331" s="195"/>
      <c r="Y1331" s="198"/>
      <c r="Z1331" s="8"/>
      <c r="AA1331" s="8"/>
      <c r="AB1331" s="76"/>
      <c r="AC1331" s="76"/>
      <c r="AD1331" s="76"/>
      <c r="AE1331" s="70"/>
      <c r="AF1331" s="70"/>
    </row>
    <row r="1332" spans="1:130" s="83" customFormat="1" ht="17" x14ac:dyDescent="0.2">
      <c r="A1332" s="14" t="s">
        <v>308</v>
      </c>
      <c r="B1332" s="76" t="s">
        <v>490</v>
      </c>
      <c r="C1332" s="76"/>
      <c r="D1332" s="2" t="s">
        <v>10</v>
      </c>
      <c r="E1332" s="2" t="s">
        <v>15</v>
      </c>
      <c r="F1332" s="8">
        <v>3</v>
      </c>
      <c r="G1332" s="7">
        <v>2352</v>
      </c>
      <c r="H1332" s="8" t="s">
        <v>27</v>
      </c>
      <c r="I1332" s="7" t="s">
        <v>402</v>
      </c>
      <c r="J1332" s="76" t="s">
        <v>176</v>
      </c>
      <c r="K1332" s="191"/>
      <c r="L1332" s="143"/>
      <c r="M1332" s="115"/>
      <c r="N1332" s="115"/>
      <c r="O1332" s="57"/>
      <c r="P1332" s="58" t="s">
        <v>38</v>
      </c>
      <c r="Q1332" s="57"/>
      <c r="R1332" s="57" t="s">
        <v>13</v>
      </c>
      <c r="S1332" s="57"/>
      <c r="T1332" s="57"/>
      <c r="U1332" s="117">
        <v>41.35</v>
      </c>
      <c r="V1332" s="117">
        <v>27.36</v>
      </c>
      <c r="W1332" s="58"/>
      <c r="X1332" s="195"/>
      <c r="Y1332" s="198"/>
      <c r="Z1332" s="8"/>
      <c r="AA1332" s="8"/>
      <c r="AB1332" s="54"/>
      <c r="AC1332" s="76"/>
      <c r="AD1332" s="76"/>
      <c r="AE1332" s="70"/>
      <c r="AF1332" s="70"/>
      <c r="CX1332" s="80"/>
      <c r="CY1332" s="80"/>
      <c r="CZ1332" s="80"/>
      <c r="DA1332" s="80"/>
      <c r="DB1332" s="80"/>
      <c r="DC1332" s="80"/>
      <c r="DD1332" s="80"/>
      <c r="DE1332" s="80"/>
      <c r="DF1332" s="80"/>
      <c r="DG1332" s="80"/>
      <c r="DH1332" s="80"/>
      <c r="DI1332" s="80"/>
      <c r="DJ1332" s="80"/>
      <c r="DK1332" s="80"/>
      <c r="DL1332" s="80"/>
      <c r="DM1332" s="80"/>
      <c r="DN1332" s="80"/>
      <c r="DO1332" s="80"/>
      <c r="DP1332" s="80"/>
      <c r="DQ1332" s="80"/>
      <c r="DR1332" s="80"/>
      <c r="DS1332" s="80"/>
      <c r="DT1332" s="80"/>
      <c r="DU1332" s="80"/>
      <c r="DV1332" s="80"/>
      <c r="DW1332" s="80"/>
      <c r="DX1332" s="80"/>
      <c r="DY1332" s="80"/>
      <c r="DZ1332" s="80"/>
    </row>
    <row r="1333" spans="1:130" s="83" customFormat="1" ht="17" x14ac:dyDescent="0.2">
      <c r="A1333" s="14" t="s">
        <v>308</v>
      </c>
      <c r="B1333" s="76" t="s">
        <v>490</v>
      </c>
      <c r="C1333" s="76"/>
      <c r="D1333" s="2" t="s">
        <v>10</v>
      </c>
      <c r="E1333" s="2" t="s">
        <v>15</v>
      </c>
      <c r="F1333" s="8">
        <v>3</v>
      </c>
      <c r="G1333" s="7">
        <v>2352</v>
      </c>
      <c r="H1333" s="8" t="s">
        <v>27</v>
      </c>
      <c r="I1333" s="7" t="s">
        <v>402</v>
      </c>
      <c r="J1333" s="76" t="s">
        <v>176</v>
      </c>
      <c r="K1333" s="191"/>
      <c r="L1333" s="143"/>
      <c r="M1333" s="115"/>
      <c r="N1333" s="115"/>
      <c r="O1333" s="57"/>
      <c r="P1333" s="58" t="s">
        <v>38</v>
      </c>
      <c r="Q1333" s="57"/>
      <c r="R1333" s="57" t="s">
        <v>13</v>
      </c>
      <c r="S1333" s="57"/>
      <c r="T1333" s="57"/>
      <c r="U1333" s="117">
        <v>33.56</v>
      </c>
      <c r="V1333" s="117">
        <v>15.55</v>
      </c>
      <c r="W1333" s="58"/>
      <c r="X1333" s="195"/>
      <c r="Y1333" s="198"/>
      <c r="Z1333" s="8"/>
      <c r="AA1333" s="8" t="s">
        <v>39</v>
      </c>
      <c r="AB1333" s="76"/>
      <c r="AC1333" s="76"/>
      <c r="AD1333" s="76"/>
      <c r="AE1333" s="70"/>
      <c r="AF1333" s="70"/>
    </row>
    <row r="1334" spans="1:130" s="83" customFormat="1" ht="17" x14ac:dyDescent="0.2">
      <c r="A1334" s="14" t="s">
        <v>308</v>
      </c>
      <c r="B1334" s="76" t="s">
        <v>490</v>
      </c>
      <c r="C1334" s="76"/>
      <c r="D1334" s="2" t="s">
        <v>10</v>
      </c>
      <c r="E1334" s="2" t="s">
        <v>15</v>
      </c>
      <c r="F1334" s="8">
        <v>3</v>
      </c>
      <c r="G1334" s="7">
        <v>2352</v>
      </c>
      <c r="H1334" s="8" t="s">
        <v>27</v>
      </c>
      <c r="I1334" s="7" t="s">
        <v>402</v>
      </c>
      <c r="J1334" s="76" t="s">
        <v>176</v>
      </c>
      <c r="K1334" s="191"/>
      <c r="L1334" s="143"/>
      <c r="M1334" s="115"/>
      <c r="N1334" s="115"/>
      <c r="O1334" s="57"/>
      <c r="P1334" s="58" t="s">
        <v>38</v>
      </c>
      <c r="Q1334" s="57"/>
      <c r="R1334" s="57" t="s">
        <v>13</v>
      </c>
      <c r="S1334" s="57"/>
      <c r="T1334" s="57"/>
      <c r="U1334" s="117">
        <v>28.44</v>
      </c>
      <c r="V1334" s="117">
        <v>13.75</v>
      </c>
      <c r="W1334" s="58"/>
      <c r="X1334" s="195"/>
      <c r="Y1334" s="198"/>
      <c r="Z1334" s="8"/>
      <c r="AA1334" s="8"/>
      <c r="AB1334" s="76"/>
      <c r="AC1334" s="76"/>
      <c r="AD1334" s="76"/>
      <c r="AE1334" s="70"/>
      <c r="AF1334" s="70"/>
    </row>
    <row r="1335" spans="1:130" s="83" customFormat="1" ht="17" x14ac:dyDescent="0.2">
      <c r="A1335" s="14" t="s">
        <v>308</v>
      </c>
      <c r="B1335" s="76" t="s">
        <v>490</v>
      </c>
      <c r="C1335" s="76"/>
      <c r="D1335" s="2" t="s">
        <v>10</v>
      </c>
      <c r="E1335" s="2" t="s">
        <v>15</v>
      </c>
      <c r="F1335" s="8">
        <v>3</v>
      </c>
      <c r="G1335" s="7">
        <v>2352</v>
      </c>
      <c r="H1335" s="8" t="s">
        <v>27</v>
      </c>
      <c r="I1335" s="7" t="s">
        <v>402</v>
      </c>
      <c r="J1335" s="76" t="s">
        <v>176</v>
      </c>
      <c r="K1335" s="191"/>
      <c r="L1335" s="143"/>
      <c r="M1335" s="115"/>
      <c r="N1335" s="115"/>
      <c r="O1335" s="57"/>
      <c r="P1335" s="58" t="s">
        <v>38</v>
      </c>
      <c r="Q1335" s="57"/>
      <c r="R1335" s="57" t="s">
        <v>13</v>
      </c>
      <c r="S1335" s="57"/>
      <c r="T1335" s="57"/>
      <c r="U1335" s="117">
        <v>30.14</v>
      </c>
      <c r="V1335" s="117">
        <v>15.07</v>
      </c>
      <c r="W1335" s="58"/>
      <c r="X1335" s="195"/>
      <c r="Y1335" s="198"/>
      <c r="Z1335" s="8"/>
      <c r="AA1335" s="8"/>
      <c r="AB1335" s="76"/>
      <c r="AC1335" s="76"/>
      <c r="AD1335" s="76"/>
      <c r="AE1335" s="70"/>
      <c r="AF1335" s="70"/>
    </row>
    <row r="1336" spans="1:130" s="83" customFormat="1" ht="17" x14ac:dyDescent="0.2">
      <c r="A1336" s="14" t="s">
        <v>308</v>
      </c>
      <c r="B1336" s="76" t="s">
        <v>490</v>
      </c>
      <c r="C1336" s="76"/>
      <c r="D1336" s="2" t="s">
        <v>10</v>
      </c>
      <c r="E1336" s="2" t="s">
        <v>15</v>
      </c>
      <c r="F1336" s="8">
        <v>3</v>
      </c>
      <c r="G1336" s="7">
        <v>2556</v>
      </c>
      <c r="H1336" s="8" t="s">
        <v>27</v>
      </c>
      <c r="I1336" s="7" t="s">
        <v>402</v>
      </c>
      <c r="J1336" s="76" t="s">
        <v>176</v>
      </c>
      <c r="K1336" s="191"/>
      <c r="L1336" s="143"/>
      <c r="M1336" s="115"/>
      <c r="N1336" s="115"/>
      <c r="O1336" s="57"/>
      <c r="P1336" s="58" t="s">
        <v>31</v>
      </c>
      <c r="Q1336" s="57"/>
      <c r="R1336" s="57" t="s">
        <v>13</v>
      </c>
      <c r="S1336" s="57"/>
      <c r="T1336" s="57"/>
      <c r="U1336" s="117">
        <v>26.83</v>
      </c>
      <c r="V1336" s="117">
        <v>19.45</v>
      </c>
      <c r="W1336" s="58"/>
      <c r="X1336" s="195"/>
      <c r="Y1336" s="198"/>
      <c r="Z1336" s="8"/>
      <c r="AA1336" s="8"/>
      <c r="AB1336" s="76"/>
      <c r="AC1336" s="76"/>
      <c r="AD1336" s="76"/>
      <c r="AE1336" s="70"/>
      <c r="AF1336" s="70"/>
    </row>
    <row r="1337" spans="1:130" s="83" customFormat="1" ht="17" x14ac:dyDescent="0.2">
      <c r="A1337" s="14" t="s">
        <v>308</v>
      </c>
      <c r="B1337" s="76" t="s">
        <v>490</v>
      </c>
      <c r="C1337" s="76"/>
      <c r="D1337" s="2" t="s">
        <v>10</v>
      </c>
      <c r="E1337" s="2" t="s">
        <v>15</v>
      </c>
      <c r="F1337" s="8">
        <v>3</v>
      </c>
      <c r="G1337" s="7">
        <v>2556</v>
      </c>
      <c r="H1337" s="8" t="s">
        <v>27</v>
      </c>
      <c r="I1337" s="7" t="s">
        <v>402</v>
      </c>
      <c r="J1337" s="76" t="s">
        <v>176</v>
      </c>
      <c r="K1337" s="191"/>
      <c r="L1337" s="143"/>
      <c r="M1337" s="115"/>
      <c r="N1337" s="115"/>
      <c r="O1337" s="57"/>
      <c r="P1337" s="58" t="s">
        <v>24</v>
      </c>
      <c r="Q1337" s="57"/>
      <c r="R1337" s="57" t="s">
        <v>13</v>
      </c>
      <c r="S1337" s="57"/>
      <c r="T1337" s="57"/>
      <c r="U1337" s="117">
        <v>35.08</v>
      </c>
      <c r="V1337" s="117">
        <v>17.27</v>
      </c>
      <c r="W1337" s="58"/>
      <c r="X1337" s="195"/>
      <c r="Y1337" s="198"/>
      <c r="Z1337" s="8"/>
      <c r="AA1337" s="8"/>
      <c r="AB1337" s="76"/>
      <c r="AC1337" s="76"/>
      <c r="AD1337" s="76"/>
      <c r="AE1337" s="70"/>
      <c r="AF1337" s="70"/>
    </row>
    <row r="1338" spans="1:130" s="83" customFormat="1" ht="34" x14ac:dyDescent="0.2">
      <c r="A1338" s="14" t="s">
        <v>308</v>
      </c>
      <c r="B1338" s="76" t="s">
        <v>490</v>
      </c>
      <c r="C1338" s="76"/>
      <c r="D1338" s="2" t="s">
        <v>10</v>
      </c>
      <c r="E1338" s="2" t="s">
        <v>15</v>
      </c>
      <c r="F1338" s="14">
        <v>5</v>
      </c>
      <c r="G1338" s="7" t="s">
        <v>92</v>
      </c>
      <c r="H1338" s="14" t="s">
        <v>1217</v>
      </c>
      <c r="I1338" s="7" t="s">
        <v>401</v>
      </c>
      <c r="J1338" s="76" t="s">
        <v>176</v>
      </c>
      <c r="K1338" s="191"/>
      <c r="L1338" s="143"/>
      <c r="M1338" s="115"/>
      <c r="N1338" s="115"/>
      <c r="O1338" s="57"/>
      <c r="P1338" s="58" t="s">
        <v>36</v>
      </c>
      <c r="Q1338" s="57"/>
      <c r="R1338" s="57" t="s">
        <v>13</v>
      </c>
      <c r="S1338" s="57"/>
      <c r="T1338" s="57"/>
      <c r="U1338" s="117">
        <v>27.13</v>
      </c>
      <c r="V1338" s="117">
        <v>17.46</v>
      </c>
      <c r="W1338" s="58"/>
      <c r="X1338" s="195"/>
      <c r="Y1338" s="198"/>
      <c r="Z1338" s="8"/>
      <c r="AA1338" s="8" t="s">
        <v>454</v>
      </c>
      <c r="AB1338" s="76"/>
      <c r="AC1338" s="76"/>
      <c r="AD1338" s="76"/>
      <c r="AE1338" s="70"/>
      <c r="AF1338" s="70"/>
      <c r="BK1338" s="91"/>
      <c r="BL1338" s="91"/>
      <c r="BM1338" s="91"/>
      <c r="BN1338" s="91"/>
      <c r="BO1338" s="91"/>
      <c r="BP1338" s="91"/>
      <c r="BQ1338" s="91"/>
      <c r="BR1338" s="91"/>
      <c r="BS1338" s="91"/>
      <c r="BT1338" s="91"/>
      <c r="BU1338" s="91"/>
      <c r="BV1338" s="91"/>
      <c r="BW1338" s="91"/>
      <c r="BX1338" s="91"/>
      <c r="BY1338" s="91"/>
      <c r="BZ1338" s="91"/>
      <c r="CA1338" s="91"/>
      <c r="CB1338" s="91"/>
      <c r="CC1338" s="91"/>
      <c r="CD1338" s="91"/>
      <c r="CE1338" s="91"/>
      <c r="CF1338" s="91"/>
      <c r="CG1338" s="91"/>
      <c r="CH1338" s="91"/>
      <c r="CI1338" s="91"/>
      <c r="CJ1338" s="91"/>
      <c r="CK1338" s="91"/>
      <c r="CL1338" s="91"/>
      <c r="CM1338" s="91"/>
      <c r="CN1338" s="91"/>
      <c r="CO1338" s="91"/>
      <c r="CP1338" s="91"/>
      <c r="CQ1338" s="91"/>
      <c r="CR1338" s="91"/>
      <c r="CS1338" s="91"/>
      <c r="CT1338" s="91"/>
      <c r="CU1338" s="91"/>
      <c r="CV1338" s="91"/>
      <c r="CW1338" s="91"/>
      <c r="CX1338" s="91"/>
      <c r="CY1338" s="91"/>
      <c r="CZ1338" s="91"/>
      <c r="DA1338" s="91"/>
      <c r="DB1338" s="91"/>
      <c r="DC1338" s="91"/>
      <c r="DD1338" s="91"/>
      <c r="DE1338" s="91"/>
      <c r="DF1338" s="91"/>
      <c r="DG1338" s="91"/>
      <c r="DH1338" s="91"/>
      <c r="DI1338" s="91"/>
      <c r="DJ1338" s="91"/>
      <c r="DK1338" s="91"/>
      <c r="DL1338" s="91"/>
      <c r="DM1338" s="91"/>
      <c r="DN1338" s="91"/>
      <c r="DO1338" s="91"/>
      <c r="DP1338" s="91"/>
      <c r="DQ1338" s="91"/>
      <c r="DR1338" s="91"/>
      <c r="DS1338" s="91"/>
      <c r="DT1338" s="91"/>
      <c r="DU1338" s="91"/>
      <c r="DV1338" s="91"/>
      <c r="DW1338" s="91"/>
      <c r="DX1338" s="91"/>
      <c r="DY1338" s="91"/>
      <c r="DZ1338" s="91"/>
    </row>
    <row r="1339" spans="1:130" s="83" customFormat="1" ht="17" x14ac:dyDescent="0.2">
      <c r="A1339" s="14"/>
      <c r="B1339" s="76" t="s">
        <v>490</v>
      </c>
      <c r="C1339" s="76"/>
      <c r="D1339" s="2" t="s">
        <v>10</v>
      </c>
      <c r="E1339" s="2" t="s">
        <v>15</v>
      </c>
      <c r="F1339" s="8">
        <v>892</v>
      </c>
      <c r="G1339" s="7">
        <v>299</v>
      </c>
      <c r="H1339" s="8" t="s">
        <v>273</v>
      </c>
      <c r="I1339" s="7" t="s">
        <v>214</v>
      </c>
      <c r="J1339" s="76" t="s">
        <v>176</v>
      </c>
      <c r="K1339" s="191"/>
      <c r="L1339" s="106"/>
      <c r="M1339" s="115"/>
      <c r="N1339" s="115"/>
      <c r="O1339" s="57"/>
      <c r="P1339" s="58" t="s">
        <v>24</v>
      </c>
      <c r="Q1339" s="57"/>
      <c r="R1339" s="57" t="s">
        <v>13</v>
      </c>
      <c r="S1339" s="57"/>
      <c r="T1339" s="57"/>
      <c r="U1339" s="117">
        <v>34.549999999999997</v>
      </c>
      <c r="V1339" s="117">
        <v>13.9</v>
      </c>
      <c r="W1339" s="58"/>
      <c r="X1339" s="195"/>
      <c r="Y1339" s="198"/>
      <c r="Z1339" s="8"/>
      <c r="AA1339" s="8"/>
      <c r="AB1339" s="54"/>
      <c r="AC1339" s="76"/>
      <c r="AD1339" s="76"/>
      <c r="AE1339" s="70"/>
      <c r="AF1339" s="70"/>
    </row>
    <row r="1340" spans="1:130" s="83" customFormat="1" ht="17" x14ac:dyDescent="0.2">
      <c r="A1340" s="14"/>
      <c r="B1340" s="76" t="s">
        <v>490</v>
      </c>
      <c r="C1340" s="76"/>
      <c r="D1340" s="2" t="s">
        <v>10</v>
      </c>
      <c r="E1340" s="2" t="s">
        <v>15</v>
      </c>
      <c r="F1340" s="14">
        <v>908</v>
      </c>
      <c r="G1340" s="13">
        <v>2299</v>
      </c>
      <c r="H1340" s="14" t="s">
        <v>101</v>
      </c>
      <c r="I1340" s="13" t="s">
        <v>395</v>
      </c>
      <c r="J1340" s="76" t="s">
        <v>176</v>
      </c>
      <c r="K1340" s="191" t="s">
        <v>128</v>
      </c>
      <c r="L1340" s="106"/>
      <c r="M1340" s="112"/>
      <c r="N1340" s="112"/>
      <c r="O1340" s="70"/>
      <c r="P1340" s="76" t="s">
        <v>129</v>
      </c>
      <c r="Q1340" s="70" t="s">
        <v>167</v>
      </c>
      <c r="R1340" s="70" t="s">
        <v>13</v>
      </c>
      <c r="S1340" s="70"/>
      <c r="T1340" s="70"/>
      <c r="U1340" s="128">
        <v>29.63</v>
      </c>
      <c r="V1340" s="128">
        <v>16.89</v>
      </c>
      <c r="W1340" s="76"/>
      <c r="X1340" s="195"/>
      <c r="Y1340" s="105"/>
      <c r="Z1340" s="14"/>
      <c r="AA1340" s="14"/>
      <c r="AB1340" s="54"/>
      <c r="AC1340" s="76"/>
      <c r="AD1340" s="76"/>
      <c r="AE1340" s="70"/>
      <c r="AF1340" s="70"/>
    </row>
    <row r="1341" spans="1:130" s="83" customFormat="1" ht="17" x14ac:dyDescent="0.2">
      <c r="A1341" s="14"/>
      <c r="B1341" s="76" t="s">
        <v>490</v>
      </c>
      <c r="C1341" s="76"/>
      <c r="D1341" s="2" t="s">
        <v>10</v>
      </c>
      <c r="E1341" s="2" t="s">
        <v>15</v>
      </c>
      <c r="F1341" s="14">
        <v>908</v>
      </c>
      <c r="G1341" s="13">
        <v>2434</v>
      </c>
      <c r="H1341" s="14" t="s">
        <v>101</v>
      </c>
      <c r="I1341" s="13" t="s">
        <v>395</v>
      </c>
      <c r="J1341" s="76" t="s">
        <v>176</v>
      </c>
      <c r="K1341" s="191" t="s">
        <v>128</v>
      </c>
      <c r="L1341" s="106"/>
      <c r="M1341" s="112"/>
      <c r="N1341" s="112"/>
      <c r="O1341" s="70"/>
      <c r="P1341" s="76" t="s">
        <v>381</v>
      </c>
      <c r="Q1341" s="70" t="s">
        <v>172</v>
      </c>
      <c r="R1341" s="70" t="s">
        <v>13</v>
      </c>
      <c r="S1341" s="70"/>
      <c r="T1341" s="70"/>
      <c r="U1341" s="128">
        <v>35.96</v>
      </c>
      <c r="V1341" s="128">
        <v>12.6</v>
      </c>
      <c r="W1341" s="76"/>
      <c r="X1341" s="195"/>
      <c r="Y1341" s="105"/>
      <c r="Z1341" s="14"/>
      <c r="AA1341" s="14" t="s">
        <v>141</v>
      </c>
      <c r="AB1341" s="54"/>
      <c r="AC1341" s="76"/>
      <c r="AD1341" s="76"/>
      <c r="AE1341" s="70"/>
      <c r="AF1341" s="70"/>
    </row>
    <row r="1342" spans="1:130" s="53" customFormat="1" ht="17" x14ac:dyDescent="0.2">
      <c r="A1342" s="14"/>
      <c r="B1342" s="76" t="s">
        <v>490</v>
      </c>
      <c r="C1342" s="76"/>
      <c r="D1342" s="2" t="s">
        <v>10</v>
      </c>
      <c r="E1342" s="2" t="s">
        <v>15</v>
      </c>
      <c r="F1342" s="14">
        <v>908</v>
      </c>
      <c r="G1342" s="13">
        <v>2455</v>
      </c>
      <c r="H1342" s="14" t="s">
        <v>101</v>
      </c>
      <c r="I1342" s="13" t="s">
        <v>395</v>
      </c>
      <c r="J1342" s="76" t="s">
        <v>176</v>
      </c>
      <c r="K1342" s="191" t="s">
        <v>107</v>
      </c>
      <c r="L1342" s="106"/>
      <c r="M1342" s="112"/>
      <c r="N1342" s="112"/>
      <c r="O1342" s="70"/>
      <c r="P1342" s="76" t="s">
        <v>136</v>
      </c>
      <c r="Q1342" s="70" t="s">
        <v>172</v>
      </c>
      <c r="R1342" s="70" t="s">
        <v>13</v>
      </c>
      <c r="S1342" s="70"/>
      <c r="T1342" s="70"/>
      <c r="U1342" s="128">
        <v>33.76</v>
      </c>
      <c r="V1342" s="128">
        <v>14.87</v>
      </c>
      <c r="W1342" s="76"/>
      <c r="X1342" s="195"/>
      <c r="Y1342" s="105"/>
      <c r="Z1342" s="14"/>
      <c r="AA1342" s="14" t="s">
        <v>135</v>
      </c>
      <c r="AB1342" s="54"/>
      <c r="AC1342" s="76"/>
      <c r="AD1342" s="76"/>
      <c r="AE1342" s="70"/>
      <c r="AF1342" s="70"/>
      <c r="AG1342" s="83"/>
      <c r="AH1342" s="83"/>
      <c r="AI1342" s="83"/>
      <c r="AJ1342" s="83"/>
      <c r="AK1342" s="83"/>
      <c r="AL1342" s="83"/>
      <c r="AM1342" s="83"/>
      <c r="AN1342" s="83"/>
      <c r="AO1342" s="83"/>
      <c r="AP1342" s="83"/>
      <c r="AQ1342" s="83"/>
      <c r="AR1342" s="83"/>
      <c r="AS1342" s="83"/>
      <c r="AT1342" s="83"/>
      <c r="AU1342" s="83"/>
      <c r="AV1342" s="83"/>
      <c r="AW1342" s="83"/>
      <c r="AX1342" s="83"/>
      <c r="AY1342" s="83"/>
      <c r="AZ1342" s="83"/>
      <c r="BA1342" s="83"/>
      <c r="BB1342" s="83"/>
      <c r="BC1342" s="83"/>
      <c r="BD1342" s="83"/>
      <c r="BE1342" s="83"/>
      <c r="BF1342" s="83"/>
      <c r="BG1342" s="83"/>
      <c r="BH1342" s="83"/>
      <c r="BI1342" s="83"/>
      <c r="BJ1342" s="83"/>
      <c r="BK1342" s="83"/>
      <c r="BL1342" s="83"/>
      <c r="BM1342" s="83"/>
      <c r="BN1342" s="83"/>
      <c r="BO1342" s="83"/>
      <c r="BP1342" s="83"/>
      <c r="BQ1342" s="83"/>
      <c r="BR1342" s="83"/>
      <c r="BS1342" s="83"/>
      <c r="BT1342" s="83"/>
      <c r="BU1342" s="83"/>
      <c r="BV1342" s="83"/>
      <c r="BW1342" s="83"/>
      <c r="BX1342" s="83"/>
      <c r="BY1342" s="83"/>
      <c r="BZ1342" s="83"/>
      <c r="CA1342" s="83"/>
      <c r="CB1342" s="83"/>
      <c r="CC1342" s="83"/>
      <c r="CD1342" s="83"/>
      <c r="CE1342" s="83"/>
      <c r="CF1342" s="83"/>
      <c r="CG1342" s="83"/>
      <c r="CH1342" s="83"/>
      <c r="CI1342" s="83"/>
      <c r="CJ1342" s="83"/>
      <c r="CK1342" s="83"/>
      <c r="CL1342" s="83"/>
      <c r="CM1342" s="83"/>
      <c r="CN1342" s="83"/>
      <c r="CO1342" s="83"/>
      <c r="CP1342" s="83"/>
      <c r="CQ1342" s="83"/>
      <c r="CR1342" s="83"/>
      <c r="CS1342" s="83"/>
      <c r="CT1342" s="83"/>
      <c r="CU1342" s="83"/>
      <c r="CV1342" s="83"/>
      <c r="CW1342" s="83"/>
      <c r="CX1342" s="83"/>
      <c r="CY1342" s="83"/>
      <c r="CZ1342" s="83"/>
      <c r="DA1342" s="83"/>
      <c r="DB1342" s="83"/>
      <c r="DC1342" s="83"/>
      <c r="DD1342" s="83"/>
      <c r="DE1342" s="83"/>
      <c r="DF1342" s="83"/>
      <c r="DG1342" s="83"/>
      <c r="DH1342" s="83"/>
      <c r="DI1342" s="83"/>
      <c r="DJ1342" s="83"/>
      <c r="DK1342" s="83"/>
      <c r="DL1342" s="83"/>
      <c r="DM1342" s="83"/>
      <c r="DN1342" s="83"/>
      <c r="DO1342" s="83"/>
      <c r="DP1342" s="83"/>
      <c r="DQ1342" s="83"/>
      <c r="DR1342" s="83"/>
      <c r="DS1342" s="83"/>
      <c r="DT1342" s="83"/>
      <c r="DU1342" s="83"/>
      <c r="DV1342" s="83"/>
      <c r="DW1342" s="83"/>
      <c r="DX1342" s="83"/>
      <c r="DY1342" s="83"/>
      <c r="DZ1342" s="83"/>
    </row>
    <row r="1343" spans="1:130" s="83" customFormat="1" ht="17" x14ac:dyDescent="0.2">
      <c r="A1343" s="14"/>
      <c r="B1343" s="76" t="s">
        <v>490</v>
      </c>
      <c r="C1343" s="76"/>
      <c r="D1343" s="2" t="s">
        <v>10</v>
      </c>
      <c r="E1343" s="2" t="s">
        <v>15</v>
      </c>
      <c r="F1343" s="14">
        <v>908</v>
      </c>
      <c r="G1343" s="13">
        <v>2455</v>
      </c>
      <c r="H1343" s="14" t="s">
        <v>101</v>
      </c>
      <c r="I1343" s="13" t="s">
        <v>395</v>
      </c>
      <c r="J1343" s="76" t="s">
        <v>176</v>
      </c>
      <c r="K1343" s="191" t="s">
        <v>107</v>
      </c>
      <c r="L1343" s="106"/>
      <c r="M1343" s="112"/>
      <c r="N1343" s="112"/>
      <c r="O1343" s="70"/>
      <c r="P1343" s="76" t="s">
        <v>134</v>
      </c>
      <c r="Q1343" s="70" t="s">
        <v>172</v>
      </c>
      <c r="R1343" s="70" t="s">
        <v>13</v>
      </c>
      <c r="S1343" s="70"/>
      <c r="T1343" s="70"/>
      <c r="U1343" s="128">
        <v>30.38</v>
      </c>
      <c r="V1343" s="128">
        <v>16.77</v>
      </c>
      <c r="W1343" s="76"/>
      <c r="X1343" s="195"/>
      <c r="Y1343" s="105"/>
      <c r="Z1343" s="14"/>
      <c r="AA1343" s="14" t="s">
        <v>135</v>
      </c>
      <c r="AB1343" s="54"/>
      <c r="AC1343" s="76"/>
      <c r="AD1343" s="76"/>
      <c r="AE1343" s="70"/>
      <c r="AF1343" s="70"/>
    </row>
    <row r="1344" spans="1:130" s="83" customFormat="1" ht="17" x14ac:dyDescent="0.2">
      <c r="A1344" s="14"/>
      <c r="B1344" s="76" t="s">
        <v>490</v>
      </c>
      <c r="C1344" s="76"/>
      <c r="D1344" s="2" t="s">
        <v>10</v>
      </c>
      <c r="E1344" s="2" t="s">
        <v>15</v>
      </c>
      <c r="F1344" s="8">
        <v>999</v>
      </c>
      <c r="G1344" s="7">
        <v>-999</v>
      </c>
      <c r="H1344" s="8"/>
      <c r="I1344" s="7"/>
      <c r="J1344" s="76" t="s">
        <v>176</v>
      </c>
      <c r="K1344" s="191"/>
      <c r="L1344" s="143"/>
      <c r="M1344" s="115"/>
      <c r="N1344" s="115"/>
      <c r="O1344" s="57"/>
      <c r="P1344" s="58" t="s">
        <v>16</v>
      </c>
      <c r="Q1344" s="57"/>
      <c r="R1344" s="57" t="s">
        <v>13</v>
      </c>
      <c r="S1344" s="57"/>
      <c r="T1344" s="57"/>
      <c r="U1344" s="117">
        <v>28.47</v>
      </c>
      <c r="V1344" s="117">
        <v>17.2</v>
      </c>
      <c r="W1344" s="58"/>
      <c r="X1344" s="195"/>
      <c r="Y1344" s="198"/>
      <c r="Z1344" s="8"/>
      <c r="AA1344" s="8" t="s">
        <v>478</v>
      </c>
      <c r="AB1344" s="54"/>
      <c r="AC1344" s="76"/>
      <c r="AD1344" s="76"/>
      <c r="AE1344" s="70"/>
      <c r="AF1344" s="70"/>
    </row>
    <row r="1345" spans="1:130" s="83" customFormat="1" ht="34" x14ac:dyDescent="0.2">
      <c r="A1345" s="14" t="s">
        <v>308</v>
      </c>
      <c r="B1345" s="76" t="s">
        <v>490</v>
      </c>
      <c r="C1345" s="76"/>
      <c r="D1345" s="2" t="s">
        <v>10</v>
      </c>
      <c r="E1345" s="2" t="s">
        <v>15</v>
      </c>
      <c r="F1345" s="8">
        <v>2271</v>
      </c>
      <c r="G1345" s="7">
        <v>-999</v>
      </c>
      <c r="H1345" s="14" t="s">
        <v>1213</v>
      </c>
      <c r="I1345" s="7" t="s">
        <v>401</v>
      </c>
      <c r="J1345" s="76" t="s">
        <v>176</v>
      </c>
      <c r="K1345" s="191"/>
      <c r="L1345" s="143"/>
      <c r="M1345" s="115"/>
      <c r="N1345" s="115"/>
      <c r="O1345" s="57"/>
      <c r="P1345" s="58" t="s">
        <v>36</v>
      </c>
      <c r="Q1345" s="57"/>
      <c r="R1345" s="57" t="s">
        <v>13</v>
      </c>
      <c r="S1345" s="57"/>
      <c r="T1345" s="57"/>
      <c r="U1345" s="117">
        <v>30.17</v>
      </c>
      <c r="V1345" s="117">
        <v>19.53</v>
      </c>
      <c r="W1345" s="58"/>
      <c r="X1345" s="195"/>
      <c r="Y1345" s="198"/>
      <c r="Z1345" s="8"/>
      <c r="AA1345" s="8" t="s">
        <v>459</v>
      </c>
      <c r="AB1345" s="76"/>
      <c r="AC1345" s="76"/>
      <c r="AD1345" s="76"/>
      <c r="AE1345" s="70"/>
      <c r="AF1345" s="70"/>
      <c r="BK1345" s="91"/>
      <c r="BL1345" s="91"/>
      <c r="BM1345" s="91"/>
      <c r="BN1345" s="91"/>
      <c r="BO1345" s="91"/>
      <c r="BP1345" s="91"/>
      <c r="BQ1345" s="91"/>
      <c r="BR1345" s="91"/>
      <c r="BS1345" s="91"/>
      <c r="BT1345" s="91"/>
      <c r="BU1345" s="91"/>
      <c r="BV1345" s="91"/>
      <c r="BW1345" s="91"/>
      <c r="BX1345" s="91"/>
      <c r="BY1345" s="91"/>
      <c r="BZ1345" s="91"/>
      <c r="CA1345" s="91"/>
      <c r="CB1345" s="91"/>
      <c r="CC1345" s="91"/>
      <c r="CD1345" s="91"/>
      <c r="CE1345" s="91"/>
      <c r="CF1345" s="91"/>
      <c r="CG1345" s="91"/>
      <c r="CH1345" s="91"/>
      <c r="CI1345" s="91"/>
      <c r="CJ1345" s="91"/>
      <c r="CK1345" s="91"/>
      <c r="CL1345" s="91"/>
      <c r="CM1345" s="91"/>
      <c r="CN1345" s="91"/>
      <c r="CO1345" s="91"/>
      <c r="CP1345" s="91"/>
      <c r="CQ1345" s="91"/>
      <c r="CR1345" s="91"/>
      <c r="CS1345" s="91"/>
      <c r="CT1345" s="91"/>
      <c r="CU1345" s="91"/>
      <c r="CV1345" s="91"/>
      <c r="CW1345" s="91"/>
      <c r="CX1345" s="91"/>
      <c r="CY1345" s="91"/>
      <c r="CZ1345" s="91"/>
      <c r="DA1345" s="91"/>
      <c r="DB1345" s="91"/>
      <c r="DC1345" s="91"/>
      <c r="DD1345" s="91"/>
      <c r="DE1345" s="91"/>
      <c r="DF1345" s="91"/>
      <c r="DG1345" s="91"/>
      <c r="DH1345" s="91"/>
      <c r="DI1345" s="91"/>
      <c r="DJ1345" s="91"/>
      <c r="DK1345" s="91"/>
      <c r="DL1345" s="91"/>
      <c r="DM1345" s="91"/>
      <c r="DN1345" s="91"/>
      <c r="DO1345" s="91"/>
      <c r="DP1345" s="91"/>
      <c r="DQ1345" s="91"/>
      <c r="DR1345" s="91"/>
      <c r="DS1345" s="91"/>
      <c r="DT1345" s="91"/>
      <c r="DU1345" s="91"/>
      <c r="DV1345" s="91"/>
      <c r="DW1345" s="91"/>
      <c r="DX1345" s="91"/>
      <c r="DY1345" s="91"/>
      <c r="DZ1345" s="91"/>
    </row>
    <row r="1346" spans="1:130" s="83" customFormat="1" ht="34" x14ac:dyDescent="0.2">
      <c r="A1346" s="14" t="s">
        <v>308</v>
      </c>
      <c r="B1346" s="76" t="s">
        <v>490</v>
      </c>
      <c r="C1346" s="76"/>
      <c r="D1346" s="2" t="s">
        <v>10</v>
      </c>
      <c r="E1346" s="2" t="s">
        <v>15</v>
      </c>
      <c r="F1346" s="8">
        <v>2271</v>
      </c>
      <c r="G1346" s="7">
        <v>-999</v>
      </c>
      <c r="H1346" s="14" t="s">
        <v>1213</v>
      </c>
      <c r="I1346" s="7" t="s">
        <v>401</v>
      </c>
      <c r="J1346" s="76" t="s">
        <v>176</v>
      </c>
      <c r="K1346" s="191"/>
      <c r="L1346" s="143"/>
      <c r="M1346" s="115"/>
      <c r="N1346" s="115"/>
      <c r="O1346" s="57"/>
      <c r="P1346" s="58" t="s">
        <v>38</v>
      </c>
      <c r="Q1346" s="57"/>
      <c r="R1346" s="57" t="s">
        <v>13</v>
      </c>
      <c r="S1346" s="57"/>
      <c r="T1346" s="57"/>
      <c r="U1346" s="117">
        <v>30.2</v>
      </c>
      <c r="V1346" s="117">
        <v>13.45</v>
      </c>
      <c r="W1346" s="58"/>
      <c r="X1346" s="195"/>
      <c r="Y1346" s="198"/>
      <c r="Z1346" s="8"/>
      <c r="AA1346" s="8"/>
      <c r="AB1346" s="76"/>
      <c r="AC1346" s="76"/>
      <c r="AD1346" s="76"/>
      <c r="AE1346" s="70"/>
      <c r="AF1346" s="70"/>
      <c r="BK1346" s="91"/>
      <c r="BL1346" s="91"/>
      <c r="BM1346" s="91"/>
      <c r="BN1346" s="91"/>
      <c r="BO1346" s="91"/>
      <c r="BP1346" s="91"/>
      <c r="BQ1346" s="91"/>
      <c r="BR1346" s="91"/>
      <c r="BS1346" s="91"/>
      <c r="BT1346" s="91"/>
      <c r="BU1346" s="91"/>
      <c r="BV1346" s="91"/>
      <c r="BW1346" s="91"/>
      <c r="BX1346" s="91"/>
      <c r="BY1346" s="91"/>
      <c r="BZ1346" s="91"/>
      <c r="CA1346" s="91"/>
      <c r="CB1346" s="91"/>
      <c r="CC1346" s="91"/>
      <c r="CD1346" s="91"/>
      <c r="CE1346" s="91"/>
      <c r="CF1346" s="91"/>
      <c r="CG1346" s="91"/>
      <c r="CH1346" s="91"/>
      <c r="CI1346" s="91"/>
      <c r="CJ1346" s="91"/>
      <c r="CK1346" s="91"/>
      <c r="CL1346" s="91"/>
      <c r="CM1346" s="91"/>
      <c r="CN1346" s="91"/>
      <c r="CO1346" s="91"/>
      <c r="CP1346" s="91"/>
      <c r="CQ1346" s="91"/>
      <c r="CR1346" s="91"/>
      <c r="CS1346" s="91"/>
      <c r="CT1346" s="91"/>
      <c r="CU1346" s="91"/>
      <c r="CV1346" s="91"/>
      <c r="CW1346" s="91"/>
      <c r="CX1346" s="91"/>
      <c r="CY1346" s="91"/>
      <c r="CZ1346" s="91"/>
      <c r="DA1346" s="91"/>
      <c r="DB1346" s="91"/>
      <c r="DC1346" s="91"/>
      <c r="DD1346" s="91"/>
      <c r="DE1346" s="91"/>
      <c r="DF1346" s="91"/>
      <c r="DG1346" s="91"/>
      <c r="DH1346" s="91"/>
      <c r="DI1346" s="91"/>
      <c r="DJ1346" s="91"/>
      <c r="DK1346" s="91"/>
      <c r="DL1346" s="91"/>
      <c r="DM1346" s="91"/>
      <c r="DN1346" s="91"/>
      <c r="DO1346" s="91"/>
      <c r="DP1346" s="91"/>
      <c r="DQ1346" s="91"/>
      <c r="DR1346" s="91"/>
      <c r="DS1346" s="91"/>
      <c r="DT1346" s="91"/>
      <c r="DU1346" s="91"/>
      <c r="DV1346" s="91"/>
      <c r="DW1346" s="91"/>
      <c r="DX1346" s="91"/>
      <c r="DY1346" s="91"/>
      <c r="DZ1346" s="91"/>
    </row>
    <row r="1347" spans="1:130" s="83" customFormat="1" ht="34" x14ac:dyDescent="0.2">
      <c r="A1347" s="14" t="s">
        <v>308</v>
      </c>
      <c r="B1347" s="76" t="s">
        <v>490</v>
      </c>
      <c r="C1347" s="76"/>
      <c r="D1347" s="2" t="s">
        <v>10</v>
      </c>
      <c r="E1347" s="2" t="s">
        <v>15</v>
      </c>
      <c r="F1347" s="8">
        <v>2271</v>
      </c>
      <c r="G1347" s="7">
        <v>-999</v>
      </c>
      <c r="H1347" s="14" t="s">
        <v>1213</v>
      </c>
      <c r="I1347" s="7" t="s">
        <v>401</v>
      </c>
      <c r="J1347" s="76" t="s">
        <v>176</v>
      </c>
      <c r="K1347" s="191"/>
      <c r="L1347" s="143"/>
      <c r="M1347" s="115"/>
      <c r="N1347" s="115"/>
      <c r="O1347" s="57"/>
      <c r="P1347" s="58" t="s">
        <v>99</v>
      </c>
      <c r="Q1347" s="57"/>
      <c r="R1347" s="57" t="s">
        <v>13</v>
      </c>
      <c r="S1347" s="57"/>
      <c r="T1347" s="57"/>
      <c r="U1347" s="117">
        <v>32.21</v>
      </c>
      <c r="V1347" s="117">
        <v>15.28</v>
      </c>
      <c r="W1347" s="58"/>
      <c r="X1347" s="195"/>
      <c r="Y1347" s="198"/>
      <c r="Z1347" s="8"/>
      <c r="AA1347" s="8"/>
      <c r="AB1347" s="76"/>
      <c r="AC1347" s="76"/>
      <c r="AD1347" s="76"/>
      <c r="AE1347" s="70"/>
      <c r="AF1347" s="70"/>
      <c r="BK1347" s="91"/>
      <c r="BL1347" s="91"/>
      <c r="BM1347" s="91"/>
      <c r="BN1347" s="91"/>
      <c r="BO1347" s="91"/>
      <c r="BP1347" s="91"/>
      <c r="BQ1347" s="91"/>
      <c r="BR1347" s="91"/>
      <c r="BS1347" s="91"/>
      <c r="BT1347" s="91"/>
      <c r="BU1347" s="91"/>
      <c r="BV1347" s="91"/>
      <c r="BW1347" s="91"/>
      <c r="BX1347" s="91"/>
      <c r="BY1347" s="91"/>
      <c r="BZ1347" s="91"/>
      <c r="CA1347" s="91"/>
      <c r="CB1347" s="91"/>
      <c r="CC1347" s="91"/>
      <c r="CD1347" s="91"/>
      <c r="CE1347" s="91"/>
      <c r="CF1347" s="91"/>
      <c r="CG1347" s="91"/>
      <c r="CH1347" s="91"/>
      <c r="CI1347" s="91"/>
      <c r="CJ1347" s="91"/>
      <c r="CK1347" s="91"/>
      <c r="CL1347" s="91"/>
      <c r="CM1347" s="91"/>
      <c r="CN1347" s="91"/>
      <c r="CO1347" s="91"/>
      <c r="CP1347" s="91"/>
      <c r="CQ1347" s="91"/>
      <c r="CR1347" s="91"/>
      <c r="CS1347" s="91"/>
      <c r="CT1347" s="91"/>
      <c r="CU1347" s="91"/>
      <c r="CV1347" s="91"/>
      <c r="CW1347" s="91"/>
      <c r="CX1347" s="91"/>
      <c r="CY1347" s="91"/>
      <c r="CZ1347" s="91"/>
      <c r="DA1347" s="91"/>
      <c r="DB1347" s="91"/>
      <c r="DC1347" s="91"/>
      <c r="DD1347" s="91"/>
      <c r="DE1347" s="91"/>
      <c r="DF1347" s="91"/>
      <c r="DG1347" s="91"/>
      <c r="DH1347" s="91"/>
      <c r="DI1347" s="91"/>
      <c r="DJ1347" s="91"/>
      <c r="DK1347" s="91"/>
      <c r="DL1347" s="91"/>
      <c r="DM1347" s="91"/>
      <c r="DN1347" s="91"/>
      <c r="DO1347" s="91"/>
      <c r="DP1347" s="91"/>
      <c r="DQ1347" s="91"/>
      <c r="DR1347" s="91"/>
      <c r="DS1347" s="91"/>
      <c r="DT1347" s="91"/>
      <c r="DU1347" s="91"/>
      <c r="DV1347" s="91"/>
      <c r="DW1347" s="91"/>
      <c r="DX1347" s="91"/>
      <c r="DY1347" s="91"/>
      <c r="DZ1347" s="91"/>
    </row>
    <row r="1348" spans="1:130" s="83" customFormat="1" ht="34" x14ac:dyDescent="0.2">
      <c r="A1348" s="14" t="s">
        <v>308</v>
      </c>
      <c r="B1348" s="76" t="s">
        <v>490</v>
      </c>
      <c r="C1348" s="76"/>
      <c r="D1348" s="2" t="s">
        <v>10</v>
      </c>
      <c r="E1348" s="2" t="s">
        <v>15</v>
      </c>
      <c r="F1348" s="8">
        <v>2351</v>
      </c>
      <c r="G1348" s="7">
        <v>5</v>
      </c>
      <c r="H1348" s="14" t="s">
        <v>1213</v>
      </c>
      <c r="I1348" s="7" t="s">
        <v>401</v>
      </c>
      <c r="J1348" s="76" t="s">
        <v>176</v>
      </c>
      <c r="K1348" s="191"/>
      <c r="L1348" s="143"/>
      <c r="M1348" s="115"/>
      <c r="N1348" s="115"/>
      <c r="O1348" s="57"/>
      <c r="P1348" s="58" t="s">
        <v>24</v>
      </c>
      <c r="Q1348" s="57" t="s">
        <v>167</v>
      </c>
      <c r="R1348" s="57" t="s">
        <v>13</v>
      </c>
      <c r="S1348" s="57"/>
      <c r="T1348" s="57"/>
      <c r="U1348" s="117">
        <v>30.84</v>
      </c>
      <c r="V1348" s="117">
        <v>13.44</v>
      </c>
      <c r="W1348" s="58"/>
      <c r="X1348" s="195"/>
      <c r="Y1348" s="198"/>
      <c r="Z1348" s="8"/>
      <c r="AA1348" s="8"/>
      <c r="AB1348" s="76"/>
      <c r="AC1348" s="76"/>
      <c r="AD1348" s="76"/>
      <c r="AE1348" s="70"/>
      <c r="AF1348" s="70"/>
      <c r="BK1348" s="91"/>
      <c r="BL1348" s="91"/>
      <c r="BM1348" s="91"/>
      <c r="BN1348" s="91"/>
      <c r="BO1348" s="91"/>
      <c r="BP1348" s="91"/>
      <c r="BQ1348" s="91"/>
      <c r="BR1348" s="91"/>
      <c r="BS1348" s="91"/>
      <c r="BT1348" s="91"/>
      <c r="BU1348" s="91"/>
      <c r="BV1348" s="91"/>
      <c r="BW1348" s="91"/>
      <c r="BX1348" s="91"/>
      <c r="BY1348" s="91"/>
      <c r="BZ1348" s="91"/>
      <c r="CA1348" s="91"/>
      <c r="CB1348" s="91"/>
      <c r="CC1348" s="91"/>
      <c r="CD1348" s="91"/>
      <c r="CE1348" s="91"/>
      <c r="CF1348" s="91"/>
      <c r="CG1348" s="91"/>
      <c r="CH1348" s="91"/>
      <c r="CI1348" s="91"/>
      <c r="CJ1348" s="91"/>
      <c r="CK1348" s="91"/>
      <c r="CL1348" s="91"/>
      <c r="CM1348" s="91"/>
      <c r="CN1348" s="91"/>
      <c r="CO1348" s="91"/>
      <c r="CP1348" s="91"/>
      <c r="CQ1348" s="91"/>
      <c r="CR1348" s="91"/>
      <c r="CS1348" s="91"/>
      <c r="CT1348" s="91"/>
      <c r="CU1348" s="91"/>
      <c r="CV1348" s="91"/>
      <c r="CW1348" s="91"/>
      <c r="CX1348" s="91"/>
      <c r="CY1348" s="91"/>
      <c r="CZ1348" s="91"/>
      <c r="DA1348" s="91"/>
      <c r="DB1348" s="91"/>
      <c r="DC1348" s="91"/>
      <c r="DD1348" s="91"/>
      <c r="DE1348" s="91"/>
      <c r="DF1348" s="91"/>
      <c r="DG1348" s="91"/>
      <c r="DH1348" s="91"/>
      <c r="DI1348" s="91"/>
      <c r="DJ1348" s="91"/>
      <c r="DK1348" s="91"/>
      <c r="DL1348" s="91"/>
      <c r="DM1348" s="91"/>
      <c r="DN1348" s="91"/>
      <c r="DO1348" s="91"/>
      <c r="DP1348" s="91"/>
      <c r="DQ1348" s="91"/>
      <c r="DR1348" s="91"/>
      <c r="DS1348" s="91"/>
      <c r="DT1348" s="91"/>
      <c r="DU1348" s="91"/>
      <c r="DV1348" s="91"/>
      <c r="DW1348" s="91"/>
      <c r="DX1348" s="91"/>
      <c r="DY1348" s="91"/>
      <c r="DZ1348" s="91"/>
    </row>
    <row r="1349" spans="1:130" s="83" customFormat="1" ht="34" x14ac:dyDescent="0.2">
      <c r="A1349" s="14" t="s">
        <v>308</v>
      </c>
      <c r="B1349" s="76" t="s">
        <v>490</v>
      </c>
      <c r="C1349" s="76"/>
      <c r="D1349" s="2" t="s">
        <v>10</v>
      </c>
      <c r="E1349" s="2" t="s">
        <v>15</v>
      </c>
      <c r="F1349" s="8">
        <v>2351</v>
      </c>
      <c r="G1349" s="7">
        <v>6</v>
      </c>
      <c r="H1349" s="14" t="s">
        <v>1213</v>
      </c>
      <c r="I1349" s="7" t="s">
        <v>401</v>
      </c>
      <c r="J1349" s="76" t="s">
        <v>176</v>
      </c>
      <c r="K1349" s="191"/>
      <c r="L1349" s="143"/>
      <c r="M1349" s="115"/>
      <c r="N1349" s="115"/>
      <c r="O1349" s="57"/>
      <c r="P1349" s="58" t="s">
        <v>38</v>
      </c>
      <c r="Q1349" s="57" t="s">
        <v>167</v>
      </c>
      <c r="R1349" s="57" t="s">
        <v>13</v>
      </c>
      <c r="S1349" s="57"/>
      <c r="T1349" s="57"/>
      <c r="U1349" s="117">
        <v>31.5</v>
      </c>
      <c r="V1349" s="117">
        <v>13.9</v>
      </c>
      <c r="W1349" s="58"/>
      <c r="X1349" s="195"/>
      <c r="Y1349" s="198"/>
      <c r="Z1349" s="8"/>
      <c r="AA1349" s="8"/>
      <c r="AB1349" s="76"/>
      <c r="AC1349" s="76"/>
      <c r="AD1349" s="76" t="s">
        <v>1325</v>
      </c>
      <c r="AE1349" s="70"/>
      <c r="AF1349" s="70"/>
      <c r="BK1349" s="91"/>
      <c r="BL1349" s="91"/>
      <c r="BM1349" s="91"/>
      <c r="BN1349" s="91"/>
      <c r="BO1349" s="91"/>
      <c r="BP1349" s="91"/>
      <c r="BQ1349" s="91"/>
      <c r="BR1349" s="91"/>
      <c r="BS1349" s="91"/>
      <c r="BT1349" s="91"/>
      <c r="BU1349" s="91"/>
      <c r="BV1349" s="91"/>
      <c r="BW1349" s="91"/>
      <c r="BX1349" s="91"/>
      <c r="BY1349" s="91"/>
      <c r="BZ1349" s="91"/>
      <c r="CA1349" s="91"/>
      <c r="CB1349" s="91"/>
      <c r="CC1349" s="91"/>
      <c r="CD1349" s="91"/>
      <c r="CE1349" s="91"/>
      <c r="CF1349" s="91"/>
      <c r="CG1349" s="91"/>
      <c r="CH1349" s="91"/>
      <c r="CI1349" s="91"/>
      <c r="CJ1349" s="91"/>
      <c r="CK1349" s="91"/>
      <c r="CL1349" s="91"/>
      <c r="CM1349" s="91"/>
      <c r="CN1349" s="91"/>
      <c r="CO1349" s="91"/>
      <c r="CP1349" s="91"/>
      <c r="CQ1349" s="91"/>
      <c r="CR1349" s="91"/>
      <c r="CS1349" s="91"/>
      <c r="CT1349" s="91"/>
      <c r="CU1349" s="91"/>
      <c r="CV1349" s="91"/>
      <c r="CW1349" s="91"/>
      <c r="CX1349" s="91"/>
      <c r="CY1349" s="91"/>
      <c r="CZ1349" s="91"/>
      <c r="DA1349" s="91"/>
      <c r="DB1349" s="91"/>
      <c r="DC1349" s="91"/>
      <c r="DD1349" s="91"/>
      <c r="DE1349" s="91"/>
      <c r="DF1349" s="91"/>
      <c r="DG1349" s="91"/>
      <c r="DH1349" s="91"/>
      <c r="DI1349" s="91"/>
      <c r="DJ1349" s="91"/>
      <c r="DK1349" s="91"/>
      <c r="DL1349" s="91"/>
      <c r="DM1349" s="91"/>
      <c r="DN1349" s="91"/>
      <c r="DO1349" s="91"/>
      <c r="DP1349" s="91"/>
      <c r="DQ1349" s="91"/>
      <c r="DR1349" s="91"/>
      <c r="DS1349" s="91"/>
      <c r="DT1349" s="91"/>
      <c r="DU1349" s="91"/>
      <c r="DV1349" s="91"/>
      <c r="DW1349" s="91"/>
      <c r="DX1349" s="91"/>
      <c r="DY1349" s="91"/>
      <c r="DZ1349" s="91"/>
    </row>
    <row r="1350" spans="1:130" s="83" customFormat="1" ht="34" x14ac:dyDescent="0.2">
      <c r="A1350" s="14" t="s">
        <v>308</v>
      </c>
      <c r="B1350" s="76" t="s">
        <v>490</v>
      </c>
      <c r="C1350" s="76"/>
      <c r="D1350" s="2" t="s">
        <v>10</v>
      </c>
      <c r="E1350" s="2" t="s">
        <v>15</v>
      </c>
      <c r="F1350" s="8">
        <v>2351</v>
      </c>
      <c r="G1350" s="7">
        <v>8</v>
      </c>
      <c r="H1350" s="14" t="s">
        <v>1213</v>
      </c>
      <c r="I1350" s="7" t="s">
        <v>401</v>
      </c>
      <c r="J1350" s="76" t="s">
        <v>176</v>
      </c>
      <c r="K1350" s="191"/>
      <c r="L1350" s="143"/>
      <c r="M1350" s="115"/>
      <c r="N1350" s="115"/>
      <c r="O1350" s="57"/>
      <c r="P1350" s="58" t="s">
        <v>38</v>
      </c>
      <c r="Q1350" s="57" t="s">
        <v>167</v>
      </c>
      <c r="R1350" s="57" t="s">
        <v>13</v>
      </c>
      <c r="S1350" s="57"/>
      <c r="T1350" s="57"/>
      <c r="U1350" s="117">
        <v>27.4</v>
      </c>
      <c r="V1350" s="117">
        <v>12.81</v>
      </c>
      <c r="W1350" s="58"/>
      <c r="X1350" s="195"/>
      <c r="Y1350" s="198"/>
      <c r="Z1350" s="8"/>
      <c r="AA1350" s="8" t="s">
        <v>90</v>
      </c>
      <c r="AB1350" s="76"/>
      <c r="AC1350" s="76"/>
      <c r="AD1350" s="76"/>
      <c r="AE1350" s="70"/>
      <c r="AF1350" s="70"/>
      <c r="BK1350" s="91"/>
      <c r="BL1350" s="91"/>
      <c r="BM1350" s="91"/>
      <c r="BN1350" s="91"/>
      <c r="BO1350" s="91"/>
      <c r="BP1350" s="91"/>
      <c r="BQ1350" s="91"/>
      <c r="BR1350" s="91"/>
      <c r="BS1350" s="91"/>
      <c r="BT1350" s="91"/>
      <c r="BU1350" s="91"/>
      <c r="BV1350" s="91"/>
      <c r="BW1350" s="91"/>
      <c r="BX1350" s="91"/>
      <c r="BY1350" s="91"/>
      <c r="BZ1350" s="91"/>
      <c r="CA1350" s="91"/>
      <c r="CB1350" s="91"/>
      <c r="CC1350" s="91"/>
      <c r="CD1350" s="91"/>
      <c r="CE1350" s="91"/>
      <c r="CF1350" s="91"/>
      <c r="CG1350" s="91"/>
      <c r="CH1350" s="91"/>
      <c r="CI1350" s="91"/>
      <c r="CJ1350" s="91"/>
      <c r="CK1350" s="91"/>
      <c r="CL1350" s="91"/>
      <c r="CM1350" s="91"/>
      <c r="CN1350" s="91"/>
      <c r="CO1350" s="91"/>
      <c r="CP1350" s="91"/>
      <c r="CQ1350" s="91"/>
      <c r="CR1350" s="91"/>
      <c r="CS1350" s="91"/>
      <c r="CT1350" s="91"/>
      <c r="CU1350" s="91"/>
      <c r="CV1350" s="91"/>
      <c r="CW1350" s="91"/>
      <c r="CX1350" s="91"/>
      <c r="CY1350" s="91"/>
      <c r="CZ1350" s="91"/>
      <c r="DA1350" s="91"/>
      <c r="DB1350" s="91"/>
      <c r="DC1350" s="91"/>
      <c r="DD1350" s="91"/>
      <c r="DE1350" s="91"/>
      <c r="DF1350" s="91"/>
      <c r="DG1350" s="91"/>
      <c r="DH1350" s="91"/>
      <c r="DI1350" s="91"/>
      <c r="DJ1350" s="91"/>
      <c r="DK1350" s="91"/>
      <c r="DL1350" s="91"/>
      <c r="DM1350" s="91"/>
      <c r="DN1350" s="91"/>
      <c r="DO1350" s="91"/>
      <c r="DP1350" s="91"/>
      <c r="DQ1350" s="91"/>
      <c r="DR1350" s="91"/>
      <c r="DS1350" s="91"/>
      <c r="DT1350" s="91"/>
      <c r="DU1350" s="91"/>
      <c r="DV1350" s="91"/>
      <c r="DW1350" s="91"/>
      <c r="DX1350" s="91"/>
      <c r="DY1350" s="91"/>
      <c r="DZ1350" s="91"/>
    </row>
    <row r="1351" spans="1:130" s="83" customFormat="1" ht="34" x14ac:dyDescent="0.2">
      <c r="A1351" s="14" t="s">
        <v>308</v>
      </c>
      <c r="B1351" s="76" t="s">
        <v>490</v>
      </c>
      <c r="C1351" s="76"/>
      <c r="D1351" s="2" t="s">
        <v>10</v>
      </c>
      <c r="E1351" s="2" t="s">
        <v>15</v>
      </c>
      <c r="F1351" s="8">
        <v>2351</v>
      </c>
      <c r="G1351" s="7">
        <v>9</v>
      </c>
      <c r="H1351" s="14" t="s">
        <v>1213</v>
      </c>
      <c r="I1351" s="7" t="s">
        <v>401</v>
      </c>
      <c r="J1351" s="76" t="s">
        <v>176</v>
      </c>
      <c r="K1351" s="191"/>
      <c r="L1351" s="143"/>
      <c r="M1351" s="115"/>
      <c r="N1351" s="115"/>
      <c r="O1351" s="57"/>
      <c r="P1351" s="58" t="s">
        <v>24</v>
      </c>
      <c r="Q1351" s="57" t="s">
        <v>167</v>
      </c>
      <c r="R1351" s="57" t="s">
        <v>13</v>
      </c>
      <c r="S1351" s="57"/>
      <c r="T1351" s="57"/>
      <c r="U1351" s="117">
        <v>24.75</v>
      </c>
      <c r="V1351" s="117">
        <v>11.63</v>
      </c>
      <c r="W1351" s="58"/>
      <c r="X1351" s="195"/>
      <c r="Y1351" s="198"/>
      <c r="Z1351" s="8"/>
      <c r="AA1351" s="8" t="s">
        <v>89</v>
      </c>
      <c r="AB1351" s="76"/>
      <c r="AC1351" s="76"/>
      <c r="AD1351" s="76"/>
      <c r="AE1351" s="70"/>
      <c r="AF1351" s="70"/>
      <c r="BK1351" s="91"/>
      <c r="BL1351" s="91"/>
      <c r="BM1351" s="91"/>
      <c r="BN1351" s="91"/>
      <c r="BO1351" s="91"/>
      <c r="BP1351" s="91"/>
      <c r="BQ1351" s="91"/>
      <c r="BR1351" s="91"/>
      <c r="BS1351" s="91"/>
      <c r="BT1351" s="91"/>
      <c r="BU1351" s="91"/>
      <c r="BV1351" s="91"/>
      <c r="BW1351" s="91"/>
      <c r="BX1351" s="91"/>
      <c r="BY1351" s="91"/>
      <c r="BZ1351" s="91"/>
      <c r="CA1351" s="91"/>
      <c r="CB1351" s="91"/>
      <c r="CC1351" s="91"/>
      <c r="CD1351" s="91"/>
      <c r="CE1351" s="91"/>
      <c r="CF1351" s="91"/>
      <c r="CG1351" s="91"/>
      <c r="CH1351" s="91"/>
      <c r="CI1351" s="91"/>
      <c r="CJ1351" s="91"/>
      <c r="CK1351" s="91"/>
      <c r="CL1351" s="91"/>
      <c r="CM1351" s="91"/>
      <c r="CN1351" s="91"/>
      <c r="CO1351" s="91"/>
      <c r="CP1351" s="91"/>
      <c r="CQ1351" s="91"/>
      <c r="CR1351" s="91"/>
      <c r="CS1351" s="91"/>
      <c r="CT1351" s="91"/>
      <c r="CU1351" s="91"/>
      <c r="CV1351" s="91"/>
      <c r="CW1351" s="91"/>
      <c r="CX1351" s="91"/>
      <c r="CY1351" s="91"/>
      <c r="CZ1351" s="91"/>
      <c r="DA1351" s="91"/>
      <c r="DB1351" s="91"/>
      <c r="DC1351" s="91"/>
      <c r="DD1351" s="91"/>
      <c r="DE1351" s="91"/>
      <c r="DF1351" s="91"/>
      <c r="DG1351" s="91"/>
      <c r="DH1351" s="91"/>
      <c r="DI1351" s="91"/>
      <c r="DJ1351" s="91"/>
      <c r="DK1351" s="91"/>
      <c r="DL1351" s="91"/>
      <c r="DM1351" s="91"/>
      <c r="DN1351" s="91"/>
      <c r="DO1351" s="91"/>
      <c r="DP1351" s="91"/>
      <c r="DQ1351" s="91"/>
      <c r="DR1351" s="91"/>
      <c r="DS1351" s="91"/>
      <c r="DT1351" s="91"/>
      <c r="DU1351" s="91"/>
      <c r="DV1351" s="91"/>
      <c r="DW1351" s="91"/>
      <c r="DX1351" s="91"/>
      <c r="DY1351" s="91"/>
      <c r="DZ1351" s="91"/>
    </row>
    <row r="1352" spans="1:130" s="83" customFormat="1" ht="34" x14ac:dyDescent="0.2">
      <c r="A1352" s="14" t="s">
        <v>308</v>
      </c>
      <c r="B1352" s="76" t="s">
        <v>490</v>
      </c>
      <c r="C1352" s="76"/>
      <c r="D1352" s="2" t="s">
        <v>10</v>
      </c>
      <c r="E1352" s="2" t="s">
        <v>15</v>
      </c>
      <c r="F1352" s="8">
        <v>2351</v>
      </c>
      <c r="G1352" s="7">
        <v>10</v>
      </c>
      <c r="H1352" s="14" t="s">
        <v>1213</v>
      </c>
      <c r="I1352" s="7" t="s">
        <v>401</v>
      </c>
      <c r="J1352" s="76" t="s">
        <v>176</v>
      </c>
      <c r="K1352" s="191"/>
      <c r="L1352" s="143"/>
      <c r="M1352" s="115"/>
      <c r="N1352" s="115"/>
      <c r="O1352" s="57"/>
      <c r="P1352" s="58" t="s">
        <v>36</v>
      </c>
      <c r="Q1352" s="57" t="s">
        <v>167</v>
      </c>
      <c r="R1352" s="57" t="s">
        <v>13</v>
      </c>
      <c r="S1352" s="57"/>
      <c r="T1352" s="57"/>
      <c r="U1352" s="117">
        <v>30.92</v>
      </c>
      <c r="V1352" s="117">
        <v>16.66</v>
      </c>
      <c r="W1352" s="58"/>
      <c r="X1352" s="195"/>
      <c r="Y1352" s="198"/>
      <c r="Z1352" s="8"/>
      <c r="AA1352" s="8" t="s">
        <v>87</v>
      </c>
      <c r="AB1352" s="76"/>
      <c r="AC1352" s="76"/>
      <c r="AD1352" s="76"/>
      <c r="AE1352" s="70"/>
      <c r="AF1352" s="70"/>
      <c r="BK1352" s="91"/>
      <c r="BL1352" s="91"/>
      <c r="BM1352" s="91"/>
      <c r="BN1352" s="91"/>
      <c r="BO1352" s="91"/>
      <c r="BP1352" s="91"/>
      <c r="BQ1352" s="91"/>
      <c r="BR1352" s="91"/>
      <c r="BS1352" s="91"/>
      <c r="BT1352" s="91"/>
      <c r="BU1352" s="91"/>
      <c r="BV1352" s="91"/>
      <c r="BW1352" s="91"/>
      <c r="BX1352" s="91"/>
      <c r="BY1352" s="91"/>
      <c r="BZ1352" s="91"/>
      <c r="CA1352" s="91"/>
      <c r="CB1352" s="91"/>
      <c r="CC1352" s="91"/>
      <c r="CD1352" s="91"/>
      <c r="CE1352" s="91"/>
      <c r="CF1352" s="91"/>
      <c r="CG1352" s="91"/>
      <c r="CH1352" s="91"/>
      <c r="CI1352" s="91"/>
      <c r="CJ1352" s="91"/>
      <c r="CK1352" s="91"/>
      <c r="CL1352" s="91"/>
      <c r="CM1352" s="91"/>
      <c r="CN1352" s="91"/>
      <c r="CO1352" s="91"/>
      <c r="CP1352" s="91"/>
      <c r="CQ1352" s="91"/>
      <c r="CR1352" s="91"/>
      <c r="CS1352" s="91"/>
      <c r="CT1352" s="91"/>
      <c r="CU1352" s="91"/>
      <c r="CV1352" s="91"/>
      <c r="CW1352" s="91"/>
      <c r="CX1352" s="91"/>
      <c r="CY1352" s="91"/>
      <c r="CZ1352" s="91"/>
      <c r="DA1352" s="91"/>
      <c r="DB1352" s="91"/>
      <c r="DC1352" s="91"/>
      <c r="DD1352" s="91"/>
      <c r="DE1352" s="91"/>
      <c r="DF1352" s="91"/>
      <c r="DG1352" s="91"/>
      <c r="DH1352" s="91"/>
      <c r="DI1352" s="91"/>
      <c r="DJ1352" s="91"/>
      <c r="DK1352" s="91"/>
      <c r="DL1352" s="91"/>
      <c r="DM1352" s="91"/>
      <c r="DN1352" s="91"/>
      <c r="DO1352" s="91"/>
      <c r="DP1352" s="91"/>
      <c r="DQ1352" s="91"/>
      <c r="DR1352" s="91"/>
      <c r="DS1352" s="91"/>
      <c r="DT1352" s="91"/>
      <c r="DU1352" s="91"/>
      <c r="DV1352" s="91"/>
      <c r="DW1352" s="91"/>
      <c r="DX1352" s="91"/>
      <c r="DY1352" s="91"/>
      <c r="DZ1352" s="91"/>
    </row>
    <row r="1353" spans="1:130" s="83" customFormat="1" ht="34" x14ac:dyDescent="0.2">
      <c r="A1353" s="14" t="s">
        <v>308</v>
      </c>
      <c r="B1353" s="76" t="s">
        <v>490</v>
      </c>
      <c r="C1353" s="76"/>
      <c r="D1353" s="2" t="s">
        <v>10</v>
      </c>
      <c r="E1353" s="2" t="s">
        <v>15</v>
      </c>
      <c r="F1353" s="8">
        <v>2351</v>
      </c>
      <c r="G1353" s="7">
        <v>11</v>
      </c>
      <c r="H1353" s="14" t="s">
        <v>1213</v>
      </c>
      <c r="I1353" s="7" t="s">
        <v>401</v>
      </c>
      <c r="J1353" s="76" t="s">
        <v>176</v>
      </c>
      <c r="K1353" s="191"/>
      <c r="L1353" s="143"/>
      <c r="M1353" s="115"/>
      <c r="N1353" s="115"/>
      <c r="O1353" s="57"/>
      <c r="P1353" s="58" t="s">
        <v>36</v>
      </c>
      <c r="Q1353" s="57" t="s">
        <v>167</v>
      </c>
      <c r="R1353" s="57" t="s">
        <v>13</v>
      </c>
      <c r="S1353" s="57"/>
      <c r="T1353" s="57"/>
      <c r="U1353" s="117">
        <v>27.67</v>
      </c>
      <c r="V1353" s="117">
        <v>17.98</v>
      </c>
      <c r="W1353" s="58"/>
      <c r="X1353" s="195"/>
      <c r="Y1353" s="198"/>
      <c r="Z1353" s="8"/>
      <c r="AA1353" s="8" t="s">
        <v>88</v>
      </c>
      <c r="AB1353" s="76"/>
      <c r="AC1353" s="76"/>
      <c r="AD1353" s="76"/>
      <c r="AE1353" s="70"/>
      <c r="AF1353" s="70"/>
      <c r="BK1353" s="91"/>
      <c r="BL1353" s="91"/>
      <c r="BM1353" s="91"/>
      <c r="BN1353" s="91"/>
      <c r="BO1353" s="91"/>
      <c r="BP1353" s="91"/>
      <c r="BQ1353" s="91"/>
      <c r="BR1353" s="91"/>
      <c r="BS1353" s="91"/>
      <c r="BT1353" s="91"/>
      <c r="BU1353" s="91"/>
      <c r="BV1353" s="91"/>
      <c r="BW1353" s="91"/>
      <c r="BX1353" s="91"/>
      <c r="BY1353" s="91"/>
      <c r="BZ1353" s="91"/>
      <c r="CA1353" s="91"/>
      <c r="CB1353" s="91"/>
      <c r="CC1353" s="91"/>
      <c r="CD1353" s="91"/>
      <c r="CE1353" s="91"/>
      <c r="CF1353" s="91"/>
      <c r="CG1353" s="91"/>
      <c r="CH1353" s="91"/>
      <c r="CI1353" s="91"/>
      <c r="CJ1353" s="91"/>
      <c r="CK1353" s="91"/>
      <c r="CL1353" s="91"/>
      <c r="CM1353" s="91"/>
      <c r="CN1353" s="91"/>
      <c r="CO1353" s="91"/>
      <c r="CP1353" s="91"/>
      <c r="CQ1353" s="91"/>
      <c r="CR1353" s="91"/>
      <c r="CS1353" s="91"/>
      <c r="CT1353" s="91"/>
      <c r="CU1353" s="91"/>
      <c r="CV1353" s="91"/>
      <c r="CW1353" s="91"/>
      <c r="CX1353" s="91"/>
      <c r="CY1353" s="91"/>
      <c r="CZ1353" s="91"/>
      <c r="DA1353" s="91"/>
      <c r="DB1353" s="91"/>
      <c r="DC1353" s="91"/>
      <c r="DD1353" s="91"/>
      <c r="DE1353" s="91"/>
      <c r="DF1353" s="91"/>
      <c r="DG1353" s="91"/>
      <c r="DH1353" s="91"/>
      <c r="DI1353" s="91"/>
      <c r="DJ1353" s="91"/>
      <c r="DK1353" s="91"/>
      <c r="DL1353" s="91"/>
      <c r="DM1353" s="91"/>
      <c r="DN1353" s="91"/>
      <c r="DO1353" s="91"/>
      <c r="DP1353" s="91"/>
      <c r="DQ1353" s="91"/>
      <c r="DR1353" s="91"/>
      <c r="DS1353" s="91"/>
      <c r="DT1353" s="91"/>
      <c r="DU1353" s="91"/>
      <c r="DV1353" s="91"/>
      <c r="DW1353" s="91"/>
      <c r="DX1353" s="91"/>
      <c r="DY1353" s="91"/>
      <c r="DZ1353" s="91"/>
    </row>
    <row r="1354" spans="1:130" s="83" customFormat="1" ht="34" x14ac:dyDescent="0.2">
      <c r="A1354" s="14" t="s">
        <v>308</v>
      </c>
      <c r="B1354" s="76" t="s">
        <v>490</v>
      </c>
      <c r="C1354" s="76"/>
      <c r="D1354" s="2" t="s">
        <v>10</v>
      </c>
      <c r="E1354" s="2" t="s">
        <v>15</v>
      </c>
      <c r="F1354" s="8">
        <v>2351</v>
      </c>
      <c r="G1354" s="7">
        <v>12</v>
      </c>
      <c r="H1354" s="14" t="s">
        <v>1213</v>
      </c>
      <c r="I1354" s="7" t="s">
        <v>401</v>
      </c>
      <c r="J1354" s="76" t="s">
        <v>176</v>
      </c>
      <c r="K1354" s="191"/>
      <c r="L1354" s="143"/>
      <c r="M1354" s="115"/>
      <c r="N1354" s="115"/>
      <c r="O1354" s="57"/>
      <c r="P1354" s="58" t="s">
        <v>36</v>
      </c>
      <c r="Q1354" s="57" t="s">
        <v>167</v>
      </c>
      <c r="R1354" s="57" t="s">
        <v>13</v>
      </c>
      <c r="S1354" s="57"/>
      <c r="T1354" s="57"/>
      <c r="U1354" s="117">
        <v>33</v>
      </c>
      <c r="V1354" s="117">
        <v>18.61</v>
      </c>
      <c r="W1354" s="58"/>
      <c r="X1354" s="195"/>
      <c r="Y1354" s="198"/>
      <c r="Z1354" s="8"/>
      <c r="AA1354" s="8" t="s">
        <v>88</v>
      </c>
      <c r="AB1354" s="76"/>
      <c r="AC1354" s="76"/>
      <c r="AD1354" s="76"/>
      <c r="AE1354" s="70"/>
      <c r="AF1354" s="70"/>
      <c r="BK1354" s="91"/>
      <c r="BL1354" s="91"/>
      <c r="BM1354" s="91"/>
      <c r="BN1354" s="91"/>
      <c r="BO1354" s="91"/>
      <c r="BP1354" s="91"/>
      <c r="BQ1354" s="91"/>
      <c r="BR1354" s="91"/>
      <c r="BS1354" s="91"/>
      <c r="BT1354" s="91"/>
      <c r="BU1354" s="91"/>
      <c r="BV1354" s="91"/>
      <c r="BW1354" s="91"/>
      <c r="BX1354" s="91"/>
      <c r="BY1354" s="91"/>
      <c r="BZ1354" s="91"/>
      <c r="CA1354" s="91"/>
      <c r="CB1354" s="91"/>
      <c r="CC1354" s="91"/>
      <c r="CD1354" s="91"/>
      <c r="CE1354" s="91"/>
      <c r="CF1354" s="91"/>
      <c r="CG1354" s="91"/>
      <c r="CH1354" s="91"/>
      <c r="CI1354" s="91"/>
      <c r="CJ1354" s="91"/>
      <c r="CK1354" s="91"/>
      <c r="CL1354" s="91"/>
      <c r="CM1354" s="91"/>
      <c r="CN1354" s="91"/>
      <c r="CO1354" s="91"/>
      <c r="CP1354" s="91"/>
      <c r="CQ1354" s="91"/>
      <c r="CR1354" s="91"/>
      <c r="CS1354" s="91"/>
      <c r="CT1354" s="91"/>
      <c r="CU1354" s="91"/>
      <c r="CV1354" s="91"/>
      <c r="CW1354" s="91"/>
      <c r="CX1354" s="91"/>
      <c r="CY1354" s="91"/>
      <c r="CZ1354" s="91"/>
      <c r="DA1354" s="91"/>
      <c r="DB1354" s="91"/>
      <c r="DC1354" s="91"/>
      <c r="DD1354" s="91"/>
      <c r="DE1354" s="91"/>
      <c r="DF1354" s="91"/>
      <c r="DG1354" s="91"/>
      <c r="DH1354" s="91"/>
      <c r="DI1354" s="91"/>
      <c r="DJ1354" s="91"/>
      <c r="DK1354" s="91"/>
      <c r="DL1354" s="91"/>
      <c r="DM1354" s="91"/>
      <c r="DN1354" s="91"/>
      <c r="DO1354" s="91"/>
      <c r="DP1354" s="91"/>
      <c r="DQ1354" s="91"/>
      <c r="DR1354" s="91"/>
      <c r="DS1354" s="91"/>
      <c r="DT1354" s="91"/>
      <c r="DU1354" s="91"/>
      <c r="DV1354" s="91"/>
      <c r="DW1354" s="91"/>
      <c r="DX1354" s="91"/>
      <c r="DY1354" s="91"/>
      <c r="DZ1354" s="91"/>
    </row>
    <row r="1355" spans="1:130" s="83" customFormat="1" ht="34" x14ac:dyDescent="0.2">
      <c r="A1355" s="14" t="s">
        <v>308</v>
      </c>
      <c r="B1355" s="76" t="s">
        <v>490</v>
      </c>
      <c r="C1355" s="76"/>
      <c r="D1355" s="2" t="s">
        <v>10</v>
      </c>
      <c r="E1355" s="2" t="s">
        <v>15</v>
      </c>
      <c r="F1355" s="8">
        <v>2351</v>
      </c>
      <c r="G1355" s="7">
        <v>13</v>
      </c>
      <c r="H1355" s="14" t="s">
        <v>1213</v>
      </c>
      <c r="I1355" s="7" t="s">
        <v>401</v>
      </c>
      <c r="J1355" s="76" t="s">
        <v>176</v>
      </c>
      <c r="K1355" s="191"/>
      <c r="L1355" s="143"/>
      <c r="M1355" s="115"/>
      <c r="N1355" s="115"/>
      <c r="O1355" s="57"/>
      <c r="P1355" s="58" t="s">
        <v>36</v>
      </c>
      <c r="Q1355" s="57" t="s">
        <v>167</v>
      </c>
      <c r="R1355" s="57" t="s">
        <v>13</v>
      </c>
      <c r="S1355" s="57"/>
      <c r="T1355" s="57"/>
      <c r="U1355" s="117">
        <v>28.61</v>
      </c>
      <c r="V1355" s="117">
        <v>18.600000000000001</v>
      </c>
      <c r="W1355" s="58"/>
      <c r="X1355" s="195"/>
      <c r="Y1355" s="198"/>
      <c r="Z1355" s="8"/>
      <c r="AA1355" s="8" t="s">
        <v>88</v>
      </c>
      <c r="AB1355" s="76"/>
      <c r="AC1355" s="76"/>
      <c r="AD1355" s="76"/>
      <c r="AE1355" s="70"/>
      <c r="AF1355" s="70"/>
      <c r="BK1355" s="91"/>
      <c r="BL1355" s="91"/>
      <c r="BM1355" s="91"/>
      <c r="BN1355" s="91"/>
      <c r="BO1355" s="91"/>
      <c r="BP1355" s="91"/>
      <c r="BQ1355" s="91"/>
      <c r="BR1355" s="91"/>
      <c r="BS1355" s="91"/>
      <c r="BT1355" s="91"/>
      <c r="BU1355" s="91"/>
      <c r="BV1355" s="91"/>
      <c r="BW1355" s="91"/>
      <c r="BX1355" s="91"/>
      <c r="BY1355" s="91"/>
      <c r="BZ1355" s="91"/>
      <c r="CA1355" s="91"/>
      <c r="CB1355" s="91"/>
      <c r="CC1355" s="91"/>
      <c r="CD1355" s="91"/>
      <c r="CE1355" s="91"/>
      <c r="CF1355" s="91"/>
      <c r="CG1355" s="91"/>
      <c r="CH1355" s="91"/>
      <c r="CI1355" s="91"/>
      <c r="CJ1355" s="91"/>
      <c r="CK1355" s="91"/>
      <c r="CL1355" s="91"/>
      <c r="CM1355" s="91"/>
      <c r="CN1355" s="91"/>
      <c r="CO1355" s="91"/>
      <c r="CP1355" s="91"/>
      <c r="CQ1355" s="91"/>
      <c r="CR1355" s="91"/>
      <c r="CS1355" s="91"/>
      <c r="CT1355" s="91"/>
      <c r="CU1355" s="91"/>
      <c r="CV1355" s="91"/>
      <c r="CW1355" s="91"/>
      <c r="CX1355" s="91"/>
      <c r="CY1355" s="91"/>
      <c r="CZ1355" s="91"/>
      <c r="DA1355" s="91"/>
      <c r="DB1355" s="91"/>
      <c r="DC1355" s="91"/>
      <c r="DD1355" s="91"/>
      <c r="DE1355" s="91"/>
      <c r="DF1355" s="91"/>
      <c r="DG1355" s="91"/>
      <c r="DH1355" s="91"/>
      <c r="DI1355" s="91"/>
      <c r="DJ1355" s="91"/>
      <c r="DK1355" s="91"/>
      <c r="DL1355" s="91"/>
      <c r="DM1355" s="91"/>
      <c r="DN1355" s="91"/>
      <c r="DO1355" s="91"/>
      <c r="DP1355" s="91"/>
      <c r="DQ1355" s="91"/>
      <c r="DR1355" s="91"/>
      <c r="DS1355" s="91"/>
      <c r="DT1355" s="91"/>
      <c r="DU1355" s="91"/>
      <c r="DV1355" s="91"/>
      <c r="DW1355" s="91"/>
      <c r="DX1355" s="91"/>
      <c r="DY1355" s="91"/>
      <c r="DZ1355" s="91"/>
    </row>
    <row r="1356" spans="1:130" s="83" customFormat="1" ht="34" x14ac:dyDescent="0.2">
      <c r="A1356" s="14" t="s">
        <v>308</v>
      </c>
      <c r="B1356" s="76" t="s">
        <v>490</v>
      </c>
      <c r="C1356" s="76"/>
      <c r="D1356" s="2" t="s">
        <v>10</v>
      </c>
      <c r="E1356" s="2" t="s">
        <v>15</v>
      </c>
      <c r="F1356" s="8">
        <v>2351</v>
      </c>
      <c r="G1356" s="7">
        <v>15</v>
      </c>
      <c r="H1356" s="14" t="s">
        <v>1213</v>
      </c>
      <c r="I1356" s="7" t="s">
        <v>401</v>
      </c>
      <c r="J1356" s="76" t="s">
        <v>176</v>
      </c>
      <c r="K1356" s="191"/>
      <c r="L1356" s="143"/>
      <c r="M1356" s="115"/>
      <c r="N1356" s="115"/>
      <c r="O1356" s="57"/>
      <c r="P1356" s="58" t="s">
        <v>36</v>
      </c>
      <c r="Q1356" s="57" t="s">
        <v>167</v>
      </c>
      <c r="R1356" s="57" t="s">
        <v>13</v>
      </c>
      <c r="S1356" s="57"/>
      <c r="T1356" s="57"/>
      <c r="U1356" s="117">
        <v>26.41</v>
      </c>
      <c r="V1356" s="117">
        <v>18.77</v>
      </c>
      <c r="W1356" s="58"/>
      <c r="X1356" s="195"/>
      <c r="Y1356" s="198"/>
      <c r="Z1356" s="8"/>
      <c r="AA1356" s="8" t="s">
        <v>87</v>
      </c>
      <c r="AB1356" s="76"/>
      <c r="AC1356" s="76"/>
      <c r="AD1356" s="76"/>
      <c r="AE1356" s="70"/>
      <c r="AF1356" s="70"/>
      <c r="BK1356" s="91"/>
      <c r="BL1356" s="91"/>
      <c r="BM1356" s="91"/>
      <c r="BN1356" s="91"/>
      <c r="BO1356" s="91"/>
      <c r="BP1356" s="91"/>
      <c r="BQ1356" s="91"/>
      <c r="BR1356" s="91"/>
      <c r="BS1356" s="91"/>
      <c r="BT1356" s="91"/>
      <c r="BU1356" s="91"/>
      <c r="BV1356" s="91"/>
      <c r="BW1356" s="91"/>
      <c r="BX1356" s="91"/>
      <c r="BY1356" s="91"/>
      <c r="BZ1356" s="91"/>
      <c r="CA1356" s="91"/>
      <c r="CB1356" s="91"/>
      <c r="CC1356" s="91"/>
      <c r="CD1356" s="91"/>
      <c r="CE1356" s="91"/>
      <c r="CF1356" s="91"/>
      <c r="CG1356" s="91"/>
      <c r="CH1356" s="91"/>
      <c r="CI1356" s="91"/>
      <c r="CJ1356" s="91"/>
      <c r="CK1356" s="91"/>
      <c r="CL1356" s="91"/>
      <c r="CM1356" s="91"/>
      <c r="CN1356" s="91"/>
      <c r="CO1356" s="91"/>
      <c r="CP1356" s="91"/>
      <c r="CQ1356" s="91"/>
      <c r="CR1356" s="91"/>
      <c r="CS1356" s="91"/>
      <c r="CT1356" s="91"/>
      <c r="CU1356" s="91"/>
      <c r="CV1356" s="91"/>
      <c r="CW1356" s="91"/>
      <c r="CX1356" s="91"/>
      <c r="CY1356" s="91"/>
      <c r="CZ1356" s="91"/>
      <c r="DA1356" s="91"/>
      <c r="DB1356" s="91"/>
      <c r="DC1356" s="91"/>
      <c r="DD1356" s="91"/>
      <c r="DE1356" s="91"/>
      <c r="DF1356" s="91"/>
      <c r="DG1356" s="91"/>
      <c r="DH1356" s="91"/>
      <c r="DI1356" s="91"/>
      <c r="DJ1356" s="91"/>
      <c r="DK1356" s="91"/>
      <c r="DL1356" s="91"/>
      <c r="DM1356" s="91"/>
      <c r="DN1356" s="91"/>
      <c r="DO1356" s="91"/>
      <c r="DP1356" s="91"/>
      <c r="DQ1356" s="91"/>
      <c r="DR1356" s="91"/>
      <c r="DS1356" s="91"/>
      <c r="DT1356" s="91"/>
      <c r="DU1356" s="91"/>
      <c r="DV1356" s="91"/>
      <c r="DW1356" s="91"/>
      <c r="DX1356" s="91"/>
      <c r="DY1356" s="91"/>
      <c r="DZ1356" s="91"/>
    </row>
    <row r="1357" spans="1:130" s="83" customFormat="1" ht="34" x14ac:dyDescent="0.2">
      <c r="A1357" s="14" t="s">
        <v>308</v>
      </c>
      <c r="B1357" s="76" t="s">
        <v>490</v>
      </c>
      <c r="C1357" s="76"/>
      <c r="D1357" s="2" t="s">
        <v>10</v>
      </c>
      <c r="E1357" s="2" t="s">
        <v>15</v>
      </c>
      <c r="F1357" s="8">
        <v>2351</v>
      </c>
      <c r="G1357" s="7">
        <v>16</v>
      </c>
      <c r="H1357" s="14" t="s">
        <v>1213</v>
      </c>
      <c r="I1357" s="7" t="s">
        <v>401</v>
      </c>
      <c r="J1357" s="76" t="s">
        <v>176</v>
      </c>
      <c r="K1357" s="191"/>
      <c r="L1357" s="143"/>
      <c r="M1357" s="115"/>
      <c r="N1357" s="115"/>
      <c r="O1357" s="57"/>
      <c r="P1357" s="58" t="s">
        <v>36</v>
      </c>
      <c r="Q1357" s="57" t="s">
        <v>167</v>
      </c>
      <c r="R1357" s="57" t="s">
        <v>13</v>
      </c>
      <c r="S1357" s="57"/>
      <c r="T1357" s="57"/>
      <c r="U1357" s="117">
        <v>28.44</v>
      </c>
      <c r="V1357" s="117">
        <v>18.78</v>
      </c>
      <c r="W1357" s="58"/>
      <c r="X1357" s="195"/>
      <c r="Y1357" s="198"/>
      <c r="Z1357" s="8"/>
      <c r="AA1357" s="8" t="s">
        <v>88</v>
      </c>
      <c r="AB1357" s="76"/>
      <c r="AC1357" s="76"/>
      <c r="AD1357" s="76"/>
      <c r="AE1357" s="70"/>
      <c r="AF1357" s="70"/>
      <c r="BK1357" s="91"/>
      <c r="BL1357" s="91"/>
      <c r="BM1357" s="91"/>
      <c r="BN1357" s="91"/>
      <c r="BO1357" s="91"/>
      <c r="BP1357" s="91"/>
      <c r="BQ1357" s="91"/>
      <c r="BR1357" s="91"/>
      <c r="BS1357" s="91"/>
      <c r="BT1357" s="91"/>
      <c r="BU1357" s="91"/>
      <c r="BV1357" s="91"/>
      <c r="BW1357" s="91"/>
      <c r="BX1357" s="91"/>
      <c r="BY1357" s="91"/>
      <c r="BZ1357" s="91"/>
      <c r="CA1357" s="91"/>
      <c r="CB1357" s="91"/>
      <c r="CC1357" s="91"/>
      <c r="CD1357" s="91"/>
      <c r="CE1357" s="91"/>
      <c r="CF1357" s="91"/>
      <c r="CG1357" s="91"/>
      <c r="CH1357" s="91"/>
      <c r="CI1357" s="91"/>
      <c r="CJ1357" s="91"/>
      <c r="CK1357" s="91"/>
      <c r="CL1357" s="91"/>
      <c r="CM1357" s="91"/>
      <c r="CN1357" s="91"/>
      <c r="CO1357" s="91"/>
      <c r="CP1357" s="91"/>
      <c r="CQ1357" s="91"/>
      <c r="CR1357" s="91"/>
      <c r="CS1357" s="91"/>
      <c r="CT1357" s="91"/>
      <c r="CU1357" s="91"/>
      <c r="CV1357" s="91"/>
      <c r="CW1357" s="91"/>
      <c r="CX1357" s="91"/>
      <c r="CY1357" s="91"/>
      <c r="CZ1357" s="91"/>
      <c r="DA1357" s="91"/>
      <c r="DB1357" s="91"/>
      <c r="DC1357" s="91"/>
      <c r="DD1357" s="91"/>
      <c r="DE1357" s="91"/>
      <c r="DF1357" s="91"/>
      <c r="DG1357" s="91"/>
      <c r="DH1357" s="91"/>
      <c r="DI1357" s="91"/>
      <c r="DJ1357" s="91"/>
      <c r="DK1357" s="91"/>
      <c r="DL1357" s="91"/>
      <c r="DM1357" s="91"/>
      <c r="DN1357" s="91"/>
      <c r="DO1357" s="91"/>
      <c r="DP1357" s="91"/>
      <c r="DQ1357" s="91"/>
      <c r="DR1357" s="91"/>
      <c r="DS1357" s="91"/>
      <c r="DT1357" s="91"/>
      <c r="DU1357" s="91"/>
      <c r="DV1357" s="91"/>
      <c r="DW1357" s="91"/>
      <c r="DX1357" s="91"/>
      <c r="DY1357" s="91"/>
      <c r="DZ1357" s="91"/>
    </row>
    <row r="1358" spans="1:130" s="83" customFormat="1" ht="34" x14ac:dyDescent="0.2">
      <c r="A1358" s="14" t="s">
        <v>308</v>
      </c>
      <c r="B1358" s="76" t="s">
        <v>490</v>
      </c>
      <c r="C1358" s="76"/>
      <c r="D1358" s="2" t="s">
        <v>10</v>
      </c>
      <c r="E1358" s="2" t="s">
        <v>15</v>
      </c>
      <c r="F1358" s="8">
        <v>2351</v>
      </c>
      <c r="G1358" s="7">
        <v>19</v>
      </c>
      <c r="H1358" s="14" t="s">
        <v>1213</v>
      </c>
      <c r="I1358" s="7" t="s">
        <v>401</v>
      </c>
      <c r="J1358" s="76" t="s">
        <v>176</v>
      </c>
      <c r="K1358" s="191"/>
      <c r="L1358" s="143"/>
      <c r="M1358" s="115"/>
      <c r="N1358" s="115"/>
      <c r="O1358" s="57"/>
      <c r="P1358" s="58" t="s">
        <v>36</v>
      </c>
      <c r="Q1358" s="57" t="s">
        <v>167</v>
      </c>
      <c r="R1358" s="57" t="s">
        <v>13</v>
      </c>
      <c r="S1358" s="57"/>
      <c r="T1358" s="57"/>
      <c r="U1358" s="117">
        <v>28.58</v>
      </c>
      <c r="V1358" s="117">
        <v>21.2</v>
      </c>
      <c r="W1358" s="58"/>
      <c r="X1358" s="195"/>
      <c r="Y1358" s="198"/>
      <c r="Z1358" s="8"/>
      <c r="AA1358" s="8" t="s">
        <v>88</v>
      </c>
      <c r="AB1358" s="76"/>
      <c r="AC1358" s="76"/>
      <c r="AD1358" s="76"/>
      <c r="AE1358" s="70"/>
      <c r="AF1358" s="70"/>
      <c r="BK1358" s="91"/>
      <c r="BL1358" s="91"/>
      <c r="BM1358" s="91"/>
      <c r="BN1358" s="91"/>
      <c r="BO1358" s="91"/>
      <c r="BP1358" s="91"/>
      <c r="BQ1358" s="91"/>
      <c r="BR1358" s="91"/>
      <c r="BS1358" s="91"/>
      <c r="BT1358" s="91"/>
      <c r="BU1358" s="91"/>
      <c r="BV1358" s="91"/>
      <c r="BW1358" s="91"/>
      <c r="BX1358" s="91"/>
      <c r="BY1358" s="91"/>
      <c r="BZ1358" s="91"/>
      <c r="CA1358" s="91"/>
      <c r="CB1358" s="91"/>
      <c r="CC1358" s="91"/>
      <c r="CD1358" s="91"/>
      <c r="CE1358" s="91"/>
      <c r="CF1358" s="91"/>
      <c r="CG1358" s="91"/>
      <c r="CH1358" s="91"/>
      <c r="CI1358" s="91"/>
      <c r="CJ1358" s="91"/>
      <c r="CK1358" s="91"/>
      <c r="CL1358" s="91"/>
      <c r="CM1358" s="91"/>
      <c r="CN1358" s="91"/>
      <c r="CO1358" s="91"/>
      <c r="CP1358" s="91"/>
      <c r="CQ1358" s="91"/>
      <c r="CR1358" s="91"/>
      <c r="CS1358" s="91"/>
      <c r="CT1358" s="91"/>
      <c r="CU1358" s="91"/>
      <c r="CV1358" s="91"/>
      <c r="CW1358" s="91"/>
      <c r="CX1358" s="91"/>
      <c r="CY1358" s="91"/>
      <c r="CZ1358" s="91"/>
      <c r="DA1358" s="91"/>
      <c r="DB1358" s="91"/>
      <c r="DC1358" s="91"/>
      <c r="DD1358" s="91"/>
      <c r="DE1358" s="91"/>
      <c r="DF1358" s="91"/>
      <c r="DG1358" s="91"/>
      <c r="DH1358" s="91"/>
      <c r="DI1358" s="91"/>
      <c r="DJ1358" s="91"/>
      <c r="DK1358" s="91"/>
      <c r="DL1358" s="91"/>
      <c r="DM1358" s="91"/>
      <c r="DN1358" s="91"/>
      <c r="DO1358" s="91"/>
      <c r="DP1358" s="91"/>
      <c r="DQ1358" s="91"/>
      <c r="DR1358" s="91"/>
      <c r="DS1358" s="91"/>
      <c r="DT1358" s="91"/>
      <c r="DU1358" s="91"/>
      <c r="DV1358" s="91"/>
      <c r="DW1358" s="91"/>
      <c r="DX1358" s="91"/>
      <c r="DY1358" s="91"/>
      <c r="DZ1358" s="91"/>
    </row>
    <row r="1359" spans="1:130" s="83" customFormat="1" ht="34" x14ac:dyDescent="0.2">
      <c r="A1359" s="14" t="s">
        <v>308</v>
      </c>
      <c r="B1359" s="76" t="s">
        <v>490</v>
      </c>
      <c r="C1359" s="76"/>
      <c r="D1359" s="2" t="s">
        <v>10</v>
      </c>
      <c r="E1359" s="2" t="s">
        <v>15</v>
      </c>
      <c r="F1359" s="8">
        <v>2351</v>
      </c>
      <c r="G1359" s="7">
        <v>20</v>
      </c>
      <c r="H1359" s="14" t="s">
        <v>1213</v>
      </c>
      <c r="I1359" s="7" t="s">
        <v>401</v>
      </c>
      <c r="J1359" s="76" t="s">
        <v>176</v>
      </c>
      <c r="K1359" s="191"/>
      <c r="L1359" s="143"/>
      <c r="M1359" s="115"/>
      <c r="N1359" s="115"/>
      <c r="O1359" s="57"/>
      <c r="P1359" s="58" t="s">
        <v>36</v>
      </c>
      <c r="Q1359" s="57" t="s">
        <v>167</v>
      </c>
      <c r="R1359" s="57" t="s">
        <v>13</v>
      </c>
      <c r="S1359" s="57"/>
      <c r="T1359" s="57"/>
      <c r="U1359" s="117">
        <v>33.049999999999997</v>
      </c>
      <c r="V1359" s="117">
        <v>21.24</v>
      </c>
      <c r="W1359" s="58"/>
      <c r="X1359" s="195"/>
      <c r="Y1359" s="198"/>
      <c r="Z1359" s="8"/>
      <c r="AA1359" s="8" t="s">
        <v>88</v>
      </c>
      <c r="AB1359" s="76"/>
      <c r="AC1359" s="76"/>
      <c r="AD1359" s="76"/>
      <c r="AE1359" s="70"/>
      <c r="AF1359" s="70"/>
      <c r="BK1359" s="91"/>
      <c r="BL1359" s="91"/>
      <c r="BM1359" s="91"/>
      <c r="BN1359" s="91"/>
      <c r="BO1359" s="91"/>
      <c r="BP1359" s="91"/>
      <c r="BQ1359" s="91"/>
      <c r="BR1359" s="91"/>
      <c r="BS1359" s="91"/>
      <c r="BT1359" s="91"/>
      <c r="BU1359" s="91"/>
      <c r="BV1359" s="91"/>
      <c r="BW1359" s="91"/>
      <c r="BX1359" s="91"/>
      <c r="BY1359" s="91"/>
      <c r="BZ1359" s="91"/>
      <c r="CA1359" s="91"/>
      <c r="CB1359" s="91"/>
      <c r="CC1359" s="91"/>
      <c r="CD1359" s="91"/>
      <c r="CE1359" s="91"/>
      <c r="CF1359" s="91"/>
      <c r="CG1359" s="91"/>
      <c r="CH1359" s="91"/>
      <c r="CI1359" s="91"/>
      <c r="CJ1359" s="91"/>
      <c r="CK1359" s="91"/>
      <c r="CL1359" s="91"/>
      <c r="CM1359" s="91"/>
      <c r="CN1359" s="91"/>
      <c r="CO1359" s="91"/>
      <c r="CP1359" s="91"/>
      <c r="CQ1359" s="91"/>
      <c r="CR1359" s="91"/>
      <c r="CS1359" s="91"/>
      <c r="CT1359" s="91"/>
      <c r="CU1359" s="91"/>
      <c r="CV1359" s="91"/>
      <c r="CW1359" s="91"/>
      <c r="CX1359" s="91"/>
      <c r="CY1359" s="91"/>
      <c r="CZ1359" s="91"/>
      <c r="DA1359" s="91"/>
      <c r="DB1359" s="91"/>
      <c r="DC1359" s="91"/>
      <c r="DD1359" s="91"/>
      <c r="DE1359" s="91"/>
      <c r="DF1359" s="91"/>
      <c r="DG1359" s="91"/>
      <c r="DH1359" s="91"/>
      <c r="DI1359" s="91"/>
      <c r="DJ1359" s="91"/>
      <c r="DK1359" s="91"/>
      <c r="DL1359" s="91"/>
      <c r="DM1359" s="91"/>
      <c r="DN1359" s="91"/>
      <c r="DO1359" s="91"/>
      <c r="DP1359" s="91"/>
      <c r="DQ1359" s="91"/>
      <c r="DR1359" s="91"/>
      <c r="DS1359" s="91"/>
      <c r="DT1359" s="91"/>
      <c r="DU1359" s="91"/>
      <c r="DV1359" s="91"/>
      <c r="DW1359" s="91"/>
      <c r="DX1359" s="91"/>
      <c r="DY1359" s="91"/>
      <c r="DZ1359" s="91"/>
    </row>
    <row r="1360" spans="1:130" s="83" customFormat="1" ht="34" x14ac:dyDescent="0.2">
      <c r="A1360" s="14"/>
      <c r="B1360" s="76" t="s">
        <v>490</v>
      </c>
      <c r="C1360" s="76"/>
      <c r="D1360" s="2" t="s">
        <v>10</v>
      </c>
      <c r="E1360" s="2" t="s">
        <v>15</v>
      </c>
      <c r="F1360" s="8">
        <v>31041</v>
      </c>
      <c r="G1360" s="7">
        <v>116</v>
      </c>
      <c r="H1360" s="8" t="s">
        <v>408</v>
      </c>
      <c r="I1360" s="7" t="s">
        <v>393</v>
      </c>
      <c r="J1360" s="76" t="s">
        <v>176</v>
      </c>
      <c r="K1360" s="191"/>
      <c r="L1360" s="106"/>
      <c r="M1360" s="115"/>
      <c r="N1360" s="115"/>
      <c r="O1360" s="57"/>
      <c r="P1360" s="58" t="s">
        <v>209</v>
      </c>
      <c r="Q1360" s="57" t="s">
        <v>172</v>
      </c>
      <c r="R1360" s="57" t="s">
        <v>13</v>
      </c>
      <c r="S1360" s="57"/>
      <c r="T1360" s="57"/>
      <c r="U1360" s="117">
        <v>30.18</v>
      </c>
      <c r="V1360" s="117">
        <v>23</v>
      </c>
      <c r="W1360" s="58"/>
      <c r="X1360" s="195"/>
      <c r="Y1360" s="198"/>
      <c r="Z1360" s="8"/>
      <c r="AA1360" s="8" t="s">
        <v>414</v>
      </c>
      <c r="AB1360" s="54"/>
      <c r="AC1360" s="54" t="s">
        <v>1267</v>
      </c>
      <c r="AD1360" s="54"/>
      <c r="AE1360" s="196"/>
      <c r="AF1360" s="196"/>
      <c r="AG1360" s="80"/>
      <c r="AH1360" s="80"/>
      <c r="AI1360" s="80"/>
      <c r="AJ1360" s="80"/>
      <c r="AK1360" s="80"/>
      <c r="AL1360" s="80"/>
      <c r="AM1360" s="80"/>
      <c r="AN1360" s="80"/>
      <c r="AO1360" s="80"/>
      <c r="AP1360" s="80"/>
      <c r="AQ1360" s="80"/>
      <c r="AR1360" s="80"/>
      <c r="AS1360" s="80"/>
      <c r="AT1360" s="80"/>
      <c r="AU1360" s="80"/>
      <c r="AV1360" s="80"/>
      <c r="AW1360" s="80"/>
      <c r="AX1360" s="80"/>
      <c r="AY1360" s="80"/>
      <c r="AZ1360" s="80"/>
      <c r="BA1360" s="80"/>
      <c r="BB1360" s="80"/>
      <c r="BC1360" s="80"/>
      <c r="BD1360" s="80"/>
      <c r="BE1360" s="80"/>
      <c r="BF1360" s="80"/>
      <c r="BG1360" s="80"/>
      <c r="BH1360" s="80"/>
      <c r="BI1360" s="80"/>
      <c r="BJ1360" s="80"/>
      <c r="BK1360" s="80"/>
      <c r="BL1360" s="80"/>
      <c r="BM1360" s="80"/>
      <c r="BN1360" s="80"/>
      <c r="BO1360" s="80"/>
      <c r="BP1360" s="80"/>
      <c r="BQ1360" s="80"/>
      <c r="BR1360" s="80"/>
      <c r="BS1360" s="80"/>
      <c r="BT1360" s="80"/>
      <c r="BU1360" s="80"/>
      <c r="BV1360" s="80"/>
      <c r="BW1360" s="80"/>
      <c r="BX1360" s="80"/>
      <c r="BY1360" s="80"/>
      <c r="BZ1360" s="80"/>
      <c r="CA1360" s="80"/>
      <c r="CB1360" s="80"/>
      <c r="CC1360" s="80"/>
      <c r="CD1360" s="80"/>
      <c r="CE1360" s="80"/>
      <c r="CF1360" s="80"/>
      <c r="CG1360" s="80"/>
      <c r="CH1360" s="80"/>
      <c r="CI1360" s="80"/>
      <c r="CJ1360" s="80"/>
      <c r="CK1360" s="80"/>
      <c r="CL1360" s="80"/>
      <c r="CM1360" s="80"/>
      <c r="CN1360" s="80"/>
      <c r="CO1360" s="80"/>
      <c r="CP1360" s="80"/>
      <c r="CQ1360" s="80"/>
      <c r="CR1360" s="80"/>
      <c r="CS1360" s="80"/>
      <c r="CT1360" s="80"/>
      <c r="CU1360" s="80"/>
      <c r="CV1360" s="80"/>
      <c r="CW1360" s="80"/>
      <c r="CX1360" s="80"/>
      <c r="CY1360" s="80"/>
      <c r="CZ1360" s="80"/>
      <c r="DA1360" s="80"/>
      <c r="DB1360" s="80"/>
      <c r="DC1360" s="80"/>
      <c r="DD1360" s="80"/>
      <c r="DE1360" s="80"/>
      <c r="DF1360" s="80"/>
      <c r="DG1360" s="80"/>
      <c r="DH1360" s="80"/>
      <c r="DI1360" s="80"/>
      <c r="DJ1360" s="80"/>
      <c r="DK1360" s="80"/>
      <c r="DL1360" s="80"/>
      <c r="DM1360" s="80"/>
      <c r="DN1360" s="80"/>
      <c r="DO1360" s="80"/>
      <c r="DP1360" s="80"/>
      <c r="DQ1360" s="80"/>
      <c r="DR1360" s="80"/>
      <c r="DS1360" s="80"/>
      <c r="DT1360" s="80"/>
      <c r="DU1360" s="80"/>
      <c r="DV1360" s="80"/>
      <c r="DW1360" s="80"/>
      <c r="DX1360" s="80"/>
      <c r="DY1360" s="80"/>
      <c r="DZ1360" s="80"/>
    </row>
    <row r="1361" spans="1:130" s="83" customFormat="1" ht="17" x14ac:dyDescent="0.2">
      <c r="A1361" s="90"/>
      <c r="B1361" s="76" t="s">
        <v>490</v>
      </c>
      <c r="C1361" s="76"/>
      <c r="D1361" s="2" t="s">
        <v>10</v>
      </c>
      <c r="E1361" s="2" t="s">
        <v>15</v>
      </c>
      <c r="F1361" s="8">
        <v>31108</v>
      </c>
      <c r="G1361" s="7">
        <v>82</v>
      </c>
      <c r="H1361" s="8" t="s">
        <v>197</v>
      </c>
      <c r="I1361" s="7" t="s">
        <v>393</v>
      </c>
      <c r="J1361" s="76" t="s">
        <v>176</v>
      </c>
      <c r="K1361" s="191"/>
      <c r="L1361" s="143"/>
      <c r="M1361" s="115"/>
      <c r="N1361" s="115"/>
      <c r="O1361" s="57"/>
      <c r="P1361" s="58" t="s">
        <v>155</v>
      </c>
      <c r="Q1361" s="57" t="s">
        <v>172</v>
      </c>
      <c r="R1361" s="57" t="s">
        <v>13</v>
      </c>
      <c r="S1361" s="57"/>
      <c r="T1361" s="57"/>
      <c r="U1361" s="117">
        <v>30.14</v>
      </c>
      <c r="V1361" s="117">
        <v>29.98</v>
      </c>
      <c r="W1361" s="58"/>
      <c r="X1361" s="195"/>
      <c r="Y1361" s="198"/>
      <c r="Z1361" s="8"/>
      <c r="AA1361" s="8" t="s">
        <v>72</v>
      </c>
      <c r="AB1361" s="54"/>
      <c r="AC1361" s="54" t="s">
        <v>1267</v>
      </c>
      <c r="AD1361" s="54"/>
      <c r="AE1361" s="196"/>
      <c r="AF1361" s="196"/>
      <c r="AG1361" s="80"/>
      <c r="AH1361" s="80"/>
      <c r="AI1361" s="80"/>
      <c r="AJ1361" s="80"/>
      <c r="AK1361" s="80"/>
      <c r="AL1361" s="80"/>
      <c r="AM1361" s="80"/>
      <c r="AN1361" s="80"/>
      <c r="AO1361" s="80"/>
      <c r="AP1361" s="80"/>
      <c r="AQ1361" s="80"/>
      <c r="AR1361" s="80"/>
      <c r="AS1361" s="80"/>
      <c r="AT1361" s="80"/>
      <c r="AU1361" s="80"/>
      <c r="AV1361" s="80"/>
      <c r="AW1361" s="80"/>
      <c r="AX1361" s="80"/>
      <c r="AY1361" s="80"/>
      <c r="AZ1361" s="80"/>
      <c r="BA1361" s="80"/>
      <c r="BB1361" s="80"/>
      <c r="BC1361" s="80"/>
      <c r="BD1361" s="80"/>
      <c r="BE1361" s="80"/>
      <c r="BF1361" s="80"/>
      <c r="BG1361" s="80"/>
      <c r="BH1361" s="80"/>
      <c r="BI1361" s="80"/>
      <c r="BJ1361" s="80"/>
      <c r="BK1361" s="80"/>
      <c r="BL1361" s="80"/>
      <c r="BM1361" s="80"/>
      <c r="BN1361" s="80"/>
      <c r="BO1361" s="80"/>
      <c r="BP1361" s="80"/>
      <c r="BQ1361" s="80"/>
      <c r="BR1361" s="80"/>
      <c r="BS1361" s="80"/>
      <c r="BT1361" s="80"/>
      <c r="BU1361" s="80"/>
      <c r="BV1361" s="80"/>
      <c r="BW1361" s="80"/>
      <c r="BX1361" s="80"/>
      <c r="BY1361" s="80"/>
      <c r="BZ1361" s="80"/>
      <c r="CA1361" s="80"/>
      <c r="CB1361" s="80"/>
      <c r="CC1361" s="80"/>
      <c r="CD1361" s="80"/>
      <c r="CE1361" s="80"/>
      <c r="CF1361" s="80"/>
      <c r="CG1361" s="80"/>
      <c r="CH1361" s="80"/>
      <c r="CI1361" s="80"/>
      <c r="CJ1361" s="80"/>
      <c r="CK1361" s="80"/>
      <c r="CL1361" s="80"/>
      <c r="CM1361" s="80"/>
      <c r="CN1361" s="80"/>
      <c r="CO1361" s="80"/>
      <c r="CP1361" s="80"/>
      <c r="CQ1361" s="80"/>
      <c r="CR1361" s="80"/>
      <c r="CS1361" s="80"/>
      <c r="CT1361" s="80"/>
      <c r="CU1361" s="80"/>
      <c r="CV1361" s="80"/>
      <c r="CW1361" s="80"/>
      <c r="CX1361" s="80"/>
      <c r="CY1361" s="80"/>
      <c r="CZ1361" s="80"/>
      <c r="DA1361" s="80"/>
      <c r="DB1361" s="80"/>
      <c r="DC1361" s="80"/>
      <c r="DD1361" s="80"/>
      <c r="DE1361" s="80"/>
      <c r="DF1361" s="80"/>
      <c r="DG1361" s="80"/>
      <c r="DH1361" s="80"/>
      <c r="DI1361" s="80"/>
      <c r="DJ1361" s="80"/>
      <c r="DK1361" s="80"/>
      <c r="DL1361" s="80"/>
      <c r="DM1361" s="80"/>
      <c r="DN1361" s="80"/>
      <c r="DO1361" s="80"/>
      <c r="DP1361" s="80"/>
      <c r="DQ1361" s="80"/>
      <c r="DR1361" s="80"/>
      <c r="DS1361" s="80"/>
      <c r="DT1361" s="80"/>
      <c r="DU1361" s="80"/>
      <c r="DV1361" s="80"/>
      <c r="DW1361" s="80"/>
      <c r="DX1361" s="80"/>
      <c r="DY1361" s="80"/>
      <c r="DZ1361" s="80"/>
    </row>
    <row r="1362" spans="1:130" s="83" customFormat="1" ht="51" x14ac:dyDescent="0.2">
      <c r="A1362" s="90"/>
      <c r="B1362" s="76" t="s">
        <v>490</v>
      </c>
      <c r="C1362" s="76"/>
      <c r="D1362" s="2" t="s">
        <v>10</v>
      </c>
      <c r="E1362" s="2" t="s">
        <v>15</v>
      </c>
      <c r="F1362" s="8">
        <v>31108</v>
      </c>
      <c r="G1362" s="7">
        <v>82</v>
      </c>
      <c r="H1362" s="8" t="s">
        <v>197</v>
      </c>
      <c r="I1362" s="7" t="s">
        <v>393</v>
      </c>
      <c r="J1362" s="76" t="s">
        <v>176</v>
      </c>
      <c r="K1362" s="191"/>
      <c r="L1362" s="143"/>
      <c r="M1362" s="115"/>
      <c r="N1362" s="115"/>
      <c r="O1362" s="57"/>
      <c r="P1362" s="58" t="s">
        <v>155</v>
      </c>
      <c r="Q1362" s="57" t="s">
        <v>167</v>
      </c>
      <c r="R1362" s="57" t="s">
        <v>13</v>
      </c>
      <c r="S1362" s="57"/>
      <c r="T1362" s="57"/>
      <c r="U1362" s="117">
        <v>33.04</v>
      </c>
      <c r="V1362" s="117">
        <v>30.63</v>
      </c>
      <c r="W1362" s="58"/>
      <c r="X1362" s="195"/>
      <c r="Y1362" s="198"/>
      <c r="Z1362" s="8"/>
      <c r="AA1362" s="8" t="s">
        <v>73</v>
      </c>
      <c r="AB1362" s="54"/>
      <c r="AC1362" s="54" t="s">
        <v>1267</v>
      </c>
      <c r="AD1362" s="54" t="s">
        <v>1275</v>
      </c>
      <c r="AE1362" s="196"/>
      <c r="AF1362" s="196"/>
      <c r="AG1362" s="80"/>
      <c r="AH1362" s="80"/>
      <c r="AI1362" s="80"/>
      <c r="AJ1362" s="80"/>
      <c r="AK1362" s="80"/>
      <c r="AL1362" s="80"/>
      <c r="AM1362" s="80"/>
      <c r="AN1362" s="80"/>
      <c r="AO1362" s="80"/>
      <c r="AP1362" s="80"/>
      <c r="AQ1362" s="80"/>
      <c r="AR1362" s="80"/>
      <c r="AS1362" s="80"/>
      <c r="AT1362" s="80"/>
      <c r="AU1362" s="80"/>
      <c r="AV1362" s="80"/>
      <c r="AW1362" s="80"/>
      <c r="AX1362" s="80"/>
      <c r="AY1362" s="80"/>
      <c r="AZ1362" s="80"/>
      <c r="BA1362" s="80"/>
      <c r="BB1362" s="80"/>
      <c r="BC1362" s="80"/>
      <c r="BD1362" s="80"/>
      <c r="BE1362" s="80"/>
      <c r="BF1362" s="80"/>
      <c r="BG1362" s="80"/>
      <c r="BH1362" s="80"/>
      <c r="BI1362" s="80"/>
      <c r="BJ1362" s="80"/>
      <c r="BK1362" s="80"/>
      <c r="BL1362" s="80"/>
      <c r="BM1362" s="80"/>
      <c r="BN1362" s="80"/>
      <c r="BO1362" s="80"/>
      <c r="BP1362" s="80"/>
      <c r="BQ1362" s="80"/>
      <c r="BR1362" s="80"/>
      <c r="BS1362" s="80"/>
      <c r="BT1362" s="80"/>
      <c r="BU1362" s="80"/>
      <c r="BV1362" s="80"/>
      <c r="BW1362" s="80"/>
      <c r="BX1362" s="80"/>
      <c r="BY1362" s="80"/>
      <c r="BZ1362" s="80"/>
      <c r="CA1362" s="80"/>
      <c r="CB1362" s="80"/>
      <c r="CC1362" s="80"/>
      <c r="CD1362" s="80"/>
      <c r="CE1362" s="80"/>
      <c r="CF1362" s="80"/>
      <c r="CG1362" s="80"/>
      <c r="CH1362" s="80"/>
      <c r="CI1362" s="80"/>
      <c r="CJ1362" s="80"/>
      <c r="CK1362" s="80"/>
      <c r="CL1362" s="80"/>
      <c r="CM1362" s="80"/>
      <c r="CN1362" s="80"/>
      <c r="CO1362" s="80"/>
      <c r="CP1362" s="80"/>
      <c r="CQ1362" s="80"/>
      <c r="CR1362" s="80"/>
      <c r="CS1362" s="80"/>
      <c r="CT1362" s="80"/>
      <c r="CU1362" s="80"/>
      <c r="CV1362" s="80"/>
      <c r="CW1362" s="80"/>
      <c r="CX1362" s="80"/>
      <c r="CY1362" s="80"/>
      <c r="CZ1362" s="80"/>
      <c r="DA1362" s="80"/>
      <c r="DB1362" s="80"/>
      <c r="DC1362" s="80"/>
      <c r="DD1362" s="80"/>
      <c r="DE1362" s="80"/>
      <c r="DF1362" s="80"/>
      <c r="DG1362" s="80"/>
      <c r="DH1362" s="80"/>
      <c r="DI1362" s="80"/>
      <c r="DJ1362" s="80"/>
      <c r="DK1362" s="80"/>
      <c r="DL1362" s="80"/>
      <c r="DM1362" s="80"/>
      <c r="DN1362" s="80"/>
      <c r="DO1362" s="80"/>
      <c r="DP1362" s="80"/>
      <c r="DQ1362" s="80"/>
      <c r="DR1362" s="80"/>
      <c r="DS1362" s="80"/>
      <c r="DT1362" s="80"/>
      <c r="DU1362" s="80"/>
      <c r="DV1362" s="80"/>
      <c r="DW1362" s="80"/>
      <c r="DX1362" s="80"/>
      <c r="DY1362" s="80"/>
      <c r="DZ1362" s="80"/>
    </row>
    <row r="1363" spans="1:130" s="83" customFormat="1" ht="51" x14ac:dyDescent="0.2">
      <c r="A1363" s="14"/>
      <c r="B1363" s="76" t="s">
        <v>490</v>
      </c>
      <c r="C1363" s="76"/>
      <c r="D1363" s="2" t="s">
        <v>10</v>
      </c>
      <c r="E1363" s="2" t="s">
        <v>15</v>
      </c>
      <c r="F1363" s="8">
        <v>31108</v>
      </c>
      <c r="G1363" s="7">
        <v>82</v>
      </c>
      <c r="H1363" s="8" t="s">
        <v>197</v>
      </c>
      <c r="I1363" s="7" t="s">
        <v>393</v>
      </c>
      <c r="J1363" s="76" t="s">
        <v>176</v>
      </c>
      <c r="K1363" s="191"/>
      <c r="L1363" s="143"/>
      <c r="M1363" s="115"/>
      <c r="N1363" s="115"/>
      <c r="O1363" s="57"/>
      <c r="P1363" s="58" t="s">
        <v>213</v>
      </c>
      <c r="Q1363" s="57" t="s">
        <v>167</v>
      </c>
      <c r="R1363" s="57" t="s">
        <v>13</v>
      </c>
      <c r="S1363" s="57"/>
      <c r="T1363" s="57"/>
      <c r="U1363" s="117">
        <v>30.3</v>
      </c>
      <c r="V1363" s="117">
        <v>30.49</v>
      </c>
      <c r="W1363" s="58"/>
      <c r="X1363" s="195"/>
      <c r="Y1363" s="198"/>
      <c r="Z1363" s="8"/>
      <c r="AA1363" s="8" t="s">
        <v>72</v>
      </c>
      <c r="AB1363" s="54"/>
      <c r="AC1363" s="54" t="s">
        <v>1267</v>
      </c>
      <c r="AD1363" s="54" t="s">
        <v>1277</v>
      </c>
      <c r="AE1363" s="196"/>
      <c r="AF1363" s="196"/>
      <c r="AG1363" s="80"/>
      <c r="AH1363" s="80"/>
      <c r="AI1363" s="80"/>
      <c r="AJ1363" s="80"/>
      <c r="AK1363" s="80"/>
      <c r="AL1363" s="80"/>
      <c r="AM1363" s="80"/>
      <c r="AN1363" s="80"/>
      <c r="AO1363" s="80"/>
      <c r="AP1363" s="80"/>
      <c r="AQ1363" s="80"/>
      <c r="AR1363" s="80"/>
      <c r="AS1363" s="80"/>
      <c r="AT1363" s="80"/>
      <c r="AU1363" s="80"/>
      <c r="AV1363" s="80"/>
      <c r="AW1363" s="80"/>
      <c r="AX1363" s="80"/>
      <c r="AY1363" s="80"/>
      <c r="AZ1363" s="80"/>
      <c r="BA1363" s="80"/>
      <c r="BB1363" s="80"/>
      <c r="BC1363" s="80"/>
      <c r="BD1363" s="80"/>
      <c r="BE1363" s="80"/>
      <c r="BF1363" s="80"/>
      <c r="BG1363" s="80"/>
      <c r="BH1363" s="80"/>
      <c r="BI1363" s="80"/>
      <c r="BJ1363" s="80"/>
      <c r="BK1363" s="80"/>
      <c r="BL1363" s="80"/>
      <c r="BM1363" s="80"/>
      <c r="BN1363" s="80"/>
      <c r="BO1363" s="80"/>
      <c r="BP1363" s="80"/>
      <c r="BQ1363" s="80"/>
      <c r="BR1363" s="80"/>
      <c r="BS1363" s="80"/>
      <c r="BT1363" s="80"/>
      <c r="BU1363" s="80"/>
      <c r="BV1363" s="80"/>
      <c r="BW1363" s="80"/>
      <c r="BX1363" s="80"/>
      <c r="BY1363" s="80"/>
      <c r="BZ1363" s="80"/>
      <c r="CA1363" s="80"/>
      <c r="CB1363" s="80"/>
      <c r="CC1363" s="80"/>
      <c r="CD1363" s="80"/>
      <c r="CE1363" s="80"/>
      <c r="CF1363" s="80"/>
      <c r="CG1363" s="80"/>
      <c r="CH1363" s="80"/>
      <c r="CI1363" s="80"/>
      <c r="CJ1363" s="80"/>
      <c r="CK1363" s="80"/>
      <c r="CL1363" s="80"/>
      <c r="CM1363" s="80"/>
      <c r="CN1363" s="80"/>
      <c r="CO1363" s="80"/>
      <c r="CP1363" s="80"/>
      <c r="CQ1363" s="80"/>
      <c r="CR1363" s="80"/>
      <c r="CS1363" s="80"/>
      <c r="CT1363" s="80"/>
      <c r="CU1363" s="80"/>
      <c r="CV1363" s="80"/>
      <c r="CW1363" s="80"/>
      <c r="CX1363" s="80"/>
      <c r="CY1363" s="80"/>
      <c r="CZ1363" s="80"/>
      <c r="DA1363" s="80"/>
      <c r="DB1363" s="80"/>
      <c r="DC1363" s="80"/>
      <c r="DD1363" s="80"/>
      <c r="DE1363" s="80"/>
      <c r="DF1363" s="80"/>
      <c r="DG1363" s="80"/>
      <c r="DH1363" s="80"/>
      <c r="DI1363" s="80"/>
      <c r="DJ1363" s="80"/>
      <c r="DK1363" s="80"/>
      <c r="DL1363" s="80"/>
      <c r="DM1363" s="80"/>
      <c r="DN1363" s="80"/>
      <c r="DO1363" s="80"/>
      <c r="DP1363" s="80"/>
      <c r="DQ1363" s="80"/>
      <c r="DR1363" s="80"/>
      <c r="DS1363" s="80"/>
      <c r="DT1363" s="80"/>
      <c r="DU1363" s="80"/>
      <c r="DV1363" s="80"/>
      <c r="DW1363" s="80"/>
      <c r="DX1363" s="80"/>
      <c r="DY1363" s="80"/>
      <c r="DZ1363" s="80"/>
    </row>
    <row r="1364" spans="1:130" s="83" customFormat="1" ht="17" x14ac:dyDescent="0.2">
      <c r="A1364" s="14"/>
      <c r="B1364" s="76" t="s">
        <v>490</v>
      </c>
      <c r="C1364" s="76"/>
      <c r="D1364" s="2" t="s">
        <v>10</v>
      </c>
      <c r="E1364" s="2" t="s">
        <v>15</v>
      </c>
      <c r="F1364" s="8">
        <v>31108</v>
      </c>
      <c r="G1364" s="7">
        <v>82</v>
      </c>
      <c r="H1364" s="8" t="s">
        <v>197</v>
      </c>
      <c r="I1364" s="7" t="s">
        <v>393</v>
      </c>
      <c r="J1364" s="76" t="s">
        <v>176</v>
      </c>
      <c r="K1364" s="191"/>
      <c r="L1364" s="143"/>
      <c r="M1364" s="115"/>
      <c r="N1364" s="115"/>
      <c r="O1364" s="57"/>
      <c r="P1364" s="58" t="s">
        <v>213</v>
      </c>
      <c r="Q1364" s="57" t="s">
        <v>167</v>
      </c>
      <c r="R1364" s="57" t="s">
        <v>13</v>
      </c>
      <c r="S1364" s="57"/>
      <c r="T1364" s="57"/>
      <c r="U1364" s="117">
        <v>30.95</v>
      </c>
      <c r="V1364" s="117">
        <v>31.44</v>
      </c>
      <c r="W1364" s="58"/>
      <c r="X1364" s="195"/>
      <c r="Y1364" s="198"/>
      <c r="Z1364" s="8"/>
      <c r="AA1364" s="8" t="s">
        <v>73</v>
      </c>
      <c r="AB1364" s="54"/>
      <c r="AC1364" s="54" t="s">
        <v>1267</v>
      </c>
      <c r="AD1364" s="54"/>
      <c r="AE1364" s="196"/>
      <c r="AF1364" s="196"/>
      <c r="AG1364" s="80"/>
      <c r="AH1364" s="80"/>
      <c r="AI1364" s="80"/>
      <c r="AJ1364" s="80"/>
      <c r="AK1364" s="80"/>
      <c r="AL1364" s="80"/>
      <c r="AM1364" s="80"/>
      <c r="AN1364" s="80"/>
      <c r="AO1364" s="80"/>
      <c r="AP1364" s="80"/>
      <c r="AQ1364" s="80"/>
      <c r="AR1364" s="80"/>
      <c r="AS1364" s="80"/>
      <c r="AT1364" s="80"/>
      <c r="AU1364" s="80"/>
      <c r="AV1364" s="80"/>
      <c r="AW1364" s="80"/>
      <c r="AX1364" s="80"/>
      <c r="AY1364" s="80"/>
      <c r="AZ1364" s="80"/>
      <c r="BA1364" s="80"/>
      <c r="BB1364" s="80"/>
      <c r="BC1364" s="80"/>
      <c r="BD1364" s="80"/>
      <c r="BE1364" s="80"/>
      <c r="BF1364" s="80"/>
      <c r="BG1364" s="80"/>
      <c r="BH1364" s="80"/>
      <c r="BI1364" s="80"/>
      <c r="BJ1364" s="80"/>
      <c r="BK1364" s="80"/>
      <c r="BL1364" s="80"/>
      <c r="BM1364" s="80"/>
      <c r="BN1364" s="80"/>
      <c r="BO1364" s="80"/>
      <c r="BP1364" s="80"/>
      <c r="BQ1364" s="80"/>
      <c r="BR1364" s="80"/>
      <c r="BS1364" s="80"/>
      <c r="BT1364" s="80"/>
      <c r="BU1364" s="80"/>
      <c r="BV1364" s="80"/>
      <c r="BW1364" s="80"/>
      <c r="BX1364" s="80"/>
      <c r="BY1364" s="80"/>
      <c r="BZ1364" s="80"/>
      <c r="CA1364" s="80"/>
      <c r="CB1364" s="80"/>
      <c r="CC1364" s="80"/>
      <c r="CD1364" s="80"/>
      <c r="CE1364" s="80"/>
      <c r="CF1364" s="80"/>
      <c r="CG1364" s="80"/>
      <c r="CH1364" s="80"/>
      <c r="CI1364" s="80"/>
      <c r="CJ1364" s="80"/>
      <c r="CK1364" s="80"/>
      <c r="CL1364" s="80"/>
      <c r="CM1364" s="80"/>
      <c r="CN1364" s="80"/>
      <c r="CO1364" s="80"/>
      <c r="CP1364" s="80"/>
      <c r="CQ1364" s="80"/>
      <c r="CR1364" s="80"/>
      <c r="CS1364" s="80"/>
      <c r="CT1364" s="80"/>
      <c r="CU1364" s="80"/>
      <c r="CV1364" s="80"/>
      <c r="CW1364" s="80"/>
      <c r="CX1364" s="80"/>
      <c r="CY1364" s="80"/>
      <c r="CZ1364" s="80"/>
      <c r="DA1364" s="80"/>
      <c r="DB1364" s="80"/>
      <c r="DC1364" s="80"/>
      <c r="DD1364" s="80"/>
      <c r="DE1364" s="80"/>
      <c r="DF1364" s="80"/>
      <c r="DG1364" s="80"/>
      <c r="DH1364" s="80"/>
      <c r="DI1364" s="80"/>
      <c r="DJ1364" s="80"/>
      <c r="DK1364" s="80"/>
      <c r="DL1364" s="80"/>
      <c r="DM1364" s="80"/>
      <c r="DN1364" s="80"/>
      <c r="DO1364" s="80"/>
      <c r="DP1364" s="80"/>
      <c r="DQ1364" s="80"/>
      <c r="DR1364" s="80"/>
      <c r="DS1364" s="80"/>
      <c r="DT1364" s="80"/>
      <c r="DU1364" s="80"/>
      <c r="DV1364" s="80"/>
      <c r="DW1364" s="80"/>
      <c r="DX1364" s="80"/>
      <c r="DY1364" s="80"/>
      <c r="DZ1364" s="80"/>
    </row>
    <row r="1365" spans="1:130" s="83" customFormat="1" ht="17" x14ac:dyDescent="0.2">
      <c r="A1365" s="14"/>
      <c r="B1365" s="76" t="s">
        <v>490</v>
      </c>
      <c r="C1365" s="76"/>
      <c r="D1365" s="2" t="s">
        <v>10</v>
      </c>
      <c r="E1365" s="2" t="s">
        <v>15</v>
      </c>
      <c r="F1365" s="8">
        <v>31108</v>
      </c>
      <c r="G1365" s="7">
        <v>82</v>
      </c>
      <c r="H1365" s="8" t="s">
        <v>197</v>
      </c>
      <c r="I1365" s="7" t="s">
        <v>393</v>
      </c>
      <c r="J1365" s="76" t="s">
        <v>176</v>
      </c>
      <c r="K1365" s="191"/>
      <c r="L1365" s="143"/>
      <c r="M1365" s="115"/>
      <c r="N1365" s="115"/>
      <c r="O1365" s="57"/>
      <c r="P1365" s="58" t="s">
        <v>185</v>
      </c>
      <c r="Q1365" s="57" t="s">
        <v>172</v>
      </c>
      <c r="R1365" s="57" t="s">
        <v>13</v>
      </c>
      <c r="S1365" s="57"/>
      <c r="T1365" s="57"/>
      <c r="U1365" s="117">
        <v>30.3</v>
      </c>
      <c r="V1365" s="117">
        <v>29.81</v>
      </c>
      <c r="W1365" s="58"/>
      <c r="X1365" s="195"/>
      <c r="Y1365" s="198"/>
      <c r="Z1365" s="8"/>
      <c r="AA1365" s="8" t="s">
        <v>72</v>
      </c>
      <c r="AB1365" s="54"/>
      <c r="AC1365" s="54" t="s">
        <v>1267</v>
      </c>
      <c r="AD1365" s="54"/>
      <c r="AE1365" s="196"/>
      <c r="AF1365" s="196"/>
      <c r="AG1365" s="80"/>
      <c r="AH1365" s="80"/>
      <c r="AI1365" s="80"/>
      <c r="AJ1365" s="80"/>
      <c r="AK1365" s="80"/>
      <c r="AL1365" s="80"/>
      <c r="AM1365" s="80"/>
      <c r="AN1365" s="80"/>
      <c r="AO1365" s="80"/>
      <c r="AP1365" s="80"/>
      <c r="AQ1365" s="80"/>
      <c r="AR1365" s="80"/>
      <c r="AS1365" s="80"/>
      <c r="AT1365" s="80"/>
      <c r="AU1365" s="80"/>
      <c r="AV1365" s="80"/>
      <c r="AW1365" s="80"/>
      <c r="AX1365" s="80"/>
      <c r="AY1365" s="80"/>
      <c r="AZ1365" s="80"/>
      <c r="BA1365" s="80"/>
      <c r="BB1365" s="80"/>
      <c r="BC1365" s="80"/>
      <c r="BD1365" s="80"/>
      <c r="BE1365" s="80"/>
      <c r="BF1365" s="80"/>
      <c r="BG1365" s="80"/>
      <c r="BH1365" s="80"/>
      <c r="BI1365" s="80"/>
      <c r="BJ1365" s="80"/>
      <c r="BK1365" s="80"/>
      <c r="BL1365" s="80"/>
      <c r="BM1365" s="80"/>
      <c r="BN1365" s="80"/>
      <c r="BO1365" s="80"/>
      <c r="BP1365" s="80"/>
      <c r="BQ1365" s="80"/>
      <c r="BR1365" s="80"/>
      <c r="BS1365" s="80"/>
      <c r="BT1365" s="80"/>
      <c r="BU1365" s="80"/>
      <c r="BV1365" s="80"/>
      <c r="BW1365" s="80"/>
      <c r="BX1365" s="80"/>
      <c r="BY1365" s="80"/>
      <c r="BZ1365" s="80"/>
      <c r="CA1365" s="80"/>
      <c r="CB1365" s="80"/>
      <c r="CC1365" s="80"/>
      <c r="CD1365" s="80"/>
      <c r="CE1365" s="80"/>
      <c r="CF1365" s="80"/>
      <c r="CG1365" s="80"/>
      <c r="CH1365" s="80"/>
      <c r="CI1365" s="80"/>
      <c r="CJ1365" s="80"/>
      <c r="CK1365" s="80"/>
      <c r="CL1365" s="80"/>
      <c r="CM1365" s="80"/>
      <c r="CN1365" s="80"/>
      <c r="CO1365" s="80"/>
      <c r="CP1365" s="80"/>
      <c r="CQ1365" s="80"/>
      <c r="CR1365" s="80"/>
      <c r="CS1365" s="80"/>
      <c r="CT1365" s="80"/>
      <c r="CU1365" s="80"/>
      <c r="CV1365" s="80"/>
      <c r="CW1365" s="80"/>
      <c r="CX1365" s="80"/>
      <c r="CY1365" s="80"/>
      <c r="CZ1365" s="80"/>
      <c r="DA1365" s="80"/>
      <c r="DB1365" s="80"/>
      <c r="DC1365" s="80"/>
      <c r="DD1365" s="80"/>
      <c r="DE1365" s="80"/>
      <c r="DF1365" s="80"/>
      <c r="DG1365" s="80"/>
      <c r="DH1365" s="80"/>
      <c r="DI1365" s="80"/>
      <c r="DJ1365" s="80"/>
      <c r="DK1365" s="80"/>
      <c r="DL1365" s="80"/>
      <c r="DM1365" s="80"/>
      <c r="DN1365" s="80"/>
      <c r="DO1365" s="80"/>
      <c r="DP1365" s="80"/>
      <c r="DQ1365" s="80"/>
      <c r="DR1365" s="80"/>
      <c r="DS1365" s="80"/>
      <c r="DT1365" s="80"/>
      <c r="DU1365" s="80"/>
      <c r="DV1365" s="80"/>
      <c r="DW1365" s="80"/>
      <c r="DX1365" s="80"/>
      <c r="DY1365" s="80"/>
      <c r="DZ1365" s="80"/>
    </row>
    <row r="1366" spans="1:130" s="83" customFormat="1" ht="17" x14ac:dyDescent="0.2">
      <c r="A1366" s="14"/>
      <c r="B1366" s="76" t="s">
        <v>490</v>
      </c>
      <c r="C1366" s="76"/>
      <c r="D1366" s="2" t="s">
        <v>10</v>
      </c>
      <c r="E1366" s="2" t="s">
        <v>15</v>
      </c>
      <c r="F1366" s="8">
        <v>31108</v>
      </c>
      <c r="G1366" s="7">
        <v>82</v>
      </c>
      <c r="H1366" s="8" t="s">
        <v>197</v>
      </c>
      <c r="I1366" s="7" t="s">
        <v>393</v>
      </c>
      <c r="J1366" s="76" t="s">
        <v>176</v>
      </c>
      <c r="K1366" s="191"/>
      <c r="L1366" s="143"/>
      <c r="M1366" s="115"/>
      <c r="N1366" s="115"/>
      <c r="O1366" s="57"/>
      <c r="P1366" s="58" t="s">
        <v>185</v>
      </c>
      <c r="Q1366" s="57" t="s">
        <v>382</v>
      </c>
      <c r="R1366" s="57" t="s">
        <v>13</v>
      </c>
      <c r="S1366" s="57"/>
      <c r="T1366" s="57"/>
      <c r="U1366" s="117">
        <v>29.3</v>
      </c>
      <c r="V1366" s="117">
        <v>22.49</v>
      </c>
      <c r="W1366" s="58"/>
      <c r="X1366" s="195"/>
      <c r="Y1366" s="198"/>
      <c r="Z1366" s="8"/>
      <c r="AA1366" s="8" t="s">
        <v>73</v>
      </c>
      <c r="AB1366" s="54"/>
      <c r="AC1366" s="54"/>
      <c r="AD1366" s="54"/>
      <c r="AE1366" s="196"/>
      <c r="AF1366" s="196"/>
      <c r="AG1366" s="80"/>
      <c r="AH1366" s="80"/>
      <c r="AI1366" s="80"/>
      <c r="AJ1366" s="80"/>
      <c r="AK1366" s="80"/>
      <c r="AL1366" s="80"/>
      <c r="AM1366" s="80"/>
      <c r="AN1366" s="80"/>
      <c r="AO1366" s="80"/>
      <c r="AP1366" s="80"/>
      <c r="AQ1366" s="80"/>
      <c r="AR1366" s="80"/>
      <c r="AS1366" s="80"/>
      <c r="AT1366" s="80"/>
      <c r="AU1366" s="80"/>
      <c r="AV1366" s="80"/>
      <c r="AW1366" s="80"/>
      <c r="AX1366" s="80"/>
      <c r="AY1366" s="80"/>
      <c r="AZ1366" s="80"/>
      <c r="BA1366" s="80"/>
      <c r="BB1366" s="80"/>
      <c r="BC1366" s="80"/>
      <c r="BD1366" s="80"/>
      <c r="BE1366" s="80"/>
      <c r="BF1366" s="80"/>
      <c r="BG1366" s="80"/>
      <c r="BH1366" s="80"/>
      <c r="BI1366" s="80"/>
      <c r="BJ1366" s="80"/>
      <c r="BK1366" s="80"/>
      <c r="BL1366" s="80"/>
      <c r="BM1366" s="80"/>
      <c r="BN1366" s="80"/>
      <c r="BO1366" s="80"/>
      <c r="BP1366" s="80"/>
      <c r="BQ1366" s="80"/>
      <c r="BR1366" s="80"/>
      <c r="BS1366" s="80"/>
      <c r="BT1366" s="80"/>
      <c r="BU1366" s="80"/>
      <c r="BV1366" s="80"/>
      <c r="BW1366" s="80"/>
      <c r="BX1366" s="80"/>
      <c r="BY1366" s="80"/>
      <c r="BZ1366" s="80"/>
      <c r="CA1366" s="80"/>
      <c r="CB1366" s="80"/>
      <c r="CC1366" s="80"/>
      <c r="CD1366" s="80"/>
      <c r="CE1366" s="80"/>
      <c r="CF1366" s="80"/>
      <c r="CG1366" s="80"/>
      <c r="CH1366" s="80"/>
      <c r="CI1366" s="80"/>
      <c r="CJ1366" s="80"/>
      <c r="CK1366" s="80"/>
      <c r="CL1366" s="80"/>
      <c r="CM1366" s="80"/>
      <c r="CN1366" s="80"/>
      <c r="CO1366" s="80"/>
      <c r="CP1366" s="80"/>
      <c r="CQ1366" s="80"/>
      <c r="CR1366" s="80"/>
      <c r="CS1366" s="80"/>
      <c r="CT1366" s="80"/>
      <c r="CU1366" s="80"/>
      <c r="CV1366" s="80"/>
      <c r="CW1366" s="80"/>
      <c r="CX1366" s="80"/>
      <c r="CY1366" s="80"/>
      <c r="CZ1366" s="80"/>
      <c r="DA1366" s="80"/>
      <c r="DB1366" s="80"/>
      <c r="DC1366" s="80"/>
      <c r="DD1366" s="80"/>
      <c r="DE1366" s="80"/>
      <c r="DF1366" s="80"/>
      <c r="DG1366" s="80"/>
      <c r="DH1366" s="80"/>
      <c r="DI1366" s="80"/>
      <c r="DJ1366" s="80"/>
      <c r="DK1366" s="80"/>
      <c r="DL1366" s="80"/>
      <c r="DM1366" s="80"/>
      <c r="DN1366" s="80"/>
      <c r="DO1366" s="80"/>
      <c r="DP1366" s="80"/>
      <c r="DQ1366" s="80"/>
      <c r="DR1366" s="80"/>
      <c r="DS1366" s="80"/>
      <c r="DT1366" s="80"/>
      <c r="DU1366" s="80"/>
      <c r="DV1366" s="80"/>
      <c r="DW1366" s="80"/>
      <c r="DX1366" s="80"/>
      <c r="DY1366" s="80"/>
      <c r="DZ1366" s="80"/>
    </row>
    <row r="1367" spans="1:130" s="83" customFormat="1" ht="17" x14ac:dyDescent="0.2">
      <c r="A1367" s="14"/>
      <c r="B1367" s="76" t="s">
        <v>490</v>
      </c>
      <c r="C1367" s="76"/>
      <c r="D1367" s="2" t="s">
        <v>10</v>
      </c>
      <c r="E1367" s="2" t="s">
        <v>15</v>
      </c>
      <c r="F1367" s="8">
        <v>31108</v>
      </c>
      <c r="G1367" s="7">
        <v>82</v>
      </c>
      <c r="H1367" s="8" t="s">
        <v>197</v>
      </c>
      <c r="I1367" s="7" t="s">
        <v>393</v>
      </c>
      <c r="J1367" s="76" t="s">
        <v>176</v>
      </c>
      <c r="K1367" s="191"/>
      <c r="L1367" s="143"/>
      <c r="M1367" s="115"/>
      <c r="N1367" s="115"/>
      <c r="O1367" s="57"/>
      <c r="P1367" s="58" t="s">
        <v>210</v>
      </c>
      <c r="Q1367" s="57" t="s">
        <v>172</v>
      </c>
      <c r="R1367" s="57" t="s">
        <v>13</v>
      </c>
      <c r="S1367" s="57"/>
      <c r="T1367" s="57"/>
      <c r="U1367" s="117">
        <v>40.950000000000003</v>
      </c>
      <c r="V1367" s="117">
        <v>21.75</v>
      </c>
      <c r="W1367" s="58"/>
      <c r="X1367" s="195"/>
      <c r="Y1367" s="198"/>
      <c r="Z1367" s="8"/>
      <c r="AA1367" s="8" t="s">
        <v>75</v>
      </c>
      <c r="AB1367" s="54"/>
      <c r="AC1367" s="54"/>
      <c r="AD1367" s="54"/>
      <c r="AE1367" s="196"/>
      <c r="AF1367" s="196"/>
      <c r="AG1367" s="80"/>
      <c r="AH1367" s="80"/>
      <c r="AI1367" s="80"/>
      <c r="AJ1367" s="80"/>
      <c r="AK1367" s="80"/>
      <c r="AL1367" s="80"/>
      <c r="AM1367" s="80"/>
      <c r="AN1367" s="80"/>
      <c r="AO1367" s="80"/>
      <c r="AP1367" s="80"/>
      <c r="AQ1367" s="80"/>
      <c r="AR1367" s="80"/>
      <c r="AS1367" s="80"/>
      <c r="AT1367" s="80"/>
      <c r="AU1367" s="80"/>
      <c r="AV1367" s="80"/>
      <c r="AW1367" s="80"/>
      <c r="AX1367" s="80"/>
      <c r="AY1367" s="80"/>
      <c r="AZ1367" s="80"/>
      <c r="BA1367" s="80"/>
      <c r="BB1367" s="80"/>
      <c r="BC1367" s="80"/>
      <c r="BD1367" s="80"/>
      <c r="BE1367" s="80"/>
      <c r="BF1367" s="80"/>
      <c r="BG1367" s="80"/>
      <c r="BH1367" s="80"/>
      <c r="BI1367" s="80"/>
      <c r="BJ1367" s="80"/>
      <c r="BK1367" s="80"/>
      <c r="BL1367" s="80"/>
      <c r="BM1367" s="80"/>
      <c r="BN1367" s="80"/>
      <c r="BO1367" s="80"/>
      <c r="BP1367" s="80"/>
      <c r="BQ1367" s="80"/>
      <c r="BR1367" s="80"/>
      <c r="BS1367" s="80"/>
      <c r="BT1367" s="80"/>
      <c r="BU1367" s="80"/>
      <c r="BV1367" s="80"/>
      <c r="BW1367" s="80"/>
      <c r="BX1367" s="80"/>
      <c r="BY1367" s="80"/>
      <c r="BZ1367" s="80"/>
      <c r="CA1367" s="80"/>
      <c r="CB1367" s="80"/>
      <c r="CC1367" s="80"/>
      <c r="CD1367" s="80"/>
      <c r="CE1367" s="80"/>
      <c r="CF1367" s="80"/>
      <c r="CG1367" s="80"/>
      <c r="CH1367" s="80"/>
      <c r="CI1367" s="80"/>
      <c r="CJ1367" s="80"/>
      <c r="CK1367" s="80"/>
      <c r="CL1367" s="80"/>
      <c r="CM1367" s="80"/>
      <c r="CN1367" s="80"/>
      <c r="CO1367" s="80"/>
      <c r="CP1367" s="80"/>
      <c r="CQ1367" s="80"/>
      <c r="CR1367" s="80"/>
      <c r="CS1367" s="80"/>
      <c r="CT1367" s="80"/>
      <c r="CU1367" s="80"/>
      <c r="CV1367" s="80"/>
      <c r="CW1367" s="80"/>
      <c r="CX1367" s="80"/>
      <c r="CY1367" s="80"/>
      <c r="CZ1367" s="80"/>
      <c r="DA1367" s="80"/>
      <c r="DB1367" s="80"/>
      <c r="DC1367" s="80"/>
      <c r="DD1367" s="80"/>
      <c r="DE1367" s="80"/>
      <c r="DF1367" s="80"/>
      <c r="DG1367" s="80"/>
      <c r="DH1367" s="80"/>
      <c r="DI1367" s="80"/>
      <c r="DJ1367" s="80"/>
      <c r="DK1367" s="80"/>
      <c r="DL1367" s="80"/>
      <c r="DM1367" s="80"/>
      <c r="DN1367" s="80"/>
      <c r="DO1367" s="80"/>
      <c r="DP1367" s="80"/>
      <c r="DQ1367" s="80"/>
      <c r="DR1367" s="80"/>
      <c r="DS1367" s="80"/>
      <c r="DT1367" s="80"/>
      <c r="DU1367" s="80"/>
      <c r="DV1367" s="80"/>
      <c r="DW1367" s="80"/>
      <c r="DX1367" s="80"/>
      <c r="DY1367" s="80"/>
      <c r="DZ1367" s="80"/>
    </row>
    <row r="1368" spans="1:130" s="83" customFormat="1" ht="34" x14ac:dyDescent="0.2">
      <c r="A1368" s="14"/>
      <c r="B1368" s="76" t="s">
        <v>490</v>
      </c>
      <c r="C1368" s="76"/>
      <c r="D1368" s="2" t="s">
        <v>10</v>
      </c>
      <c r="E1368" s="2" t="s">
        <v>15</v>
      </c>
      <c r="F1368" s="8">
        <v>31108</v>
      </c>
      <c r="G1368" s="7">
        <v>82</v>
      </c>
      <c r="H1368" s="8" t="s">
        <v>197</v>
      </c>
      <c r="I1368" s="7" t="s">
        <v>393</v>
      </c>
      <c r="J1368" s="76" t="s">
        <v>176</v>
      </c>
      <c r="K1368" s="191"/>
      <c r="L1368" s="143"/>
      <c r="M1368" s="115"/>
      <c r="N1368" s="115"/>
      <c r="O1368" s="57"/>
      <c r="P1368" s="58" t="s">
        <v>210</v>
      </c>
      <c r="Q1368" s="57" t="s">
        <v>167</v>
      </c>
      <c r="R1368" s="57" t="s">
        <v>13</v>
      </c>
      <c r="S1368" s="57"/>
      <c r="T1368" s="57"/>
      <c r="U1368" s="117" t="s">
        <v>78</v>
      </c>
      <c r="V1368" s="117" t="s">
        <v>78</v>
      </c>
      <c r="W1368" s="58"/>
      <c r="X1368" s="195"/>
      <c r="Y1368" s="198"/>
      <c r="Z1368" s="8"/>
      <c r="AA1368" s="8" t="s">
        <v>77</v>
      </c>
      <c r="AB1368" s="54"/>
      <c r="AC1368" s="54"/>
      <c r="AD1368" s="54"/>
      <c r="AE1368" s="196"/>
      <c r="AF1368" s="196"/>
      <c r="AG1368" s="80"/>
      <c r="AH1368" s="80"/>
      <c r="AI1368" s="80"/>
      <c r="AJ1368" s="80"/>
      <c r="AK1368" s="80"/>
      <c r="AL1368" s="80"/>
      <c r="AM1368" s="80"/>
      <c r="AN1368" s="80"/>
      <c r="AO1368" s="80"/>
      <c r="AP1368" s="80"/>
      <c r="AQ1368" s="80"/>
      <c r="AR1368" s="80"/>
      <c r="AS1368" s="80"/>
      <c r="AT1368" s="80"/>
      <c r="AU1368" s="80"/>
      <c r="AV1368" s="80"/>
      <c r="AW1368" s="80"/>
      <c r="AX1368" s="80"/>
      <c r="AY1368" s="80"/>
      <c r="AZ1368" s="80"/>
      <c r="BA1368" s="80"/>
      <c r="BB1368" s="80"/>
      <c r="BC1368" s="80"/>
      <c r="BD1368" s="80"/>
      <c r="BE1368" s="80"/>
      <c r="BF1368" s="80"/>
      <c r="BG1368" s="80"/>
      <c r="BH1368" s="80"/>
      <c r="BI1368" s="80"/>
      <c r="BJ1368" s="80"/>
      <c r="BK1368" s="80"/>
      <c r="BL1368" s="80"/>
      <c r="BM1368" s="80"/>
      <c r="BN1368" s="80"/>
      <c r="BO1368" s="80"/>
      <c r="BP1368" s="80"/>
      <c r="BQ1368" s="80"/>
      <c r="BR1368" s="80"/>
      <c r="BS1368" s="80"/>
      <c r="BT1368" s="80"/>
      <c r="BU1368" s="80"/>
      <c r="BV1368" s="80"/>
      <c r="BW1368" s="80"/>
      <c r="BX1368" s="80"/>
      <c r="BY1368" s="80"/>
      <c r="BZ1368" s="80"/>
      <c r="CA1368" s="80"/>
      <c r="CB1368" s="80"/>
      <c r="CC1368" s="80"/>
      <c r="CD1368" s="80"/>
      <c r="CE1368" s="80"/>
      <c r="CF1368" s="80"/>
      <c r="CG1368" s="80"/>
      <c r="CH1368" s="80"/>
      <c r="CI1368" s="80"/>
      <c r="CJ1368" s="80"/>
      <c r="CK1368" s="80"/>
      <c r="CL1368" s="80"/>
      <c r="CM1368" s="80"/>
      <c r="CN1368" s="80"/>
      <c r="CO1368" s="80"/>
      <c r="CP1368" s="80"/>
      <c r="CQ1368" s="80"/>
      <c r="CR1368" s="80"/>
      <c r="CS1368" s="80"/>
      <c r="CT1368" s="80"/>
      <c r="CU1368" s="80"/>
      <c r="CV1368" s="80"/>
      <c r="CW1368" s="80"/>
      <c r="CX1368" s="80"/>
      <c r="CY1368" s="80"/>
      <c r="CZ1368" s="80"/>
      <c r="DA1368" s="80"/>
      <c r="DB1368" s="80"/>
      <c r="DC1368" s="80"/>
      <c r="DD1368" s="80"/>
      <c r="DE1368" s="80"/>
      <c r="DF1368" s="80"/>
      <c r="DG1368" s="80"/>
      <c r="DH1368" s="80"/>
      <c r="DI1368" s="80"/>
      <c r="DJ1368" s="80"/>
      <c r="DK1368" s="80"/>
      <c r="DL1368" s="80"/>
      <c r="DM1368" s="80"/>
      <c r="DN1368" s="80"/>
      <c r="DO1368" s="80"/>
      <c r="DP1368" s="80"/>
      <c r="DQ1368" s="80"/>
      <c r="DR1368" s="80"/>
      <c r="DS1368" s="80"/>
      <c r="DT1368" s="80"/>
      <c r="DU1368" s="80"/>
      <c r="DV1368" s="80"/>
      <c r="DW1368" s="80"/>
      <c r="DX1368" s="80"/>
      <c r="DY1368" s="80"/>
      <c r="DZ1368" s="80"/>
    </row>
    <row r="1369" spans="1:130" s="83" customFormat="1" ht="17" x14ac:dyDescent="0.2">
      <c r="A1369" s="14"/>
      <c r="B1369" s="76" t="s">
        <v>490</v>
      </c>
      <c r="C1369" s="76"/>
      <c r="D1369" s="2" t="s">
        <v>10</v>
      </c>
      <c r="E1369" s="2" t="s">
        <v>15</v>
      </c>
      <c r="F1369" s="8">
        <v>31108</v>
      </c>
      <c r="G1369" s="7">
        <v>82</v>
      </c>
      <c r="H1369" s="8" t="s">
        <v>197</v>
      </c>
      <c r="I1369" s="7" t="s">
        <v>393</v>
      </c>
      <c r="J1369" s="76" t="s">
        <v>176</v>
      </c>
      <c r="K1369" s="191"/>
      <c r="L1369" s="143"/>
      <c r="M1369" s="115"/>
      <c r="N1369" s="115"/>
      <c r="O1369" s="57"/>
      <c r="P1369" s="58" t="s">
        <v>211</v>
      </c>
      <c r="Q1369" s="57" t="s">
        <v>172</v>
      </c>
      <c r="R1369" s="57" t="s">
        <v>13</v>
      </c>
      <c r="S1369" s="57"/>
      <c r="T1369" s="57"/>
      <c r="U1369" s="117">
        <v>37.049999999999997</v>
      </c>
      <c r="V1369" s="117">
        <v>31.16</v>
      </c>
      <c r="W1369" s="58"/>
      <c r="X1369" s="195"/>
      <c r="Y1369" s="198"/>
      <c r="Z1369" s="8"/>
      <c r="AA1369" s="8" t="s">
        <v>72</v>
      </c>
      <c r="AB1369" s="54"/>
      <c r="AC1369" s="54"/>
      <c r="AD1369" s="54"/>
      <c r="AE1369" s="196"/>
      <c r="AF1369" s="196"/>
      <c r="AG1369" s="80"/>
      <c r="AH1369" s="80"/>
      <c r="AI1369" s="80"/>
      <c r="AJ1369" s="80"/>
      <c r="AK1369" s="80"/>
      <c r="AL1369" s="80"/>
      <c r="AM1369" s="80"/>
      <c r="AN1369" s="80"/>
      <c r="AO1369" s="80"/>
      <c r="AP1369" s="80"/>
      <c r="AQ1369" s="80"/>
      <c r="AR1369" s="80"/>
      <c r="AS1369" s="80"/>
      <c r="AT1369" s="80"/>
      <c r="AU1369" s="80"/>
      <c r="AV1369" s="80"/>
      <c r="AW1369" s="80"/>
      <c r="AX1369" s="80"/>
      <c r="AY1369" s="80"/>
      <c r="AZ1369" s="80"/>
      <c r="BA1369" s="80"/>
      <c r="BB1369" s="80"/>
      <c r="BC1369" s="80"/>
      <c r="BD1369" s="80"/>
      <c r="BE1369" s="80"/>
      <c r="BF1369" s="80"/>
      <c r="BG1369" s="80"/>
      <c r="BH1369" s="80"/>
      <c r="BI1369" s="80"/>
      <c r="BJ1369" s="80"/>
      <c r="BK1369" s="80"/>
      <c r="BL1369" s="80"/>
      <c r="BM1369" s="80"/>
      <c r="BN1369" s="80"/>
      <c r="BO1369" s="80"/>
      <c r="BP1369" s="80"/>
      <c r="BQ1369" s="80"/>
      <c r="BR1369" s="80"/>
      <c r="BS1369" s="80"/>
      <c r="BT1369" s="80"/>
      <c r="BU1369" s="80"/>
      <c r="BV1369" s="80"/>
      <c r="BW1369" s="80"/>
      <c r="BX1369" s="80"/>
      <c r="BY1369" s="80"/>
      <c r="BZ1369" s="80"/>
      <c r="CA1369" s="80"/>
      <c r="CB1369" s="80"/>
      <c r="CC1369" s="80"/>
      <c r="CD1369" s="80"/>
      <c r="CE1369" s="80"/>
      <c r="CF1369" s="80"/>
      <c r="CG1369" s="80"/>
      <c r="CH1369" s="80"/>
      <c r="CI1369" s="80"/>
      <c r="CJ1369" s="80"/>
      <c r="CK1369" s="80"/>
      <c r="CL1369" s="80"/>
      <c r="CM1369" s="80"/>
      <c r="CN1369" s="80"/>
      <c r="CO1369" s="80"/>
      <c r="CP1369" s="80"/>
      <c r="CQ1369" s="80"/>
      <c r="CR1369" s="80"/>
      <c r="CS1369" s="80"/>
      <c r="CT1369" s="80"/>
      <c r="CU1369" s="80"/>
      <c r="CV1369" s="80"/>
      <c r="CW1369" s="80"/>
      <c r="CX1369" s="80"/>
      <c r="CY1369" s="80"/>
      <c r="CZ1369" s="80"/>
      <c r="DA1369" s="80"/>
      <c r="DB1369" s="80"/>
      <c r="DC1369" s="80"/>
      <c r="DD1369" s="80"/>
      <c r="DE1369" s="80"/>
      <c r="DF1369" s="80"/>
      <c r="DG1369" s="80"/>
      <c r="DH1369" s="80"/>
      <c r="DI1369" s="80"/>
      <c r="DJ1369" s="80"/>
      <c r="DK1369" s="80"/>
      <c r="DL1369" s="80"/>
      <c r="DM1369" s="80"/>
      <c r="DN1369" s="80"/>
      <c r="DO1369" s="80"/>
      <c r="DP1369" s="80"/>
      <c r="DQ1369" s="80"/>
      <c r="DR1369" s="80"/>
      <c r="DS1369" s="80"/>
      <c r="DT1369" s="80"/>
      <c r="DU1369" s="80"/>
      <c r="DV1369" s="80"/>
      <c r="DW1369" s="80"/>
      <c r="DX1369" s="80"/>
      <c r="DY1369" s="80"/>
      <c r="DZ1369" s="80"/>
    </row>
    <row r="1370" spans="1:130" s="83" customFormat="1" ht="17" x14ac:dyDescent="0.2">
      <c r="A1370" s="14"/>
      <c r="B1370" s="76" t="s">
        <v>490</v>
      </c>
      <c r="C1370" s="76"/>
      <c r="D1370" s="2" t="s">
        <v>10</v>
      </c>
      <c r="E1370" s="2" t="s">
        <v>15</v>
      </c>
      <c r="F1370" s="8">
        <v>31108</v>
      </c>
      <c r="G1370" s="7">
        <v>82</v>
      </c>
      <c r="H1370" s="8" t="s">
        <v>197</v>
      </c>
      <c r="I1370" s="7" t="s">
        <v>393</v>
      </c>
      <c r="J1370" s="76" t="s">
        <v>176</v>
      </c>
      <c r="K1370" s="191"/>
      <c r="L1370" s="143"/>
      <c r="M1370" s="115"/>
      <c r="N1370" s="115"/>
      <c r="O1370" s="57"/>
      <c r="P1370" s="58" t="s">
        <v>211</v>
      </c>
      <c r="Q1370" s="57" t="s">
        <v>167</v>
      </c>
      <c r="R1370" s="57" t="s">
        <v>13</v>
      </c>
      <c r="S1370" s="57"/>
      <c r="T1370" s="57"/>
      <c r="U1370" s="117">
        <v>36.69</v>
      </c>
      <c r="V1370" s="117" t="s">
        <v>78</v>
      </c>
      <c r="W1370" s="58"/>
      <c r="X1370" s="195"/>
      <c r="Y1370" s="198"/>
      <c r="Z1370" s="8"/>
      <c r="AA1370" s="8" t="s">
        <v>76</v>
      </c>
      <c r="AB1370" s="54"/>
      <c r="AC1370" s="54" t="s">
        <v>1267</v>
      </c>
      <c r="AD1370" s="54"/>
      <c r="AE1370" s="196"/>
      <c r="AF1370" s="196"/>
      <c r="AG1370" s="80"/>
      <c r="AH1370" s="80"/>
      <c r="AI1370" s="80"/>
      <c r="AJ1370" s="80"/>
      <c r="AK1370" s="80"/>
      <c r="AL1370" s="80"/>
      <c r="AM1370" s="80"/>
      <c r="AN1370" s="80"/>
      <c r="AO1370" s="80"/>
      <c r="AP1370" s="80"/>
      <c r="AQ1370" s="80"/>
      <c r="AR1370" s="80"/>
      <c r="AS1370" s="80"/>
      <c r="AT1370" s="80"/>
      <c r="AU1370" s="80"/>
      <c r="AV1370" s="80"/>
      <c r="AW1370" s="80"/>
      <c r="AX1370" s="80"/>
      <c r="AY1370" s="80"/>
      <c r="AZ1370" s="80"/>
      <c r="BA1370" s="80"/>
      <c r="BB1370" s="80"/>
      <c r="BC1370" s="80"/>
      <c r="BD1370" s="80"/>
      <c r="BE1370" s="80"/>
      <c r="BF1370" s="80"/>
      <c r="BG1370" s="80"/>
      <c r="BH1370" s="80"/>
      <c r="BI1370" s="80"/>
      <c r="BJ1370" s="80"/>
      <c r="BK1370" s="80"/>
      <c r="BL1370" s="80"/>
      <c r="BM1370" s="80"/>
      <c r="BN1370" s="80"/>
      <c r="BO1370" s="80"/>
      <c r="BP1370" s="80"/>
      <c r="BQ1370" s="80"/>
      <c r="BR1370" s="80"/>
      <c r="BS1370" s="80"/>
      <c r="BT1370" s="80"/>
      <c r="BU1370" s="80"/>
      <c r="BV1370" s="80"/>
      <c r="BW1370" s="80"/>
      <c r="BX1370" s="80"/>
      <c r="BY1370" s="80"/>
      <c r="BZ1370" s="80"/>
      <c r="CA1370" s="80"/>
      <c r="CB1370" s="80"/>
      <c r="CC1370" s="80"/>
      <c r="CD1370" s="80"/>
      <c r="CE1370" s="80"/>
      <c r="CF1370" s="80"/>
      <c r="CG1370" s="80"/>
      <c r="CH1370" s="80"/>
      <c r="CI1370" s="80"/>
      <c r="CJ1370" s="80"/>
      <c r="CK1370" s="80"/>
      <c r="CL1370" s="80"/>
      <c r="CM1370" s="80"/>
      <c r="CN1370" s="80"/>
      <c r="CO1370" s="80"/>
      <c r="CP1370" s="80"/>
      <c r="CQ1370" s="80"/>
      <c r="CR1370" s="80"/>
      <c r="CS1370" s="80"/>
      <c r="CT1370" s="80"/>
      <c r="CU1370" s="80"/>
      <c r="CV1370" s="80"/>
      <c r="CW1370" s="80"/>
      <c r="CX1370" s="80"/>
      <c r="CY1370" s="80"/>
      <c r="CZ1370" s="80"/>
      <c r="DA1370" s="80"/>
      <c r="DB1370" s="80"/>
      <c r="DC1370" s="80"/>
      <c r="DD1370" s="80"/>
      <c r="DE1370" s="80"/>
      <c r="DF1370" s="80"/>
      <c r="DG1370" s="80"/>
      <c r="DH1370" s="80"/>
      <c r="DI1370" s="80"/>
      <c r="DJ1370" s="80"/>
      <c r="DK1370" s="80"/>
      <c r="DL1370" s="80"/>
      <c r="DM1370" s="80"/>
      <c r="DN1370" s="80"/>
      <c r="DO1370" s="80"/>
      <c r="DP1370" s="80"/>
      <c r="DQ1370" s="80"/>
      <c r="DR1370" s="80"/>
      <c r="DS1370" s="80"/>
      <c r="DT1370" s="80"/>
      <c r="DU1370" s="80"/>
      <c r="DV1370" s="80"/>
      <c r="DW1370" s="80"/>
      <c r="DX1370" s="80"/>
      <c r="DY1370" s="80"/>
      <c r="DZ1370" s="80"/>
    </row>
    <row r="1371" spans="1:130" s="83" customFormat="1" ht="17" x14ac:dyDescent="0.2">
      <c r="A1371" s="14"/>
      <c r="B1371" s="76" t="s">
        <v>490</v>
      </c>
      <c r="C1371" s="76"/>
      <c r="D1371" s="2" t="s">
        <v>10</v>
      </c>
      <c r="E1371" s="2" t="s">
        <v>15</v>
      </c>
      <c r="F1371" s="8">
        <v>31108</v>
      </c>
      <c r="G1371" s="7">
        <v>82</v>
      </c>
      <c r="H1371" s="8" t="s">
        <v>197</v>
      </c>
      <c r="I1371" s="7" t="s">
        <v>393</v>
      </c>
      <c r="J1371" s="76" t="s">
        <v>176</v>
      </c>
      <c r="K1371" s="191"/>
      <c r="L1371" s="143"/>
      <c r="M1371" s="115"/>
      <c r="N1371" s="115"/>
      <c r="O1371" s="57"/>
      <c r="P1371" s="58" t="s">
        <v>212</v>
      </c>
      <c r="Q1371" s="57" t="s">
        <v>172</v>
      </c>
      <c r="R1371" s="57" t="s">
        <v>13</v>
      </c>
      <c r="S1371" s="57"/>
      <c r="T1371" s="57"/>
      <c r="U1371" s="117">
        <v>33.35</v>
      </c>
      <c r="V1371" s="117">
        <v>33.28</v>
      </c>
      <c r="W1371" s="58"/>
      <c r="X1371" s="195"/>
      <c r="Y1371" s="198"/>
      <c r="Z1371" s="8"/>
      <c r="AA1371" s="8" t="s">
        <v>72</v>
      </c>
      <c r="AB1371" s="54"/>
      <c r="AC1371" s="54" t="s">
        <v>1267</v>
      </c>
      <c r="AD1371" s="54"/>
      <c r="AE1371" s="196"/>
      <c r="AF1371" s="196"/>
      <c r="AG1371" s="80"/>
      <c r="AH1371" s="80"/>
      <c r="AI1371" s="80"/>
      <c r="AJ1371" s="80"/>
      <c r="AK1371" s="80"/>
      <c r="AL1371" s="80"/>
      <c r="AM1371" s="80"/>
      <c r="AN1371" s="80"/>
      <c r="AO1371" s="80"/>
      <c r="AP1371" s="80"/>
      <c r="AQ1371" s="80"/>
      <c r="AR1371" s="80"/>
      <c r="AS1371" s="80"/>
      <c r="AT1371" s="80"/>
      <c r="AU1371" s="80"/>
      <c r="AV1371" s="80"/>
      <c r="AW1371" s="80"/>
      <c r="AX1371" s="80"/>
      <c r="AY1371" s="80"/>
      <c r="AZ1371" s="80"/>
      <c r="BA1371" s="80"/>
      <c r="BB1371" s="80"/>
      <c r="BC1371" s="80"/>
      <c r="BD1371" s="80"/>
      <c r="BE1371" s="80"/>
      <c r="BF1371" s="80"/>
      <c r="BG1371" s="80"/>
      <c r="BH1371" s="80"/>
      <c r="BI1371" s="80"/>
      <c r="BJ1371" s="80"/>
      <c r="BK1371" s="80"/>
      <c r="BL1371" s="80"/>
      <c r="BM1371" s="80"/>
      <c r="BN1371" s="80"/>
      <c r="BO1371" s="80"/>
      <c r="BP1371" s="80"/>
      <c r="BQ1371" s="80"/>
      <c r="BR1371" s="80"/>
      <c r="BS1371" s="80"/>
      <c r="BT1371" s="80"/>
      <c r="BU1371" s="80"/>
      <c r="BV1371" s="80"/>
      <c r="BW1371" s="80"/>
      <c r="BX1371" s="80"/>
      <c r="BY1371" s="80"/>
      <c r="BZ1371" s="80"/>
      <c r="CA1371" s="80"/>
      <c r="CB1371" s="80"/>
      <c r="CC1371" s="80"/>
      <c r="CD1371" s="80"/>
      <c r="CE1371" s="80"/>
      <c r="CF1371" s="80"/>
      <c r="CG1371" s="80"/>
      <c r="CH1371" s="80"/>
      <c r="CI1371" s="80"/>
      <c r="CJ1371" s="80"/>
      <c r="CK1371" s="80"/>
      <c r="CL1371" s="80"/>
      <c r="CM1371" s="80"/>
      <c r="CN1371" s="80"/>
      <c r="CO1371" s="80"/>
      <c r="CP1371" s="80"/>
      <c r="CQ1371" s="80"/>
      <c r="CR1371" s="80"/>
      <c r="CS1371" s="80"/>
      <c r="CT1371" s="80"/>
      <c r="CU1371" s="80"/>
      <c r="CV1371" s="80"/>
      <c r="CW1371" s="80"/>
      <c r="CX1371" s="80"/>
      <c r="CY1371" s="80"/>
      <c r="CZ1371" s="80"/>
      <c r="DA1371" s="80"/>
      <c r="DB1371" s="80"/>
      <c r="DC1371" s="80"/>
      <c r="DD1371" s="80"/>
      <c r="DE1371" s="80"/>
      <c r="DF1371" s="80"/>
      <c r="DG1371" s="80"/>
      <c r="DH1371" s="80"/>
      <c r="DI1371" s="80"/>
      <c r="DJ1371" s="80"/>
      <c r="DK1371" s="80"/>
      <c r="DL1371" s="80"/>
      <c r="DM1371" s="80"/>
      <c r="DN1371" s="80"/>
      <c r="DO1371" s="80"/>
      <c r="DP1371" s="80"/>
      <c r="DQ1371" s="80"/>
      <c r="DR1371" s="80"/>
      <c r="DS1371" s="80"/>
      <c r="DT1371" s="80"/>
      <c r="DU1371" s="80"/>
      <c r="DV1371" s="80"/>
      <c r="DW1371" s="80"/>
      <c r="DX1371" s="80"/>
      <c r="DY1371" s="80"/>
      <c r="DZ1371" s="80"/>
    </row>
    <row r="1372" spans="1:130" s="83" customFormat="1" ht="17" x14ac:dyDescent="0.2">
      <c r="A1372" s="14"/>
      <c r="B1372" s="76" t="s">
        <v>490</v>
      </c>
      <c r="C1372" s="76"/>
      <c r="D1372" s="2" t="s">
        <v>10</v>
      </c>
      <c r="E1372" s="2" t="s">
        <v>15</v>
      </c>
      <c r="F1372" s="8">
        <v>31108</v>
      </c>
      <c r="G1372" s="7">
        <v>82</v>
      </c>
      <c r="H1372" s="8" t="s">
        <v>197</v>
      </c>
      <c r="I1372" s="7" t="s">
        <v>393</v>
      </c>
      <c r="J1372" s="76" t="s">
        <v>176</v>
      </c>
      <c r="K1372" s="191"/>
      <c r="L1372" s="143"/>
      <c r="M1372" s="115"/>
      <c r="N1372" s="115"/>
      <c r="O1372" s="57"/>
      <c r="P1372" s="58" t="s">
        <v>212</v>
      </c>
      <c r="Q1372" s="57" t="s">
        <v>167</v>
      </c>
      <c r="R1372" s="57" t="s">
        <v>13</v>
      </c>
      <c r="S1372" s="57"/>
      <c r="T1372" s="57"/>
      <c r="U1372" s="117">
        <v>32.71</v>
      </c>
      <c r="V1372" s="117">
        <v>35.08</v>
      </c>
      <c r="W1372" s="58"/>
      <c r="X1372" s="195"/>
      <c r="Y1372" s="198"/>
      <c r="Z1372" s="8"/>
      <c r="AA1372" s="8" t="s">
        <v>73</v>
      </c>
      <c r="AB1372" s="54"/>
      <c r="AC1372" s="54" t="s">
        <v>1267</v>
      </c>
      <c r="AD1372" s="54"/>
      <c r="AE1372" s="196"/>
      <c r="AF1372" s="196"/>
      <c r="AG1372" s="80"/>
      <c r="AH1372" s="80"/>
      <c r="AI1372" s="80"/>
      <c r="AJ1372" s="80"/>
      <c r="AK1372" s="80"/>
      <c r="AL1372" s="80"/>
      <c r="AM1372" s="80"/>
      <c r="AN1372" s="80"/>
      <c r="AO1372" s="80"/>
      <c r="AP1372" s="80"/>
      <c r="AQ1372" s="80"/>
      <c r="AR1372" s="80"/>
      <c r="AS1372" s="80"/>
      <c r="AT1372" s="80"/>
      <c r="AU1372" s="80"/>
      <c r="AV1372" s="80"/>
      <c r="AW1372" s="80"/>
      <c r="AX1372" s="80"/>
      <c r="AY1372" s="80"/>
      <c r="AZ1372" s="80"/>
      <c r="BA1372" s="80"/>
      <c r="BB1372" s="80"/>
      <c r="BC1372" s="80"/>
      <c r="BD1372" s="80"/>
      <c r="BE1372" s="80"/>
      <c r="BF1372" s="80"/>
      <c r="BG1372" s="80"/>
      <c r="BH1372" s="80"/>
      <c r="BI1372" s="80"/>
      <c r="BJ1372" s="80"/>
      <c r="BK1372" s="80"/>
      <c r="BL1372" s="80"/>
      <c r="BM1372" s="80"/>
      <c r="BN1372" s="80"/>
      <c r="BO1372" s="80"/>
      <c r="BP1372" s="80"/>
      <c r="BQ1372" s="80"/>
      <c r="BR1372" s="80"/>
      <c r="BS1372" s="80"/>
      <c r="BT1372" s="80"/>
      <c r="BU1372" s="80"/>
      <c r="BV1372" s="80"/>
      <c r="BW1372" s="80"/>
      <c r="BX1372" s="80"/>
      <c r="BY1372" s="80"/>
      <c r="BZ1372" s="80"/>
      <c r="CA1372" s="80"/>
      <c r="CB1372" s="80"/>
      <c r="CC1372" s="80"/>
      <c r="CD1372" s="80"/>
      <c r="CE1372" s="80"/>
      <c r="CF1372" s="80"/>
      <c r="CG1372" s="80"/>
      <c r="CH1372" s="80"/>
      <c r="CI1372" s="80"/>
      <c r="CJ1372" s="80"/>
      <c r="CK1372" s="80"/>
      <c r="CL1372" s="80"/>
      <c r="CM1372" s="80"/>
      <c r="CN1372" s="80"/>
      <c r="CO1372" s="80"/>
      <c r="CP1372" s="80"/>
      <c r="CQ1372" s="80"/>
      <c r="CR1372" s="80"/>
      <c r="CS1372" s="80"/>
      <c r="CT1372" s="80"/>
      <c r="CU1372" s="80"/>
      <c r="CV1372" s="80"/>
      <c r="CW1372" s="80"/>
      <c r="CX1372" s="80"/>
      <c r="CY1372" s="80"/>
      <c r="CZ1372" s="80"/>
      <c r="DA1372" s="80"/>
      <c r="DB1372" s="80"/>
      <c r="DC1372" s="80"/>
      <c r="DD1372" s="80"/>
      <c r="DE1372" s="80"/>
      <c r="DF1372" s="80"/>
      <c r="DG1372" s="80"/>
      <c r="DH1372" s="80"/>
      <c r="DI1372" s="80"/>
      <c r="DJ1372" s="80"/>
      <c r="DK1372" s="80"/>
      <c r="DL1372" s="80"/>
      <c r="DM1372" s="80"/>
      <c r="DN1372" s="80"/>
      <c r="DO1372" s="80"/>
      <c r="DP1372" s="80"/>
      <c r="DQ1372" s="80"/>
      <c r="DR1372" s="80"/>
      <c r="DS1372" s="80"/>
      <c r="DT1372" s="80"/>
      <c r="DU1372" s="80"/>
      <c r="DV1372" s="80"/>
      <c r="DW1372" s="80"/>
      <c r="DX1372" s="80"/>
      <c r="DY1372" s="80"/>
      <c r="DZ1372" s="80"/>
    </row>
    <row r="1373" spans="1:130" s="83" customFormat="1" ht="17" x14ac:dyDescent="0.2">
      <c r="A1373" s="14"/>
      <c r="B1373" s="76" t="s">
        <v>490</v>
      </c>
      <c r="C1373" s="76"/>
      <c r="D1373" s="2" t="s">
        <v>10</v>
      </c>
      <c r="E1373" s="2" t="s">
        <v>15</v>
      </c>
      <c r="F1373" s="8">
        <v>31108</v>
      </c>
      <c r="G1373" s="7">
        <v>82</v>
      </c>
      <c r="H1373" s="8" t="s">
        <v>197</v>
      </c>
      <c r="I1373" s="7" t="s">
        <v>393</v>
      </c>
      <c r="J1373" s="76" t="s">
        <v>176</v>
      </c>
      <c r="K1373" s="191"/>
      <c r="L1373" s="143"/>
      <c r="M1373" s="115"/>
      <c r="N1373" s="115"/>
      <c r="O1373" s="57"/>
      <c r="P1373" s="58" t="s">
        <v>155</v>
      </c>
      <c r="Q1373" s="57" t="s">
        <v>172</v>
      </c>
      <c r="R1373" s="57" t="s">
        <v>13</v>
      </c>
      <c r="S1373" s="57"/>
      <c r="T1373" s="57"/>
      <c r="U1373" s="117">
        <v>34.979999999999997</v>
      </c>
      <c r="V1373" s="117">
        <v>34.26</v>
      </c>
      <c r="W1373" s="58"/>
      <c r="X1373" s="195"/>
      <c r="Y1373" s="198"/>
      <c r="Z1373" s="8"/>
      <c r="AA1373" s="8" t="s">
        <v>17</v>
      </c>
      <c r="AB1373" s="54"/>
      <c r="AC1373" s="54" t="s">
        <v>1267</v>
      </c>
      <c r="AD1373" s="54"/>
      <c r="AE1373" s="196"/>
      <c r="AF1373" s="196"/>
      <c r="AG1373" s="80"/>
      <c r="AH1373" s="80"/>
      <c r="AI1373" s="80"/>
      <c r="AJ1373" s="80"/>
      <c r="AK1373" s="80"/>
      <c r="AL1373" s="80"/>
      <c r="AM1373" s="80"/>
      <c r="AN1373" s="80"/>
      <c r="AO1373" s="80"/>
      <c r="AP1373" s="80"/>
      <c r="AQ1373" s="80"/>
      <c r="AR1373" s="80"/>
      <c r="AS1373" s="80"/>
      <c r="AT1373" s="80"/>
      <c r="AU1373" s="80"/>
      <c r="AV1373" s="80"/>
      <c r="AW1373" s="80"/>
      <c r="AX1373" s="80"/>
      <c r="AY1373" s="80"/>
      <c r="AZ1373" s="80"/>
      <c r="BA1373" s="80"/>
      <c r="BB1373" s="80"/>
      <c r="BC1373" s="80"/>
      <c r="BD1373" s="80"/>
      <c r="BE1373" s="80"/>
      <c r="BF1373" s="80"/>
      <c r="BG1373" s="80"/>
      <c r="BH1373" s="80"/>
      <c r="BI1373" s="80"/>
      <c r="BJ1373" s="80"/>
      <c r="BK1373" s="80"/>
      <c r="BL1373" s="80"/>
      <c r="BM1373" s="80"/>
      <c r="BN1373" s="80"/>
      <c r="BO1373" s="80"/>
      <c r="BP1373" s="80"/>
      <c r="BQ1373" s="80"/>
      <c r="BR1373" s="80"/>
      <c r="BS1373" s="80"/>
      <c r="BT1373" s="80"/>
      <c r="BU1373" s="80"/>
      <c r="BV1373" s="80"/>
      <c r="BW1373" s="80"/>
      <c r="BX1373" s="80"/>
      <c r="BY1373" s="80"/>
      <c r="BZ1373" s="80"/>
      <c r="CA1373" s="80"/>
      <c r="CB1373" s="80"/>
      <c r="CC1373" s="80"/>
      <c r="CD1373" s="80"/>
      <c r="CE1373" s="80"/>
      <c r="CF1373" s="80"/>
      <c r="CG1373" s="80"/>
      <c r="CH1373" s="80"/>
      <c r="CI1373" s="80"/>
      <c r="CJ1373" s="80"/>
      <c r="CK1373" s="80"/>
      <c r="CL1373" s="80"/>
      <c r="CM1373" s="80"/>
      <c r="CN1373" s="80"/>
      <c r="CO1373" s="80"/>
      <c r="CP1373" s="80"/>
      <c r="CQ1373" s="80"/>
      <c r="CR1373" s="80"/>
      <c r="CS1373" s="80"/>
      <c r="CT1373" s="80"/>
      <c r="CU1373" s="80"/>
      <c r="CV1373" s="80"/>
      <c r="CW1373" s="80"/>
      <c r="CX1373" s="80"/>
      <c r="CY1373" s="80"/>
      <c r="CZ1373" s="80"/>
      <c r="DA1373" s="80"/>
      <c r="DB1373" s="80"/>
      <c r="DC1373" s="80"/>
      <c r="DD1373" s="80"/>
      <c r="DE1373" s="80"/>
      <c r="DF1373" s="80"/>
      <c r="DG1373" s="80"/>
      <c r="DH1373" s="80"/>
      <c r="DI1373" s="80"/>
      <c r="DJ1373" s="80"/>
      <c r="DK1373" s="80"/>
      <c r="DL1373" s="80"/>
      <c r="DM1373" s="80"/>
      <c r="DN1373" s="80"/>
      <c r="DO1373" s="80"/>
      <c r="DP1373" s="80"/>
      <c r="DQ1373" s="80"/>
      <c r="DR1373" s="80"/>
      <c r="DS1373" s="80"/>
      <c r="DT1373" s="80"/>
      <c r="DU1373" s="80"/>
      <c r="DV1373" s="80"/>
      <c r="DW1373" s="80"/>
      <c r="DX1373" s="80"/>
      <c r="DY1373" s="80"/>
      <c r="DZ1373" s="80"/>
    </row>
    <row r="1374" spans="1:130" s="83" customFormat="1" ht="17" x14ac:dyDescent="0.2">
      <c r="A1374" s="14"/>
      <c r="B1374" s="76" t="s">
        <v>490</v>
      </c>
      <c r="C1374" s="76"/>
      <c r="D1374" s="2" t="s">
        <v>10</v>
      </c>
      <c r="E1374" s="2" t="s">
        <v>15</v>
      </c>
      <c r="F1374" s="8">
        <v>31108</v>
      </c>
      <c r="G1374" s="7">
        <v>82</v>
      </c>
      <c r="H1374" s="8" t="s">
        <v>197</v>
      </c>
      <c r="I1374" s="7" t="s">
        <v>393</v>
      </c>
      <c r="J1374" s="76" t="s">
        <v>176</v>
      </c>
      <c r="K1374" s="191"/>
      <c r="L1374" s="143"/>
      <c r="M1374" s="115"/>
      <c r="N1374" s="115"/>
      <c r="O1374" s="57"/>
      <c r="P1374" s="58" t="s">
        <v>155</v>
      </c>
      <c r="Q1374" s="57" t="s">
        <v>167</v>
      </c>
      <c r="R1374" s="57" t="s">
        <v>13</v>
      </c>
      <c r="S1374" s="57"/>
      <c r="T1374" s="57"/>
      <c r="U1374" s="117">
        <v>32.299999999999997</v>
      </c>
      <c r="V1374" s="117">
        <v>35.21</v>
      </c>
      <c r="W1374" s="58"/>
      <c r="X1374" s="195"/>
      <c r="Y1374" s="198"/>
      <c r="Z1374" s="8"/>
      <c r="AA1374" s="8" t="s">
        <v>18</v>
      </c>
      <c r="AB1374" s="54"/>
      <c r="AC1374" s="54" t="s">
        <v>1267</v>
      </c>
      <c r="AD1374" s="54"/>
      <c r="AE1374" s="196"/>
      <c r="AF1374" s="196"/>
      <c r="AG1374" s="80"/>
      <c r="AH1374" s="80"/>
      <c r="AI1374" s="80"/>
      <c r="AJ1374" s="80"/>
      <c r="AK1374" s="80"/>
      <c r="AL1374" s="80"/>
      <c r="AM1374" s="80"/>
      <c r="AN1374" s="80"/>
      <c r="AO1374" s="80"/>
      <c r="AP1374" s="80"/>
      <c r="AQ1374" s="80"/>
      <c r="AR1374" s="80"/>
      <c r="AS1374" s="80"/>
      <c r="AT1374" s="80"/>
      <c r="AU1374" s="80"/>
      <c r="AV1374" s="80"/>
      <c r="AW1374" s="80"/>
      <c r="AX1374" s="80"/>
      <c r="AY1374" s="80"/>
      <c r="AZ1374" s="80"/>
      <c r="BA1374" s="80"/>
      <c r="BB1374" s="80"/>
      <c r="BC1374" s="80"/>
      <c r="BD1374" s="80"/>
      <c r="BE1374" s="80"/>
      <c r="BF1374" s="80"/>
      <c r="BG1374" s="80"/>
      <c r="BH1374" s="80"/>
      <c r="BI1374" s="80"/>
      <c r="BJ1374" s="80"/>
      <c r="BK1374" s="80"/>
      <c r="BL1374" s="80"/>
      <c r="BM1374" s="80"/>
      <c r="BN1374" s="80"/>
      <c r="BO1374" s="80"/>
      <c r="BP1374" s="80"/>
      <c r="BQ1374" s="80"/>
      <c r="BR1374" s="80"/>
      <c r="BS1374" s="80"/>
      <c r="BT1374" s="80"/>
      <c r="BU1374" s="80"/>
      <c r="BV1374" s="80"/>
      <c r="BW1374" s="80"/>
      <c r="BX1374" s="80"/>
      <c r="BY1374" s="80"/>
      <c r="BZ1374" s="80"/>
      <c r="CA1374" s="80"/>
      <c r="CB1374" s="80"/>
      <c r="CC1374" s="80"/>
      <c r="CD1374" s="80"/>
      <c r="CE1374" s="80"/>
      <c r="CF1374" s="80"/>
      <c r="CG1374" s="80"/>
      <c r="CH1374" s="80"/>
      <c r="CI1374" s="80"/>
      <c r="CJ1374" s="80"/>
      <c r="CK1374" s="80"/>
      <c r="CL1374" s="80"/>
      <c r="CM1374" s="80"/>
      <c r="CN1374" s="80"/>
      <c r="CO1374" s="80"/>
      <c r="CP1374" s="80"/>
      <c r="CQ1374" s="80"/>
      <c r="CR1374" s="80"/>
      <c r="CS1374" s="80"/>
      <c r="CT1374" s="80"/>
      <c r="CU1374" s="80"/>
      <c r="CV1374" s="80"/>
      <c r="CW1374" s="80"/>
      <c r="CX1374" s="80"/>
      <c r="CY1374" s="80"/>
      <c r="CZ1374" s="80"/>
      <c r="DA1374" s="80"/>
      <c r="DB1374" s="80"/>
      <c r="DC1374" s="80"/>
      <c r="DD1374" s="80"/>
      <c r="DE1374" s="80"/>
      <c r="DF1374" s="80"/>
      <c r="DG1374" s="80"/>
      <c r="DH1374" s="80"/>
      <c r="DI1374" s="80"/>
      <c r="DJ1374" s="80"/>
      <c r="DK1374" s="80"/>
      <c r="DL1374" s="80"/>
      <c r="DM1374" s="80"/>
      <c r="DN1374" s="80"/>
      <c r="DO1374" s="80"/>
      <c r="DP1374" s="80"/>
      <c r="DQ1374" s="80"/>
      <c r="DR1374" s="80"/>
      <c r="DS1374" s="80"/>
      <c r="DT1374" s="80"/>
      <c r="DU1374" s="80"/>
      <c r="DV1374" s="80"/>
      <c r="DW1374" s="80"/>
      <c r="DX1374" s="80"/>
      <c r="DY1374" s="80"/>
      <c r="DZ1374" s="80"/>
    </row>
    <row r="1375" spans="1:130" s="83" customFormat="1" ht="17" x14ac:dyDescent="0.2">
      <c r="A1375" s="14"/>
      <c r="B1375" s="76" t="s">
        <v>490</v>
      </c>
      <c r="C1375" s="76"/>
      <c r="D1375" s="2" t="s">
        <v>10</v>
      </c>
      <c r="E1375" s="2" t="s">
        <v>15</v>
      </c>
      <c r="F1375" s="8" t="s">
        <v>1977</v>
      </c>
      <c r="G1375" s="7" t="s">
        <v>57</v>
      </c>
      <c r="H1375" s="8" t="s">
        <v>61</v>
      </c>
      <c r="I1375" s="7" t="s">
        <v>388</v>
      </c>
      <c r="J1375" s="76" t="s">
        <v>176</v>
      </c>
      <c r="K1375" s="191"/>
      <c r="L1375" s="143"/>
      <c r="M1375" s="115"/>
      <c r="N1375" s="115"/>
      <c r="O1375" s="57"/>
      <c r="P1375" s="58" t="s">
        <v>58</v>
      </c>
      <c r="Q1375" s="57"/>
      <c r="R1375" s="57" t="s">
        <v>13</v>
      </c>
      <c r="S1375" s="57"/>
      <c r="T1375" s="57"/>
      <c r="U1375" s="117">
        <v>28.06</v>
      </c>
      <c r="V1375" s="117">
        <v>24.87</v>
      </c>
      <c r="W1375" s="58"/>
      <c r="X1375" s="195"/>
      <c r="Y1375" s="198"/>
      <c r="Z1375" s="8"/>
      <c r="AA1375" s="8"/>
      <c r="AB1375" s="54"/>
      <c r="AC1375" s="54" t="s">
        <v>1267</v>
      </c>
      <c r="AD1375" s="54"/>
      <c r="AE1375" s="196"/>
      <c r="AF1375" s="196"/>
      <c r="AG1375" s="80"/>
      <c r="AH1375" s="80"/>
      <c r="AI1375" s="80"/>
      <c r="AJ1375" s="80"/>
      <c r="AK1375" s="80"/>
      <c r="AL1375" s="80"/>
      <c r="AM1375" s="80"/>
      <c r="AN1375" s="80"/>
      <c r="AO1375" s="80"/>
      <c r="AP1375" s="80"/>
      <c r="AQ1375" s="80"/>
      <c r="AR1375" s="80"/>
      <c r="AS1375" s="80"/>
      <c r="AT1375" s="80"/>
      <c r="AU1375" s="80"/>
      <c r="AV1375" s="80"/>
      <c r="AW1375" s="80"/>
      <c r="AX1375" s="80"/>
      <c r="AY1375" s="80"/>
      <c r="AZ1375" s="80"/>
      <c r="BA1375" s="80"/>
      <c r="BB1375" s="80"/>
      <c r="BC1375" s="80"/>
      <c r="BD1375" s="80"/>
      <c r="BE1375" s="80"/>
      <c r="BF1375" s="80"/>
      <c r="BG1375" s="80"/>
      <c r="BH1375" s="80"/>
      <c r="BI1375" s="80"/>
      <c r="BJ1375" s="80"/>
      <c r="BK1375" s="80"/>
      <c r="BL1375" s="80"/>
      <c r="BM1375" s="80"/>
      <c r="BN1375" s="80"/>
      <c r="BO1375" s="80"/>
      <c r="BP1375" s="80"/>
      <c r="BQ1375" s="80"/>
      <c r="BR1375" s="80"/>
      <c r="BS1375" s="80"/>
      <c r="BT1375" s="80"/>
      <c r="BU1375" s="80"/>
      <c r="BV1375" s="80"/>
      <c r="BW1375" s="80"/>
      <c r="BX1375" s="80"/>
      <c r="BY1375" s="80"/>
      <c r="BZ1375" s="80"/>
      <c r="CA1375" s="80"/>
      <c r="CB1375" s="80"/>
      <c r="CC1375" s="80"/>
      <c r="CD1375" s="80"/>
      <c r="CE1375" s="80"/>
      <c r="CF1375" s="80"/>
      <c r="CG1375" s="80"/>
      <c r="CH1375" s="80"/>
      <c r="CI1375" s="80"/>
      <c r="CJ1375" s="80"/>
      <c r="CK1375" s="80"/>
      <c r="CL1375" s="80"/>
      <c r="CM1375" s="80"/>
      <c r="CN1375" s="80"/>
      <c r="CO1375" s="80"/>
      <c r="CP1375" s="80"/>
      <c r="CQ1375" s="80"/>
      <c r="CR1375" s="80"/>
      <c r="CS1375" s="80"/>
      <c r="CT1375" s="80"/>
      <c r="CU1375" s="80"/>
      <c r="CV1375" s="80"/>
      <c r="CW1375" s="80"/>
      <c r="CX1375" s="80"/>
      <c r="CY1375" s="80"/>
      <c r="CZ1375" s="80"/>
      <c r="DA1375" s="80"/>
      <c r="DB1375" s="80"/>
      <c r="DC1375" s="80"/>
      <c r="DD1375" s="80"/>
      <c r="DE1375" s="80"/>
      <c r="DF1375" s="80"/>
      <c r="DG1375" s="80"/>
      <c r="DH1375" s="80"/>
      <c r="DI1375" s="80"/>
      <c r="DJ1375" s="80"/>
      <c r="DK1375" s="80"/>
      <c r="DL1375" s="80"/>
      <c r="DM1375" s="80"/>
      <c r="DN1375" s="80"/>
      <c r="DO1375" s="80"/>
      <c r="DP1375" s="80"/>
      <c r="DQ1375" s="80"/>
      <c r="DR1375" s="80"/>
      <c r="DS1375" s="80"/>
      <c r="DT1375" s="80"/>
      <c r="DU1375" s="80"/>
      <c r="DV1375" s="80"/>
      <c r="DW1375" s="80"/>
      <c r="DX1375" s="80"/>
      <c r="DY1375" s="80"/>
      <c r="DZ1375" s="80"/>
    </row>
    <row r="1376" spans="1:130" s="83" customFormat="1" ht="34" x14ac:dyDescent="0.2">
      <c r="A1376" s="14" t="s">
        <v>308</v>
      </c>
      <c r="B1376" s="76" t="s">
        <v>490</v>
      </c>
      <c r="C1376" s="76"/>
      <c r="D1376" s="2" t="s">
        <v>10</v>
      </c>
      <c r="E1376" s="2" t="s">
        <v>15</v>
      </c>
      <c r="F1376" s="8" t="s">
        <v>2034</v>
      </c>
      <c r="G1376" s="7">
        <v>22</v>
      </c>
      <c r="H1376" s="14" t="s">
        <v>1213</v>
      </c>
      <c r="I1376" s="7" t="s">
        <v>401</v>
      </c>
      <c r="J1376" s="76" t="s">
        <v>176</v>
      </c>
      <c r="K1376" s="191"/>
      <c r="L1376" s="143"/>
      <c r="M1376" s="115"/>
      <c r="N1376" s="115"/>
      <c r="O1376" s="57"/>
      <c r="P1376" s="58" t="s">
        <v>36</v>
      </c>
      <c r="Q1376" s="57" t="s">
        <v>167</v>
      </c>
      <c r="R1376" s="57" t="s">
        <v>13</v>
      </c>
      <c r="S1376" s="57"/>
      <c r="T1376" s="57"/>
      <c r="U1376" s="117">
        <v>32.57</v>
      </c>
      <c r="V1376" s="117">
        <v>20.010000000000002</v>
      </c>
      <c r="W1376" s="58"/>
      <c r="X1376" s="195"/>
      <c r="Y1376" s="198"/>
      <c r="Z1376" s="8"/>
      <c r="AA1376" s="8" t="s">
        <v>457</v>
      </c>
      <c r="AB1376" s="76"/>
      <c r="AC1376" s="76"/>
      <c r="AD1376" s="76"/>
      <c r="AE1376" s="70"/>
      <c r="AF1376" s="70"/>
      <c r="BK1376" s="91"/>
      <c r="BL1376" s="91"/>
      <c r="BM1376" s="91"/>
      <c r="BN1376" s="91"/>
      <c r="BO1376" s="91"/>
      <c r="BP1376" s="91"/>
      <c r="BQ1376" s="91"/>
      <c r="BR1376" s="91"/>
      <c r="BS1376" s="91"/>
      <c r="BT1376" s="91"/>
      <c r="BU1376" s="91"/>
      <c r="BV1376" s="91"/>
      <c r="BW1376" s="91"/>
      <c r="BX1376" s="91"/>
      <c r="BY1376" s="91"/>
      <c r="BZ1376" s="91"/>
      <c r="CA1376" s="91"/>
      <c r="CB1376" s="91"/>
      <c r="CC1376" s="91"/>
      <c r="CD1376" s="91"/>
      <c r="CE1376" s="91"/>
      <c r="CF1376" s="91"/>
      <c r="CG1376" s="91"/>
      <c r="CH1376" s="91"/>
      <c r="CI1376" s="91"/>
      <c r="CJ1376" s="91"/>
      <c r="CK1376" s="91"/>
      <c r="CL1376" s="91"/>
      <c r="CM1376" s="91"/>
      <c r="CN1376" s="91"/>
      <c r="CO1376" s="91"/>
      <c r="CP1376" s="91"/>
      <c r="CQ1376" s="91"/>
      <c r="CR1376" s="91"/>
      <c r="CS1376" s="91"/>
      <c r="CT1376" s="91"/>
      <c r="CU1376" s="91"/>
      <c r="CV1376" s="91"/>
      <c r="CW1376" s="91"/>
      <c r="CX1376" s="91"/>
      <c r="CY1376" s="91"/>
      <c r="CZ1376" s="91"/>
      <c r="DA1376" s="91"/>
      <c r="DB1376" s="91"/>
      <c r="DC1376" s="91"/>
      <c r="DD1376" s="91"/>
      <c r="DE1376" s="91"/>
      <c r="DF1376" s="91"/>
      <c r="DG1376" s="91"/>
      <c r="DH1376" s="91"/>
      <c r="DI1376" s="91"/>
      <c r="DJ1376" s="91"/>
      <c r="DK1376" s="91"/>
      <c r="DL1376" s="91"/>
      <c r="DM1376" s="91"/>
      <c r="DN1376" s="91"/>
      <c r="DO1376" s="91"/>
      <c r="DP1376" s="91"/>
      <c r="DQ1376" s="91"/>
      <c r="DR1376" s="91"/>
      <c r="DS1376" s="91"/>
      <c r="DT1376" s="91"/>
      <c r="DU1376" s="91"/>
      <c r="DV1376" s="91"/>
      <c r="DW1376" s="91"/>
      <c r="DX1376" s="91"/>
      <c r="DY1376" s="91"/>
      <c r="DZ1376" s="91"/>
    </row>
    <row r="1377" spans="1:130" s="83" customFormat="1" ht="34" x14ac:dyDescent="0.2">
      <c r="A1377" s="14" t="s">
        <v>308</v>
      </c>
      <c r="B1377" s="76" t="s">
        <v>490</v>
      </c>
      <c r="C1377" s="76"/>
      <c r="D1377" s="2" t="s">
        <v>10</v>
      </c>
      <c r="E1377" s="2" t="s">
        <v>15</v>
      </c>
      <c r="F1377" s="8" t="s">
        <v>2034</v>
      </c>
      <c r="G1377" s="7">
        <v>23</v>
      </c>
      <c r="H1377" s="14" t="s">
        <v>1213</v>
      </c>
      <c r="I1377" s="7" t="s">
        <v>401</v>
      </c>
      <c r="J1377" s="76" t="s">
        <v>176</v>
      </c>
      <c r="K1377" s="191"/>
      <c r="L1377" s="143"/>
      <c r="M1377" s="115"/>
      <c r="N1377" s="115"/>
      <c r="O1377" s="57"/>
      <c r="P1377" s="58" t="s">
        <v>36</v>
      </c>
      <c r="Q1377" s="57" t="s">
        <v>172</v>
      </c>
      <c r="R1377" s="57" t="s">
        <v>13</v>
      </c>
      <c r="S1377" s="57"/>
      <c r="T1377" s="57"/>
      <c r="U1377" s="117">
        <v>29.33</v>
      </c>
      <c r="V1377" s="117">
        <v>18.07</v>
      </c>
      <c r="W1377" s="58"/>
      <c r="X1377" s="195"/>
      <c r="Y1377" s="198"/>
      <c r="Z1377" s="8"/>
      <c r="AA1377" s="8" t="s">
        <v>457</v>
      </c>
      <c r="AB1377" s="76"/>
      <c r="AC1377" s="76"/>
      <c r="AD1377" s="76"/>
      <c r="AE1377" s="70"/>
      <c r="AF1377" s="70"/>
      <c r="BK1377" s="91"/>
      <c r="BL1377" s="91"/>
      <c r="BM1377" s="91"/>
      <c r="BN1377" s="91"/>
      <c r="BO1377" s="91"/>
      <c r="BP1377" s="91"/>
      <c r="BQ1377" s="91"/>
      <c r="BR1377" s="91"/>
      <c r="BS1377" s="91"/>
      <c r="BT1377" s="91"/>
      <c r="BU1377" s="91"/>
      <c r="BV1377" s="91"/>
      <c r="BW1377" s="91"/>
      <c r="BX1377" s="91"/>
      <c r="BY1377" s="91"/>
      <c r="BZ1377" s="91"/>
      <c r="CA1377" s="91"/>
      <c r="CB1377" s="91"/>
      <c r="CC1377" s="91"/>
      <c r="CD1377" s="91"/>
      <c r="CE1377" s="91"/>
      <c r="CF1377" s="91"/>
      <c r="CG1377" s="91"/>
      <c r="CH1377" s="91"/>
      <c r="CI1377" s="91"/>
      <c r="CJ1377" s="91"/>
      <c r="CK1377" s="91"/>
      <c r="CL1377" s="91"/>
      <c r="CM1377" s="91"/>
      <c r="CN1377" s="91"/>
      <c r="CO1377" s="91"/>
      <c r="CP1377" s="91"/>
      <c r="CQ1377" s="91"/>
      <c r="CR1377" s="91"/>
      <c r="CS1377" s="91"/>
      <c r="CT1377" s="91"/>
      <c r="CU1377" s="91"/>
      <c r="CV1377" s="91"/>
      <c r="CW1377" s="91"/>
      <c r="CX1377" s="91"/>
      <c r="CY1377" s="91"/>
      <c r="CZ1377" s="91"/>
      <c r="DA1377" s="91"/>
      <c r="DB1377" s="91"/>
      <c r="DC1377" s="91"/>
      <c r="DD1377" s="91"/>
      <c r="DE1377" s="91"/>
      <c r="DF1377" s="91"/>
      <c r="DG1377" s="91"/>
      <c r="DH1377" s="91"/>
      <c r="DI1377" s="91"/>
      <c r="DJ1377" s="91"/>
      <c r="DK1377" s="91"/>
      <c r="DL1377" s="91"/>
      <c r="DM1377" s="91"/>
      <c r="DN1377" s="91"/>
      <c r="DO1377" s="91"/>
      <c r="DP1377" s="91"/>
      <c r="DQ1377" s="91"/>
      <c r="DR1377" s="91"/>
      <c r="DS1377" s="91"/>
      <c r="DT1377" s="91"/>
      <c r="DU1377" s="91"/>
      <c r="DV1377" s="91"/>
      <c r="DW1377" s="91"/>
      <c r="DX1377" s="91"/>
      <c r="DY1377" s="91"/>
      <c r="DZ1377" s="91"/>
    </row>
    <row r="1378" spans="1:130" s="83" customFormat="1" ht="34" x14ac:dyDescent="0.2">
      <c r="A1378" s="14" t="s">
        <v>308</v>
      </c>
      <c r="B1378" s="76" t="s">
        <v>490</v>
      </c>
      <c r="C1378" s="76"/>
      <c r="D1378" s="2" t="s">
        <v>10</v>
      </c>
      <c r="E1378" s="2" t="s">
        <v>15</v>
      </c>
      <c r="F1378" s="8" t="s">
        <v>2034</v>
      </c>
      <c r="G1378" s="7">
        <v>24</v>
      </c>
      <c r="H1378" s="14" t="s">
        <v>1213</v>
      </c>
      <c r="I1378" s="7" t="s">
        <v>401</v>
      </c>
      <c r="J1378" s="76" t="s">
        <v>176</v>
      </c>
      <c r="K1378" s="191"/>
      <c r="L1378" s="143"/>
      <c r="M1378" s="115"/>
      <c r="N1378" s="115"/>
      <c r="O1378" s="57"/>
      <c r="P1378" s="58" t="s">
        <v>36</v>
      </c>
      <c r="Q1378" s="57" t="s">
        <v>172</v>
      </c>
      <c r="R1378" s="57" t="s">
        <v>13</v>
      </c>
      <c r="S1378" s="57"/>
      <c r="T1378" s="57"/>
      <c r="U1378" s="117">
        <v>28.52</v>
      </c>
      <c r="V1378" s="117">
        <v>15.82</v>
      </c>
      <c r="W1378" s="58"/>
      <c r="X1378" s="195"/>
      <c r="Y1378" s="198"/>
      <c r="Z1378" s="8"/>
      <c r="AA1378" s="8" t="s">
        <v>457</v>
      </c>
      <c r="AB1378" s="76"/>
      <c r="AC1378" s="76"/>
      <c r="AD1378" s="76"/>
      <c r="AE1378" s="70"/>
      <c r="AF1378" s="70"/>
      <c r="BK1378" s="91"/>
      <c r="BL1378" s="91"/>
      <c r="BM1378" s="91"/>
      <c r="BN1378" s="91"/>
      <c r="BO1378" s="91"/>
      <c r="BP1378" s="91"/>
      <c r="BQ1378" s="91"/>
      <c r="BR1378" s="91"/>
      <c r="BS1378" s="91"/>
      <c r="BT1378" s="91"/>
      <c r="BU1378" s="91"/>
      <c r="BV1378" s="91"/>
      <c r="BW1378" s="91"/>
      <c r="BX1378" s="91"/>
      <c r="BY1378" s="91"/>
      <c r="BZ1378" s="91"/>
      <c r="CA1378" s="91"/>
      <c r="CB1378" s="91"/>
      <c r="CC1378" s="91"/>
      <c r="CD1378" s="91"/>
      <c r="CE1378" s="91"/>
      <c r="CF1378" s="91"/>
      <c r="CG1378" s="91"/>
      <c r="CH1378" s="91"/>
      <c r="CI1378" s="91"/>
      <c r="CJ1378" s="91"/>
      <c r="CK1378" s="91"/>
      <c r="CL1378" s="91"/>
      <c r="CM1378" s="91"/>
      <c r="CN1378" s="91"/>
      <c r="CO1378" s="91"/>
      <c r="CP1378" s="91"/>
      <c r="CQ1378" s="91"/>
      <c r="CR1378" s="91"/>
      <c r="CS1378" s="91"/>
      <c r="CT1378" s="91"/>
      <c r="CU1378" s="91"/>
      <c r="CV1378" s="91"/>
      <c r="CW1378" s="91"/>
      <c r="CX1378" s="91"/>
      <c r="CY1378" s="91"/>
      <c r="CZ1378" s="91"/>
      <c r="DA1378" s="91"/>
      <c r="DB1378" s="91"/>
      <c r="DC1378" s="91"/>
      <c r="DD1378" s="91"/>
      <c r="DE1378" s="91"/>
      <c r="DF1378" s="91"/>
      <c r="DG1378" s="91"/>
      <c r="DH1378" s="91"/>
      <c r="DI1378" s="91"/>
      <c r="DJ1378" s="91"/>
      <c r="DK1378" s="91"/>
      <c r="DL1378" s="91"/>
      <c r="DM1378" s="91"/>
      <c r="DN1378" s="91"/>
      <c r="DO1378" s="91"/>
      <c r="DP1378" s="91"/>
      <c r="DQ1378" s="91"/>
      <c r="DR1378" s="91"/>
      <c r="DS1378" s="91"/>
      <c r="DT1378" s="91"/>
      <c r="DU1378" s="91"/>
      <c r="DV1378" s="91"/>
      <c r="DW1378" s="91"/>
      <c r="DX1378" s="91"/>
      <c r="DY1378" s="91"/>
      <c r="DZ1378" s="91"/>
    </row>
    <row r="1379" spans="1:130" s="83" customFormat="1" ht="34" x14ac:dyDescent="0.2">
      <c r="A1379" s="14" t="s">
        <v>308</v>
      </c>
      <c r="B1379" s="76" t="s">
        <v>490</v>
      </c>
      <c r="C1379" s="76"/>
      <c r="D1379" s="2" t="s">
        <v>10</v>
      </c>
      <c r="E1379" s="2" t="s">
        <v>15</v>
      </c>
      <c r="F1379" s="8" t="s">
        <v>2034</v>
      </c>
      <c r="G1379" s="7">
        <v>25</v>
      </c>
      <c r="H1379" s="14" t="s">
        <v>1213</v>
      </c>
      <c r="I1379" s="7" t="s">
        <v>401</v>
      </c>
      <c r="J1379" s="76" t="s">
        <v>176</v>
      </c>
      <c r="K1379" s="191"/>
      <c r="L1379" s="143"/>
      <c r="M1379" s="115"/>
      <c r="N1379" s="115"/>
      <c r="O1379" s="57"/>
      <c r="P1379" s="58" t="s">
        <v>36</v>
      </c>
      <c r="Q1379" s="57" t="s">
        <v>172</v>
      </c>
      <c r="R1379" s="57" t="s">
        <v>13</v>
      </c>
      <c r="S1379" s="57"/>
      <c r="T1379" s="57"/>
      <c r="U1379" s="117">
        <v>25.37</v>
      </c>
      <c r="V1379" s="117">
        <v>18.71</v>
      </c>
      <c r="W1379" s="58"/>
      <c r="X1379" s="195"/>
      <c r="Y1379" s="198"/>
      <c r="Z1379" s="8"/>
      <c r="AA1379" s="8" t="s">
        <v>457</v>
      </c>
      <c r="AB1379" s="76"/>
      <c r="AC1379" s="76"/>
      <c r="AD1379" s="76"/>
      <c r="AE1379" s="70"/>
      <c r="AF1379" s="70"/>
      <c r="BK1379" s="91"/>
      <c r="BL1379" s="91"/>
      <c r="BM1379" s="91"/>
      <c r="BN1379" s="91"/>
      <c r="BO1379" s="91"/>
      <c r="BP1379" s="91"/>
      <c r="BQ1379" s="91"/>
      <c r="BR1379" s="91"/>
      <c r="BS1379" s="91"/>
      <c r="BT1379" s="91"/>
      <c r="BU1379" s="91"/>
      <c r="BV1379" s="91"/>
      <c r="BW1379" s="91"/>
      <c r="BX1379" s="91"/>
      <c r="BY1379" s="91"/>
      <c r="BZ1379" s="91"/>
      <c r="CA1379" s="91"/>
      <c r="CB1379" s="91"/>
      <c r="CC1379" s="91"/>
      <c r="CD1379" s="91"/>
      <c r="CE1379" s="91"/>
      <c r="CF1379" s="91"/>
      <c r="CG1379" s="91"/>
      <c r="CH1379" s="91"/>
      <c r="CI1379" s="91"/>
      <c r="CJ1379" s="91"/>
      <c r="CK1379" s="91"/>
      <c r="CL1379" s="91"/>
      <c r="CM1379" s="91"/>
      <c r="CN1379" s="91"/>
      <c r="CO1379" s="91"/>
      <c r="CP1379" s="91"/>
      <c r="CQ1379" s="91"/>
      <c r="CR1379" s="91"/>
      <c r="CS1379" s="91"/>
      <c r="CT1379" s="91"/>
      <c r="CU1379" s="91"/>
      <c r="CV1379" s="91"/>
      <c r="CW1379" s="91"/>
      <c r="CX1379" s="91"/>
      <c r="CY1379" s="91"/>
      <c r="CZ1379" s="91"/>
      <c r="DA1379" s="91"/>
      <c r="DB1379" s="91"/>
      <c r="DC1379" s="91"/>
      <c r="DD1379" s="91"/>
      <c r="DE1379" s="91"/>
      <c r="DF1379" s="91"/>
      <c r="DG1379" s="91"/>
      <c r="DH1379" s="91"/>
      <c r="DI1379" s="91"/>
      <c r="DJ1379" s="91"/>
      <c r="DK1379" s="91"/>
      <c r="DL1379" s="91"/>
      <c r="DM1379" s="91"/>
      <c r="DN1379" s="91"/>
      <c r="DO1379" s="91"/>
      <c r="DP1379" s="91"/>
      <c r="DQ1379" s="91"/>
      <c r="DR1379" s="91"/>
      <c r="DS1379" s="91"/>
      <c r="DT1379" s="91"/>
      <c r="DU1379" s="91"/>
      <c r="DV1379" s="91"/>
      <c r="DW1379" s="91"/>
      <c r="DX1379" s="91"/>
      <c r="DY1379" s="91"/>
      <c r="DZ1379" s="91"/>
    </row>
    <row r="1380" spans="1:130" s="83" customFormat="1" ht="34" x14ac:dyDescent="0.2">
      <c r="A1380" s="14" t="s">
        <v>308</v>
      </c>
      <c r="B1380" s="76" t="s">
        <v>490</v>
      </c>
      <c r="C1380" s="76"/>
      <c r="D1380" s="2" t="s">
        <v>10</v>
      </c>
      <c r="E1380" s="2" t="s">
        <v>15</v>
      </c>
      <c r="F1380" s="8" t="s">
        <v>2034</v>
      </c>
      <c r="G1380" s="7">
        <v>28</v>
      </c>
      <c r="H1380" s="14" t="s">
        <v>1213</v>
      </c>
      <c r="I1380" s="7" t="s">
        <v>401</v>
      </c>
      <c r="J1380" s="76" t="s">
        <v>176</v>
      </c>
      <c r="K1380" s="191"/>
      <c r="L1380" s="143"/>
      <c r="M1380" s="115"/>
      <c r="N1380" s="115"/>
      <c r="O1380" s="57"/>
      <c r="P1380" s="58" t="s">
        <v>36</v>
      </c>
      <c r="Q1380" s="57" t="s">
        <v>172</v>
      </c>
      <c r="R1380" s="57" t="s">
        <v>13</v>
      </c>
      <c r="S1380" s="57"/>
      <c r="T1380" s="57"/>
      <c r="U1380" s="117">
        <v>27.31</v>
      </c>
      <c r="V1380" s="117">
        <v>19.91</v>
      </c>
      <c r="W1380" s="58"/>
      <c r="X1380" s="195"/>
      <c r="Y1380" s="198"/>
      <c r="Z1380" s="8"/>
      <c r="AA1380" s="8" t="s">
        <v>457</v>
      </c>
      <c r="AB1380" s="76"/>
      <c r="AC1380" s="76"/>
      <c r="AD1380" s="76"/>
      <c r="AE1380" s="70"/>
      <c r="AF1380" s="70"/>
      <c r="BK1380" s="91"/>
      <c r="BL1380" s="91"/>
      <c r="BM1380" s="91"/>
      <c r="BN1380" s="91"/>
      <c r="BO1380" s="91"/>
      <c r="BP1380" s="91"/>
      <c r="BQ1380" s="91"/>
      <c r="BR1380" s="91"/>
      <c r="BS1380" s="91"/>
      <c r="BT1380" s="91"/>
      <c r="BU1380" s="91"/>
      <c r="BV1380" s="91"/>
      <c r="BW1380" s="91"/>
      <c r="BX1380" s="91"/>
      <c r="BY1380" s="91"/>
      <c r="BZ1380" s="91"/>
      <c r="CA1380" s="91"/>
      <c r="CB1380" s="91"/>
      <c r="CC1380" s="91"/>
      <c r="CD1380" s="91"/>
      <c r="CE1380" s="91"/>
      <c r="CF1380" s="91"/>
      <c r="CG1380" s="91"/>
      <c r="CH1380" s="91"/>
      <c r="CI1380" s="91"/>
      <c r="CJ1380" s="91"/>
      <c r="CK1380" s="91"/>
      <c r="CL1380" s="91"/>
      <c r="CM1380" s="91"/>
      <c r="CN1380" s="91"/>
      <c r="CO1380" s="91"/>
      <c r="CP1380" s="91"/>
      <c r="CQ1380" s="91"/>
      <c r="CR1380" s="91"/>
      <c r="CS1380" s="91"/>
      <c r="CT1380" s="91"/>
      <c r="CU1380" s="91"/>
      <c r="CV1380" s="91"/>
      <c r="CW1380" s="91"/>
      <c r="CX1380" s="91"/>
      <c r="CY1380" s="91"/>
      <c r="CZ1380" s="91"/>
      <c r="DA1380" s="91"/>
      <c r="DB1380" s="91"/>
      <c r="DC1380" s="91"/>
      <c r="DD1380" s="91"/>
      <c r="DE1380" s="91"/>
      <c r="DF1380" s="91"/>
      <c r="DG1380" s="91"/>
      <c r="DH1380" s="91"/>
      <c r="DI1380" s="91"/>
      <c r="DJ1380" s="91"/>
      <c r="DK1380" s="91"/>
      <c r="DL1380" s="91"/>
      <c r="DM1380" s="91"/>
      <c r="DN1380" s="91"/>
      <c r="DO1380" s="91"/>
      <c r="DP1380" s="91"/>
      <c r="DQ1380" s="91"/>
      <c r="DR1380" s="91"/>
      <c r="DS1380" s="91"/>
      <c r="DT1380" s="91"/>
      <c r="DU1380" s="91"/>
      <c r="DV1380" s="91"/>
      <c r="DW1380" s="91"/>
      <c r="DX1380" s="91"/>
      <c r="DY1380" s="91"/>
      <c r="DZ1380" s="91"/>
    </row>
    <row r="1381" spans="1:130" s="83" customFormat="1" ht="34" x14ac:dyDescent="0.2">
      <c r="A1381" s="14" t="s">
        <v>308</v>
      </c>
      <c r="B1381" s="76" t="s">
        <v>490</v>
      </c>
      <c r="C1381" s="76"/>
      <c r="D1381" s="2" t="s">
        <v>10</v>
      </c>
      <c r="E1381" s="2" t="s">
        <v>15</v>
      </c>
      <c r="F1381" s="8" t="s">
        <v>2034</v>
      </c>
      <c r="G1381" s="7">
        <v>29</v>
      </c>
      <c r="H1381" s="14" t="s">
        <v>1213</v>
      </c>
      <c r="I1381" s="7" t="s">
        <v>401</v>
      </c>
      <c r="J1381" s="76" t="s">
        <v>176</v>
      </c>
      <c r="K1381" s="191"/>
      <c r="L1381" s="143"/>
      <c r="M1381" s="115"/>
      <c r="N1381" s="115"/>
      <c r="O1381" s="57"/>
      <c r="P1381" s="58" t="s">
        <v>36</v>
      </c>
      <c r="Q1381" s="57" t="s">
        <v>172</v>
      </c>
      <c r="R1381" s="57" t="s">
        <v>13</v>
      </c>
      <c r="S1381" s="57"/>
      <c r="T1381" s="57"/>
      <c r="U1381" s="117">
        <v>27.63</v>
      </c>
      <c r="V1381" s="117">
        <v>16.5</v>
      </c>
      <c r="W1381" s="58"/>
      <c r="X1381" s="195"/>
      <c r="Y1381" s="198"/>
      <c r="Z1381" s="8"/>
      <c r="AA1381" s="8" t="s">
        <v>457</v>
      </c>
      <c r="AB1381" s="54"/>
      <c r="AC1381" s="76"/>
      <c r="AD1381" s="76"/>
      <c r="AE1381" s="70"/>
      <c r="AF1381" s="70"/>
      <c r="BK1381" s="15"/>
      <c r="BL1381" s="15"/>
      <c r="BM1381" s="15"/>
      <c r="BN1381" s="15"/>
      <c r="BO1381" s="15"/>
      <c r="BP1381" s="15"/>
      <c r="BQ1381" s="15"/>
      <c r="BR1381" s="15"/>
      <c r="BS1381" s="15"/>
      <c r="BT1381" s="15"/>
      <c r="BU1381" s="15"/>
      <c r="BV1381" s="15"/>
      <c r="BW1381" s="15"/>
      <c r="BX1381" s="15"/>
      <c r="BY1381" s="15"/>
      <c r="BZ1381" s="15"/>
      <c r="CA1381" s="15"/>
      <c r="CB1381" s="15"/>
      <c r="CC1381" s="15"/>
      <c r="CD1381" s="15"/>
      <c r="CE1381" s="15"/>
      <c r="CF1381" s="15"/>
      <c r="CG1381" s="15"/>
      <c r="CH1381" s="15"/>
      <c r="CI1381" s="15"/>
      <c r="CJ1381" s="15"/>
      <c r="CK1381" s="15"/>
      <c r="CL1381" s="15"/>
      <c r="CM1381" s="15"/>
      <c r="CN1381" s="15"/>
      <c r="CO1381" s="15"/>
      <c r="CP1381" s="15"/>
      <c r="CQ1381" s="15"/>
      <c r="CR1381" s="15"/>
      <c r="CS1381" s="15"/>
      <c r="CT1381" s="15"/>
      <c r="CU1381" s="15"/>
      <c r="CV1381" s="15"/>
      <c r="CW1381" s="15"/>
      <c r="CX1381" s="15"/>
      <c r="CY1381" s="15"/>
      <c r="CZ1381" s="15"/>
      <c r="DA1381" s="15"/>
      <c r="DB1381" s="15"/>
      <c r="DC1381" s="15"/>
      <c r="DD1381" s="15"/>
      <c r="DE1381" s="15"/>
      <c r="DF1381" s="15"/>
      <c r="DG1381" s="15"/>
      <c r="DH1381" s="15"/>
      <c r="DI1381" s="15"/>
      <c r="DJ1381" s="15"/>
      <c r="DK1381" s="15"/>
      <c r="DL1381" s="15"/>
      <c r="DM1381" s="15"/>
      <c r="DN1381" s="15"/>
      <c r="DO1381" s="15"/>
      <c r="DP1381" s="15"/>
      <c r="DQ1381" s="15"/>
      <c r="DR1381" s="15"/>
      <c r="DS1381" s="15"/>
      <c r="DT1381" s="15"/>
      <c r="DU1381" s="15"/>
      <c r="DV1381" s="15"/>
      <c r="DW1381" s="15"/>
      <c r="DX1381" s="15"/>
      <c r="DY1381" s="15"/>
      <c r="DZ1381" s="15"/>
    </row>
    <row r="1382" spans="1:130" s="83" customFormat="1" ht="34" x14ac:dyDescent="0.2">
      <c r="A1382" s="14" t="s">
        <v>308</v>
      </c>
      <c r="B1382" s="76" t="s">
        <v>490</v>
      </c>
      <c r="C1382" s="76"/>
      <c r="D1382" s="2" t="s">
        <v>10</v>
      </c>
      <c r="E1382" s="2" t="s">
        <v>15</v>
      </c>
      <c r="F1382" s="8" t="s">
        <v>2034</v>
      </c>
      <c r="G1382" s="7">
        <v>30</v>
      </c>
      <c r="H1382" s="14" t="s">
        <v>1213</v>
      </c>
      <c r="I1382" s="7" t="s">
        <v>401</v>
      </c>
      <c r="J1382" s="76" t="s">
        <v>176</v>
      </c>
      <c r="K1382" s="191"/>
      <c r="L1382" s="143"/>
      <c r="M1382" s="115"/>
      <c r="N1382" s="115"/>
      <c r="O1382" s="57"/>
      <c r="P1382" s="58" t="s">
        <v>36</v>
      </c>
      <c r="Q1382" s="57" t="s">
        <v>172</v>
      </c>
      <c r="R1382" s="57" t="s">
        <v>13</v>
      </c>
      <c r="S1382" s="57"/>
      <c r="T1382" s="57"/>
      <c r="U1382" s="117">
        <v>30.56</v>
      </c>
      <c r="V1382" s="117">
        <v>16.12</v>
      </c>
      <c r="W1382" s="58"/>
      <c r="X1382" s="195"/>
      <c r="Y1382" s="198"/>
      <c r="Z1382" s="8"/>
      <c r="AA1382" s="8" t="s">
        <v>457</v>
      </c>
      <c r="AB1382" s="54"/>
      <c r="AC1382" s="76"/>
      <c r="AD1382" s="76"/>
      <c r="AE1382" s="70"/>
      <c r="AF1382" s="70"/>
      <c r="BK1382" s="15"/>
      <c r="BL1382" s="15"/>
      <c r="BM1382" s="15"/>
      <c r="BN1382" s="15"/>
      <c r="BO1382" s="15"/>
      <c r="BP1382" s="15"/>
      <c r="BQ1382" s="15"/>
      <c r="BR1382" s="15"/>
      <c r="BS1382" s="15"/>
      <c r="BT1382" s="15"/>
      <c r="BU1382" s="15"/>
      <c r="BV1382" s="15"/>
      <c r="BW1382" s="15"/>
      <c r="BX1382" s="15"/>
      <c r="BY1382" s="15"/>
      <c r="BZ1382" s="15"/>
      <c r="CA1382" s="15"/>
      <c r="CB1382" s="15"/>
      <c r="CC1382" s="15"/>
      <c r="CD1382" s="15"/>
      <c r="CE1382" s="15"/>
      <c r="CF1382" s="15"/>
      <c r="CG1382" s="15"/>
      <c r="CH1382" s="15"/>
      <c r="CI1382" s="15"/>
      <c r="CJ1382" s="15"/>
      <c r="CK1382" s="15"/>
      <c r="CL1382" s="15"/>
      <c r="CM1382" s="15"/>
      <c r="CN1382" s="15"/>
      <c r="CO1382" s="15"/>
      <c r="CP1382" s="15"/>
      <c r="CQ1382" s="15"/>
      <c r="CR1382" s="15"/>
      <c r="CS1382" s="15"/>
      <c r="CT1382" s="15"/>
      <c r="CU1382" s="15"/>
      <c r="CV1382" s="15"/>
      <c r="CW1382" s="15"/>
      <c r="CX1382" s="15"/>
      <c r="CY1382" s="15"/>
      <c r="CZ1382" s="15"/>
      <c r="DA1382" s="15"/>
      <c r="DB1382" s="15"/>
      <c r="DC1382" s="15"/>
      <c r="DD1382" s="15"/>
      <c r="DE1382" s="15"/>
      <c r="DF1382" s="15"/>
      <c r="DG1382" s="15"/>
      <c r="DH1382" s="15"/>
      <c r="DI1382" s="15"/>
      <c r="DJ1382" s="15"/>
      <c r="DK1382" s="15"/>
      <c r="DL1382" s="15"/>
      <c r="DM1382" s="15"/>
      <c r="DN1382" s="15"/>
      <c r="DO1382" s="15"/>
      <c r="DP1382" s="15"/>
      <c r="DQ1382" s="15"/>
      <c r="DR1382" s="15"/>
      <c r="DS1382" s="15"/>
      <c r="DT1382" s="15"/>
      <c r="DU1382" s="15"/>
      <c r="DV1382" s="15"/>
      <c r="DW1382" s="15"/>
      <c r="DX1382" s="15"/>
      <c r="DY1382" s="15"/>
      <c r="DZ1382" s="15"/>
    </row>
    <row r="1383" spans="1:130" s="83" customFormat="1" ht="34" x14ac:dyDescent="0.2">
      <c r="A1383" s="14" t="s">
        <v>308</v>
      </c>
      <c r="B1383" s="76" t="s">
        <v>490</v>
      </c>
      <c r="C1383" s="76"/>
      <c r="D1383" s="2" t="s">
        <v>10</v>
      </c>
      <c r="E1383" s="2" t="s">
        <v>15</v>
      </c>
      <c r="F1383" s="8" t="s">
        <v>2034</v>
      </c>
      <c r="G1383" s="7">
        <v>33</v>
      </c>
      <c r="H1383" s="14" t="s">
        <v>1213</v>
      </c>
      <c r="I1383" s="7" t="s">
        <v>401</v>
      </c>
      <c r="J1383" s="76" t="s">
        <v>176</v>
      </c>
      <c r="K1383" s="191"/>
      <c r="L1383" s="143"/>
      <c r="M1383" s="115"/>
      <c r="N1383" s="115"/>
      <c r="O1383" s="57"/>
      <c r="P1383" s="58" t="s">
        <v>36</v>
      </c>
      <c r="Q1383" s="57" t="s">
        <v>172</v>
      </c>
      <c r="R1383" s="57" t="s">
        <v>13</v>
      </c>
      <c r="S1383" s="57"/>
      <c r="T1383" s="57"/>
      <c r="U1383" s="117">
        <v>30.04</v>
      </c>
      <c r="V1383" s="117">
        <v>15.97</v>
      </c>
      <c r="W1383" s="58"/>
      <c r="X1383" s="195"/>
      <c r="Y1383" s="198"/>
      <c r="Z1383" s="8"/>
      <c r="AA1383" s="8" t="s">
        <v>457</v>
      </c>
      <c r="AB1383" s="54"/>
      <c r="AC1383" s="76"/>
      <c r="AD1383" s="76"/>
      <c r="AE1383" s="70"/>
      <c r="AF1383" s="70"/>
      <c r="BK1383" s="15"/>
      <c r="BL1383" s="15"/>
      <c r="BM1383" s="15"/>
      <c r="BN1383" s="15"/>
      <c r="BO1383" s="15"/>
      <c r="BP1383" s="15"/>
      <c r="BQ1383" s="15"/>
      <c r="BR1383" s="15"/>
      <c r="BS1383" s="15"/>
      <c r="BT1383" s="15"/>
      <c r="BU1383" s="15"/>
      <c r="BV1383" s="15"/>
      <c r="BW1383" s="15"/>
      <c r="BX1383" s="15"/>
      <c r="BY1383" s="15"/>
      <c r="BZ1383" s="15"/>
      <c r="CA1383" s="15"/>
      <c r="CB1383" s="15"/>
      <c r="CC1383" s="15"/>
      <c r="CD1383" s="15"/>
      <c r="CE1383" s="15"/>
      <c r="CF1383" s="15"/>
      <c r="CG1383" s="15"/>
      <c r="CH1383" s="15"/>
      <c r="CI1383" s="15"/>
      <c r="CJ1383" s="15"/>
      <c r="CK1383" s="15"/>
      <c r="CL1383" s="15"/>
      <c r="CM1383" s="15"/>
      <c r="CN1383" s="15"/>
      <c r="CO1383" s="15"/>
      <c r="CP1383" s="15"/>
      <c r="CQ1383" s="15"/>
      <c r="CR1383" s="15"/>
      <c r="CS1383" s="15"/>
      <c r="CT1383" s="15"/>
      <c r="CU1383" s="15"/>
      <c r="CV1383" s="15"/>
      <c r="CW1383" s="15"/>
      <c r="CX1383" s="15"/>
      <c r="CY1383" s="15"/>
      <c r="CZ1383" s="15"/>
      <c r="DA1383" s="15"/>
      <c r="DB1383" s="15"/>
      <c r="DC1383" s="15"/>
      <c r="DD1383" s="15"/>
      <c r="DE1383" s="15"/>
      <c r="DF1383" s="15"/>
      <c r="DG1383" s="15"/>
      <c r="DH1383" s="15"/>
      <c r="DI1383" s="15"/>
      <c r="DJ1383" s="15"/>
      <c r="DK1383" s="15"/>
      <c r="DL1383" s="15"/>
      <c r="DM1383" s="15"/>
      <c r="DN1383" s="15"/>
      <c r="DO1383" s="15"/>
      <c r="DP1383" s="15"/>
      <c r="DQ1383" s="15"/>
      <c r="DR1383" s="15"/>
      <c r="DS1383" s="15"/>
      <c r="DT1383" s="15"/>
      <c r="DU1383" s="15"/>
      <c r="DV1383" s="15"/>
      <c r="DW1383" s="15"/>
      <c r="DX1383" s="15"/>
      <c r="DY1383" s="15"/>
      <c r="DZ1383" s="15"/>
    </row>
    <row r="1384" spans="1:130" s="83" customFormat="1" ht="34" x14ac:dyDescent="0.2">
      <c r="A1384" s="14" t="s">
        <v>308</v>
      </c>
      <c r="B1384" s="76" t="s">
        <v>490</v>
      </c>
      <c r="C1384" s="76"/>
      <c r="D1384" s="2" t="s">
        <v>10</v>
      </c>
      <c r="E1384" s="2" t="s">
        <v>15</v>
      </c>
      <c r="F1384" s="8" t="s">
        <v>2034</v>
      </c>
      <c r="G1384" s="7">
        <v>39</v>
      </c>
      <c r="H1384" s="14" t="s">
        <v>1213</v>
      </c>
      <c r="I1384" s="7" t="s">
        <v>401</v>
      </c>
      <c r="J1384" s="76" t="s">
        <v>176</v>
      </c>
      <c r="K1384" s="191"/>
      <c r="L1384" s="143"/>
      <c r="M1384" s="115"/>
      <c r="N1384" s="115"/>
      <c r="O1384" s="57"/>
      <c r="P1384" s="58" t="s">
        <v>38</v>
      </c>
      <c r="Q1384" s="57" t="s">
        <v>167</v>
      </c>
      <c r="R1384" s="57" t="s">
        <v>13</v>
      </c>
      <c r="S1384" s="57"/>
      <c r="T1384" s="57"/>
      <c r="U1384" s="117">
        <v>34.6</v>
      </c>
      <c r="V1384" s="117">
        <v>16.05</v>
      </c>
      <c r="W1384" s="58"/>
      <c r="X1384" s="195"/>
      <c r="Y1384" s="198"/>
      <c r="Z1384" s="8"/>
      <c r="AA1384" s="8" t="s">
        <v>457</v>
      </c>
      <c r="AB1384" s="54"/>
      <c r="AC1384" s="76"/>
      <c r="AD1384" s="76"/>
      <c r="AE1384" s="70"/>
      <c r="AF1384" s="70"/>
      <c r="BK1384" s="15"/>
      <c r="BL1384" s="15"/>
      <c r="BM1384" s="15"/>
      <c r="BN1384" s="15"/>
      <c r="BO1384" s="15"/>
      <c r="BP1384" s="15"/>
      <c r="BQ1384" s="15"/>
      <c r="BR1384" s="15"/>
      <c r="BS1384" s="15"/>
      <c r="BT1384" s="15"/>
      <c r="BU1384" s="15"/>
      <c r="BV1384" s="15"/>
      <c r="BW1384" s="15"/>
      <c r="BX1384" s="15"/>
      <c r="BY1384" s="15"/>
      <c r="BZ1384" s="15"/>
      <c r="CA1384" s="15"/>
      <c r="CB1384" s="15"/>
      <c r="CC1384" s="15"/>
      <c r="CD1384" s="15"/>
      <c r="CE1384" s="15"/>
      <c r="CF1384" s="15"/>
      <c r="CG1384" s="15"/>
      <c r="CH1384" s="15"/>
      <c r="CI1384" s="15"/>
      <c r="CJ1384" s="15"/>
      <c r="CK1384" s="15"/>
      <c r="CL1384" s="15"/>
      <c r="CM1384" s="15"/>
      <c r="CN1384" s="15"/>
      <c r="CO1384" s="15"/>
      <c r="CP1384" s="15"/>
      <c r="CQ1384" s="15"/>
      <c r="CR1384" s="15"/>
      <c r="CS1384" s="15"/>
      <c r="CT1384" s="15"/>
      <c r="CU1384" s="15"/>
      <c r="CV1384" s="15"/>
      <c r="CW1384" s="15"/>
      <c r="CX1384" s="15"/>
      <c r="CY1384" s="15"/>
      <c r="CZ1384" s="15"/>
      <c r="DA1384" s="15"/>
      <c r="DB1384" s="15"/>
      <c r="DC1384" s="15"/>
      <c r="DD1384" s="15"/>
      <c r="DE1384" s="15"/>
      <c r="DF1384" s="15"/>
      <c r="DG1384" s="15"/>
      <c r="DH1384" s="15"/>
      <c r="DI1384" s="15"/>
      <c r="DJ1384" s="15"/>
      <c r="DK1384" s="15"/>
      <c r="DL1384" s="15"/>
      <c r="DM1384" s="15"/>
      <c r="DN1384" s="15"/>
      <c r="DO1384" s="15"/>
      <c r="DP1384" s="15"/>
      <c r="DQ1384" s="15"/>
      <c r="DR1384" s="15"/>
      <c r="DS1384" s="15"/>
      <c r="DT1384" s="15"/>
      <c r="DU1384" s="15"/>
      <c r="DV1384" s="15"/>
      <c r="DW1384" s="15"/>
      <c r="DX1384" s="15"/>
      <c r="DY1384" s="15"/>
      <c r="DZ1384" s="15"/>
    </row>
    <row r="1385" spans="1:130" s="80" customFormat="1" ht="34" x14ac:dyDescent="0.2">
      <c r="A1385" s="14" t="s">
        <v>308</v>
      </c>
      <c r="B1385" s="76" t="s">
        <v>490</v>
      </c>
      <c r="C1385" s="76"/>
      <c r="D1385" s="2" t="s">
        <v>10</v>
      </c>
      <c r="E1385" s="2" t="s">
        <v>15</v>
      </c>
      <c r="F1385" s="8" t="s">
        <v>2034</v>
      </c>
      <c r="G1385" s="7">
        <v>42</v>
      </c>
      <c r="H1385" s="14" t="s">
        <v>1213</v>
      </c>
      <c r="I1385" s="7" t="s">
        <v>401</v>
      </c>
      <c r="J1385" s="76" t="s">
        <v>176</v>
      </c>
      <c r="K1385" s="191"/>
      <c r="L1385" s="143"/>
      <c r="M1385" s="115"/>
      <c r="N1385" s="115"/>
      <c r="O1385" s="57"/>
      <c r="P1385" s="58" t="s">
        <v>36</v>
      </c>
      <c r="Q1385" s="57" t="s">
        <v>172</v>
      </c>
      <c r="R1385" s="57" t="s">
        <v>13</v>
      </c>
      <c r="S1385" s="57"/>
      <c r="T1385" s="57"/>
      <c r="U1385" s="117">
        <v>24.51</v>
      </c>
      <c r="V1385" s="117">
        <v>14.08</v>
      </c>
      <c r="W1385" s="58"/>
      <c r="X1385" s="195"/>
      <c r="Y1385" s="198"/>
      <c r="Z1385" s="8"/>
      <c r="AA1385" s="8" t="s">
        <v>457</v>
      </c>
      <c r="AB1385" s="54"/>
      <c r="AC1385" s="54"/>
      <c r="AD1385" s="54"/>
      <c r="AE1385" s="70"/>
      <c r="AF1385" s="70"/>
      <c r="AG1385" s="83"/>
      <c r="AH1385" s="83"/>
      <c r="AI1385" s="83"/>
      <c r="AJ1385" s="83"/>
      <c r="AK1385" s="83"/>
      <c r="AL1385" s="83"/>
      <c r="AM1385" s="83"/>
      <c r="AN1385" s="83"/>
      <c r="AO1385" s="83"/>
      <c r="AP1385" s="83"/>
      <c r="AQ1385" s="83"/>
      <c r="AR1385" s="83"/>
      <c r="AS1385" s="83"/>
      <c r="AT1385" s="83"/>
      <c r="AU1385" s="83"/>
      <c r="AV1385" s="83"/>
      <c r="AW1385" s="83"/>
      <c r="AX1385" s="83"/>
      <c r="AY1385" s="83"/>
      <c r="AZ1385" s="83"/>
      <c r="BA1385" s="83"/>
      <c r="BB1385" s="83"/>
      <c r="BC1385" s="83"/>
      <c r="BD1385" s="83"/>
      <c r="BE1385" s="83"/>
      <c r="BF1385" s="83"/>
      <c r="BG1385" s="83"/>
      <c r="BH1385" s="83"/>
      <c r="BI1385" s="83"/>
      <c r="BJ1385" s="83"/>
      <c r="BK1385" s="15"/>
      <c r="BL1385" s="15"/>
      <c r="BM1385" s="15"/>
      <c r="BN1385" s="15"/>
      <c r="BO1385" s="15"/>
      <c r="BP1385" s="15"/>
      <c r="BQ1385" s="15"/>
      <c r="BR1385" s="15"/>
      <c r="BS1385" s="15"/>
      <c r="BT1385" s="15"/>
      <c r="BU1385" s="15"/>
      <c r="BV1385" s="15"/>
      <c r="BW1385" s="15"/>
      <c r="BX1385" s="15"/>
      <c r="BY1385" s="15"/>
      <c r="BZ1385" s="15"/>
      <c r="CA1385" s="15"/>
      <c r="CB1385" s="15"/>
      <c r="CC1385" s="15"/>
      <c r="CD1385" s="15"/>
      <c r="CE1385" s="15"/>
      <c r="CF1385" s="15"/>
      <c r="CG1385" s="15"/>
      <c r="CH1385" s="15"/>
      <c r="CI1385" s="15"/>
      <c r="CJ1385" s="15"/>
      <c r="CK1385" s="15"/>
      <c r="CL1385" s="15"/>
      <c r="CM1385" s="15"/>
      <c r="CN1385" s="15"/>
      <c r="CO1385" s="15"/>
      <c r="CP1385" s="15"/>
      <c r="CQ1385" s="15"/>
      <c r="CR1385" s="15"/>
      <c r="CS1385" s="15"/>
      <c r="CT1385" s="15"/>
      <c r="CU1385" s="15"/>
      <c r="CV1385" s="15"/>
      <c r="CW1385" s="15"/>
      <c r="CX1385" s="15"/>
      <c r="CY1385" s="15"/>
      <c r="CZ1385" s="15"/>
      <c r="DA1385" s="15"/>
      <c r="DB1385" s="15"/>
      <c r="DC1385" s="15"/>
      <c r="DD1385" s="15"/>
      <c r="DE1385" s="15"/>
      <c r="DF1385" s="15"/>
      <c r="DG1385" s="15"/>
      <c r="DH1385" s="15"/>
      <c r="DI1385" s="15"/>
      <c r="DJ1385" s="15"/>
      <c r="DK1385" s="15"/>
      <c r="DL1385" s="15"/>
      <c r="DM1385" s="15"/>
      <c r="DN1385" s="15"/>
      <c r="DO1385" s="15"/>
      <c r="DP1385" s="15"/>
      <c r="DQ1385" s="15"/>
      <c r="DR1385" s="15"/>
      <c r="DS1385" s="15"/>
      <c r="DT1385" s="15"/>
      <c r="DU1385" s="15"/>
      <c r="DV1385" s="15"/>
      <c r="DW1385" s="15"/>
      <c r="DX1385" s="15"/>
      <c r="DY1385" s="15"/>
      <c r="DZ1385" s="15"/>
    </row>
    <row r="1386" spans="1:130" s="83" customFormat="1" ht="34" x14ac:dyDescent="0.2">
      <c r="A1386" s="14" t="s">
        <v>308</v>
      </c>
      <c r="B1386" s="76" t="s">
        <v>490</v>
      </c>
      <c r="C1386" s="76"/>
      <c r="D1386" s="2" t="s">
        <v>10</v>
      </c>
      <c r="E1386" s="2" t="s">
        <v>15</v>
      </c>
      <c r="F1386" s="8" t="s">
        <v>2034</v>
      </c>
      <c r="G1386" s="7">
        <v>43</v>
      </c>
      <c r="H1386" s="14" t="s">
        <v>1213</v>
      </c>
      <c r="I1386" s="7" t="s">
        <v>401</v>
      </c>
      <c r="J1386" s="76" t="s">
        <v>176</v>
      </c>
      <c r="K1386" s="191"/>
      <c r="L1386" s="143"/>
      <c r="M1386" s="115"/>
      <c r="N1386" s="115"/>
      <c r="O1386" s="57"/>
      <c r="P1386" s="58" t="s">
        <v>16</v>
      </c>
      <c r="Q1386" s="57" t="s">
        <v>172</v>
      </c>
      <c r="R1386" s="57" t="s">
        <v>13</v>
      </c>
      <c r="S1386" s="57"/>
      <c r="T1386" s="57"/>
      <c r="U1386" s="117">
        <v>26.96</v>
      </c>
      <c r="V1386" s="117">
        <v>16.57</v>
      </c>
      <c r="W1386" s="58"/>
      <c r="X1386" s="195"/>
      <c r="Y1386" s="198"/>
      <c r="Z1386" s="8"/>
      <c r="AA1386" s="8" t="s">
        <v>457</v>
      </c>
      <c r="AB1386" s="54"/>
      <c r="AC1386" s="76"/>
      <c r="AD1386" s="76"/>
      <c r="AE1386" s="70"/>
      <c r="AF1386" s="70"/>
      <c r="BK1386" s="15"/>
      <c r="BL1386" s="15"/>
      <c r="BM1386" s="15"/>
      <c r="BN1386" s="15"/>
      <c r="BO1386" s="15"/>
      <c r="BP1386" s="15"/>
      <c r="BQ1386" s="15"/>
      <c r="BR1386" s="15"/>
      <c r="BS1386" s="15"/>
      <c r="BT1386" s="15"/>
      <c r="BU1386" s="15"/>
      <c r="BV1386" s="15"/>
      <c r="BW1386" s="15"/>
      <c r="BX1386" s="15"/>
      <c r="BY1386" s="15"/>
      <c r="BZ1386" s="15"/>
      <c r="CA1386" s="15"/>
      <c r="CB1386" s="15"/>
      <c r="CC1386" s="15"/>
      <c r="CD1386" s="15"/>
      <c r="CE1386" s="15"/>
      <c r="CF1386" s="15"/>
      <c r="CG1386" s="15"/>
      <c r="CH1386" s="15"/>
      <c r="CI1386" s="15"/>
      <c r="CJ1386" s="15"/>
      <c r="CK1386" s="15"/>
      <c r="CL1386" s="15"/>
      <c r="CM1386" s="15"/>
      <c r="CN1386" s="15"/>
      <c r="CO1386" s="15"/>
      <c r="CP1386" s="15"/>
      <c r="CQ1386" s="15"/>
      <c r="CR1386" s="15"/>
      <c r="CS1386" s="15"/>
      <c r="CT1386" s="15"/>
      <c r="CU1386" s="15"/>
      <c r="CV1386" s="15"/>
      <c r="CW1386" s="15"/>
      <c r="CX1386" s="15"/>
      <c r="CY1386" s="15"/>
      <c r="CZ1386" s="15"/>
      <c r="DA1386" s="15"/>
      <c r="DB1386" s="15"/>
      <c r="DC1386" s="15"/>
      <c r="DD1386" s="15"/>
      <c r="DE1386" s="15"/>
      <c r="DF1386" s="15"/>
      <c r="DG1386" s="15"/>
      <c r="DH1386" s="15"/>
      <c r="DI1386" s="15"/>
      <c r="DJ1386" s="15"/>
      <c r="DK1386" s="15"/>
      <c r="DL1386" s="15"/>
      <c r="DM1386" s="15"/>
      <c r="DN1386" s="15"/>
      <c r="DO1386" s="15"/>
      <c r="DP1386" s="15"/>
      <c r="DQ1386" s="15"/>
      <c r="DR1386" s="15"/>
      <c r="DS1386" s="15"/>
      <c r="DT1386" s="15"/>
      <c r="DU1386" s="15"/>
      <c r="DV1386" s="15"/>
      <c r="DW1386" s="15"/>
      <c r="DX1386" s="15"/>
      <c r="DY1386" s="15"/>
      <c r="DZ1386" s="15"/>
    </row>
    <row r="1387" spans="1:130" s="83" customFormat="1" ht="34" x14ac:dyDescent="0.2">
      <c r="A1387" s="14" t="s">
        <v>308</v>
      </c>
      <c r="B1387" s="76" t="s">
        <v>490</v>
      </c>
      <c r="C1387" s="76"/>
      <c r="D1387" s="2" t="s">
        <v>10</v>
      </c>
      <c r="E1387" s="2" t="s">
        <v>15</v>
      </c>
      <c r="F1387" s="8" t="s">
        <v>2034</v>
      </c>
      <c r="G1387" s="7">
        <v>46</v>
      </c>
      <c r="H1387" s="14" t="s">
        <v>1213</v>
      </c>
      <c r="I1387" s="7" t="s">
        <v>401</v>
      </c>
      <c r="J1387" s="76" t="s">
        <v>176</v>
      </c>
      <c r="K1387" s="191"/>
      <c r="L1387" s="143"/>
      <c r="M1387" s="115"/>
      <c r="N1387" s="115"/>
      <c r="O1387" s="57"/>
      <c r="P1387" s="58" t="s">
        <v>36</v>
      </c>
      <c r="Q1387" s="57" t="s">
        <v>172</v>
      </c>
      <c r="R1387" s="57" t="s">
        <v>13</v>
      </c>
      <c r="S1387" s="57"/>
      <c r="T1387" s="57"/>
      <c r="U1387" s="117">
        <v>28.9</v>
      </c>
      <c r="V1387" s="117">
        <v>18.86</v>
      </c>
      <c r="W1387" s="58"/>
      <c r="X1387" s="195"/>
      <c r="Y1387" s="198"/>
      <c r="Z1387" s="8"/>
      <c r="AA1387" s="8" t="s">
        <v>457</v>
      </c>
      <c r="AB1387" s="54"/>
      <c r="AC1387" s="76"/>
      <c r="AD1387" s="76"/>
      <c r="AE1387" s="70"/>
      <c r="AF1387" s="70"/>
      <c r="BK1387" s="15"/>
      <c r="BL1387" s="15"/>
      <c r="BM1387" s="15"/>
      <c r="BN1387" s="15"/>
      <c r="BO1387" s="15"/>
      <c r="BP1387" s="15"/>
      <c r="BQ1387" s="15"/>
      <c r="BR1387" s="15"/>
      <c r="BS1387" s="15"/>
      <c r="BT1387" s="15"/>
      <c r="BU1387" s="15"/>
      <c r="BV1387" s="15"/>
      <c r="BW1387" s="15"/>
      <c r="BX1387" s="15"/>
      <c r="BY1387" s="15"/>
      <c r="BZ1387" s="15"/>
      <c r="CA1387" s="15"/>
      <c r="CB1387" s="15"/>
      <c r="CC1387" s="15"/>
      <c r="CD1387" s="15"/>
      <c r="CE1387" s="15"/>
      <c r="CF1387" s="15"/>
      <c r="CG1387" s="15"/>
      <c r="CH1387" s="15"/>
      <c r="CI1387" s="15"/>
      <c r="CJ1387" s="15"/>
      <c r="CK1387" s="15"/>
      <c r="CL1387" s="15"/>
      <c r="CM1387" s="15"/>
      <c r="CN1387" s="15"/>
      <c r="CO1387" s="15"/>
      <c r="CP1387" s="15"/>
      <c r="CQ1387" s="15"/>
      <c r="CR1387" s="15"/>
      <c r="CS1387" s="15"/>
      <c r="CT1387" s="15"/>
      <c r="CU1387" s="15"/>
      <c r="CV1387" s="15"/>
      <c r="CW1387" s="15"/>
      <c r="CX1387" s="15"/>
      <c r="CY1387" s="15"/>
      <c r="CZ1387" s="15"/>
      <c r="DA1387" s="15"/>
      <c r="DB1387" s="15"/>
      <c r="DC1387" s="15"/>
      <c r="DD1387" s="15"/>
      <c r="DE1387" s="15"/>
      <c r="DF1387" s="15"/>
      <c r="DG1387" s="15"/>
      <c r="DH1387" s="15"/>
      <c r="DI1387" s="15"/>
      <c r="DJ1387" s="15"/>
      <c r="DK1387" s="15"/>
      <c r="DL1387" s="15"/>
      <c r="DM1387" s="15"/>
      <c r="DN1387" s="15"/>
      <c r="DO1387" s="15"/>
      <c r="DP1387" s="15"/>
      <c r="DQ1387" s="15"/>
      <c r="DR1387" s="15"/>
      <c r="DS1387" s="15"/>
      <c r="DT1387" s="15"/>
      <c r="DU1387" s="15"/>
      <c r="DV1387" s="15"/>
      <c r="DW1387" s="15"/>
      <c r="DX1387" s="15"/>
      <c r="DY1387" s="15"/>
      <c r="DZ1387" s="15"/>
    </row>
    <row r="1388" spans="1:130" s="83" customFormat="1" ht="34" x14ac:dyDescent="0.2">
      <c r="A1388" s="14" t="s">
        <v>308</v>
      </c>
      <c r="B1388" s="76" t="s">
        <v>490</v>
      </c>
      <c r="C1388" s="76"/>
      <c r="D1388" s="2" t="s">
        <v>10</v>
      </c>
      <c r="E1388" s="2" t="s">
        <v>15</v>
      </c>
      <c r="F1388" s="8" t="s">
        <v>2034</v>
      </c>
      <c r="G1388" s="7">
        <v>51</v>
      </c>
      <c r="H1388" s="14" t="s">
        <v>1213</v>
      </c>
      <c r="I1388" s="7" t="s">
        <v>401</v>
      </c>
      <c r="J1388" s="76" t="s">
        <v>176</v>
      </c>
      <c r="K1388" s="191"/>
      <c r="L1388" s="143"/>
      <c r="M1388" s="115"/>
      <c r="N1388" s="115"/>
      <c r="O1388" s="57"/>
      <c r="P1388" s="58" t="s">
        <v>38</v>
      </c>
      <c r="Q1388" s="57" t="s">
        <v>167</v>
      </c>
      <c r="R1388" s="57" t="s">
        <v>13</v>
      </c>
      <c r="S1388" s="57"/>
      <c r="T1388" s="57"/>
      <c r="U1388" s="117">
        <v>28.58</v>
      </c>
      <c r="V1388" s="117">
        <v>13.72</v>
      </c>
      <c r="W1388" s="58"/>
      <c r="X1388" s="195"/>
      <c r="Y1388" s="198"/>
      <c r="Z1388" s="8"/>
      <c r="AA1388" s="8" t="s">
        <v>457</v>
      </c>
      <c r="AB1388" s="54"/>
      <c r="AC1388" s="76"/>
      <c r="AD1388" s="76"/>
      <c r="AE1388" s="70"/>
      <c r="AF1388" s="70"/>
    </row>
    <row r="1389" spans="1:130" s="83" customFormat="1" ht="34" x14ac:dyDescent="0.2">
      <c r="A1389" s="14" t="s">
        <v>308</v>
      </c>
      <c r="B1389" s="76" t="s">
        <v>490</v>
      </c>
      <c r="C1389" s="76"/>
      <c r="D1389" s="2" t="s">
        <v>10</v>
      </c>
      <c r="E1389" s="2" t="s">
        <v>15</v>
      </c>
      <c r="F1389" s="8" t="s">
        <v>2034</v>
      </c>
      <c r="G1389" s="7">
        <v>52</v>
      </c>
      <c r="H1389" s="14" t="s">
        <v>1213</v>
      </c>
      <c r="I1389" s="7" t="s">
        <v>401</v>
      </c>
      <c r="J1389" s="76" t="s">
        <v>176</v>
      </c>
      <c r="K1389" s="191"/>
      <c r="L1389" s="143"/>
      <c r="M1389" s="115"/>
      <c r="N1389" s="115"/>
      <c r="O1389" s="57"/>
      <c r="P1389" s="58" t="s">
        <v>36</v>
      </c>
      <c r="Q1389" s="57" t="s">
        <v>167</v>
      </c>
      <c r="R1389" s="57" t="s">
        <v>13</v>
      </c>
      <c r="S1389" s="57"/>
      <c r="T1389" s="57"/>
      <c r="U1389" s="117">
        <v>28.77</v>
      </c>
      <c r="V1389" s="117">
        <v>11.74</v>
      </c>
      <c r="W1389" s="58"/>
      <c r="X1389" s="195"/>
      <c r="Y1389" s="198"/>
      <c r="Z1389" s="8"/>
      <c r="AA1389" s="8" t="s">
        <v>457</v>
      </c>
      <c r="AB1389" s="54"/>
      <c r="AC1389" s="76"/>
      <c r="AD1389" s="76"/>
      <c r="AE1389" s="70"/>
      <c r="AF1389" s="70"/>
      <c r="BK1389" s="15"/>
      <c r="BL1389" s="15"/>
      <c r="BM1389" s="15"/>
      <c r="BN1389" s="15"/>
      <c r="BO1389" s="15"/>
      <c r="BP1389" s="15"/>
      <c r="BQ1389" s="15"/>
      <c r="BR1389" s="15"/>
      <c r="BS1389" s="15"/>
      <c r="BT1389" s="15"/>
      <c r="BU1389" s="15"/>
      <c r="BV1389" s="15"/>
      <c r="BW1389" s="15"/>
      <c r="BX1389" s="15"/>
      <c r="BY1389" s="15"/>
      <c r="BZ1389" s="15"/>
      <c r="CA1389" s="15"/>
      <c r="CB1389" s="15"/>
      <c r="CC1389" s="15"/>
      <c r="CD1389" s="15"/>
      <c r="CE1389" s="15"/>
      <c r="CF1389" s="15"/>
      <c r="CG1389" s="15"/>
      <c r="CH1389" s="15"/>
      <c r="CI1389" s="15"/>
      <c r="CJ1389" s="15"/>
      <c r="CK1389" s="15"/>
      <c r="CL1389" s="15"/>
      <c r="CM1389" s="15"/>
      <c r="CN1389" s="15"/>
      <c r="CO1389" s="15"/>
      <c r="CP1389" s="15"/>
      <c r="CQ1389" s="15"/>
      <c r="CR1389" s="15"/>
      <c r="CS1389" s="15"/>
      <c r="CT1389" s="15"/>
      <c r="CU1389" s="15"/>
      <c r="CV1389" s="15"/>
      <c r="CW1389" s="15"/>
      <c r="CX1389" s="15"/>
      <c r="CY1389" s="15"/>
      <c r="CZ1389" s="15"/>
      <c r="DA1389" s="15"/>
      <c r="DB1389" s="15"/>
      <c r="DC1389" s="15"/>
      <c r="DD1389" s="15"/>
      <c r="DE1389" s="15"/>
      <c r="DF1389" s="15"/>
      <c r="DG1389" s="15"/>
      <c r="DH1389" s="15"/>
      <c r="DI1389" s="15"/>
      <c r="DJ1389" s="15"/>
      <c r="DK1389" s="15"/>
      <c r="DL1389" s="15"/>
      <c r="DM1389" s="15"/>
      <c r="DN1389" s="15"/>
      <c r="DO1389" s="15"/>
      <c r="DP1389" s="15"/>
      <c r="DQ1389" s="15"/>
      <c r="DR1389" s="15"/>
      <c r="DS1389" s="15"/>
      <c r="DT1389" s="15"/>
      <c r="DU1389" s="15"/>
      <c r="DV1389" s="15"/>
      <c r="DW1389" s="15"/>
      <c r="DX1389" s="15"/>
      <c r="DY1389" s="15"/>
      <c r="DZ1389" s="15"/>
    </row>
    <row r="1390" spans="1:130" s="83" customFormat="1" ht="34" x14ac:dyDescent="0.2">
      <c r="A1390" s="14" t="s">
        <v>308</v>
      </c>
      <c r="B1390" s="76" t="s">
        <v>490</v>
      </c>
      <c r="C1390" s="76"/>
      <c r="D1390" s="2" t="s">
        <v>10</v>
      </c>
      <c r="E1390" s="2" t="s">
        <v>15</v>
      </c>
      <c r="F1390" s="8" t="s">
        <v>2034</v>
      </c>
      <c r="G1390" s="7">
        <v>53</v>
      </c>
      <c r="H1390" s="14" t="s">
        <v>1213</v>
      </c>
      <c r="I1390" s="7" t="s">
        <v>401</v>
      </c>
      <c r="J1390" s="76" t="s">
        <v>176</v>
      </c>
      <c r="K1390" s="191"/>
      <c r="L1390" s="143"/>
      <c r="M1390" s="115"/>
      <c r="N1390" s="115"/>
      <c r="O1390" s="57"/>
      <c r="P1390" s="58" t="s">
        <v>38</v>
      </c>
      <c r="Q1390" s="57" t="s">
        <v>167</v>
      </c>
      <c r="R1390" s="57" t="s">
        <v>13</v>
      </c>
      <c r="S1390" s="57"/>
      <c r="T1390" s="57"/>
      <c r="U1390" s="117">
        <v>32.6</v>
      </c>
      <c r="V1390" s="117">
        <v>13.55</v>
      </c>
      <c r="W1390" s="58"/>
      <c r="X1390" s="195"/>
      <c r="Y1390" s="198"/>
      <c r="Z1390" s="8"/>
      <c r="AA1390" s="8" t="s">
        <v>457</v>
      </c>
      <c r="AB1390" s="54"/>
      <c r="AC1390" s="76"/>
      <c r="AD1390" s="76"/>
      <c r="AE1390" s="70"/>
      <c r="AF1390" s="70"/>
      <c r="BK1390" s="15"/>
      <c r="BL1390" s="15"/>
      <c r="BM1390" s="15"/>
      <c r="BN1390" s="15"/>
      <c r="BO1390" s="15"/>
      <c r="BP1390" s="15"/>
      <c r="BQ1390" s="15"/>
      <c r="BR1390" s="15"/>
      <c r="BS1390" s="15"/>
      <c r="BT1390" s="15"/>
      <c r="BU1390" s="15"/>
      <c r="BV1390" s="15"/>
      <c r="BW1390" s="15"/>
      <c r="BX1390" s="15"/>
      <c r="BY1390" s="15"/>
      <c r="BZ1390" s="15"/>
      <c r="CA1390" s="15"/>
      <c r="CB1390" s="15"/>
      <c r="CC1390" s="15"/>
      <c r="CD1390" s="15"/>
      <c r="CE1390" s="15"/>
      <c r="CF1390" s="15"/>
      <c r="CG1390" s="15"/>
      <c r="CH1390" s="15"/>
      <c r="CI1390" s="15"/>
      <c r="CJ1390" s="15"/>
      <c r="CK1390" s="15"/>
      <c r="CL1390" s="15"/>
      <c r="CM1390" s="15"/>
      <c r="CN1390" s="15"/>
      <c r="CO1390" s="15"/>
      <c r="CP1390" s="15"/>
      <c r="CQ1390" s="15"/>
      <c r="CR1390" s="15"/>
      <c r="CS1390" s="15"/>
      <c r="CT1390" s="15"/>
      <c r="CU1390" s="15"/>
      <c r="CV1390" s="15"/>
      <c r="CW1390" s="15"/>
      <c r="CX1390" s="15"/>
      <c r="CY1390" s="15"/>
      <c r="CZ1390" s="15"/>
      <c r="DA1390" s="15"/>
      <c r="DB1390" s="15"/>
      <c r="DC1390" s="15"/>
      <c r="DD1390" s="15"/>
      <c r="DE1390" s="15"/>
      <c r="DF1390" s="15"/>
      <c r="DG1390" s="15"/>
      <c r="DH1390" s="15"/>
      <c r="DI1390" s="15"/>
      <c r="DJ1390" s="15"/>
      <c r="DK1390" s="15"/>
      <c r="DL1390" s="15"/>
      <c r="DM1390" s="15"/>
      <c r="DN1390" s="15"/>
      <c r="DO1390" s="15"/>
      <c r="DP1390" s="15"/>
      <c r="DQ1390" s="15"/>
      <c r="DR1390" s="15"/>
      <c r="DS1390" s="15"/>
      <c r="DT1390" s="15"/>
      <c r="DU1390" s="15"/>
      <c r="DV1390" s="15"/>
      <c r="DW1390" s="15"/>
      <c r="DX1390" s="15"/>
      <c r="DY1390" s="15"/>
      <c r="DZ1390" s="15"/>
    </row>
    <row r="1391" spans="1:130" s="83" customFormat="1" ht="51" x14ac:dyDescent="0.2">
      <c r="A1391" s="14"/>
      <c r="B1391" s="76" t="s">
        <v>490</v>
      </c>
      <c r="C1391" s="76"/>
      <c r="D1391" s="2" t="s">
        <v>10</v>
      </c>
      <c r="E1391" s="2" t="s">
        <v>15</v>
      </c>
      <c r="F1391" s="8" t="s">
        <v>466</v>
      </c>
      <c r="G1391" s="7">
        <v>-999</v>
      </c>
      <c r="H1391" s="8" t="s">
        <v>413</v>
      </c>
      <c r="I1391" s="7" t="s">
        <v>388</v>
      </c>
      <c r="J1391" s="76" t="s">
        <v>176</v>
      </c>
      <c r="K1391" s="191" t="s">
        <v>400</v>
      </c>
      <c r="L1391" s="106"/>
      <c r="M1391" s="115"/>
      <c r="N1391" s="115"/>
      <c r="O1391" s="57"/>
      <c r="P1391" s="58" t="s">
        <v>16</v>
      </c>
      <c r="Q1391" s="57"/>
      <c r="R1391" s="57" t="s">
        <v>13</v>
      </c>
      <c r="S1391" s="57"/>
      <c r="T1391" s="57"/>
      <c r="U1391" s="117">
        <v>31.88</v>
      </c>
      <c r="V1391" s="117">
        <v>18.239999999999998</v>
      </c>
      <c r="W1391" s="58"/>
      <c r="X1391" s="195"/>
      <c r="Y1391" s="198"/>
      <c r="Z1391" s="8"/>
      <c r="AA1391" s="8" t="s">
        <v>467</v>
      </c>
      <c r="AB1391" s="76"/>
      <c r="AC1391" s="76"/>
      <c r="AD1391" s="76"/>
      <c r="AE1391" s="70"/>
      <c r="AF1391" s="70"/>
    </row>
    <row r="1392" spans="1:130" s="83" customFormat="1" ht="17" x14ac:dyDescent="0.2">
      <c r="A1392" s="14"/>
      <c r="B1392" s="76" t="s">
        <v>490</v>
      </c>
      <c r="C1392" s="76"/>
      <c r="D1392" s="2" t="s">
        <v>10</v>
      </c>
      <c r="E1392" s="2" t="s">
        <v>15</v>
      </c>
      <c r="F1392" s="8"/>
      <c r="G1392" s="7">
        <v>-999</v>
      </c>
      <c r="H1392" s="8" t="s">
        <v>409</v>
      </c>
      <c r="I1392" s="7" t="s">
        <v>402</v>
      </c>
      <c r="J1392" s="76" t="s">
        <v>176</v>
      </c>
      <c r="K1392" s="191"/>
      <c r="L1392" s="143"/>
      <c r="M1392" s="115"/>
      <c r="N1392" s="115"/>
      <c r="O1392" s="57"/>
      <c r="P1392" s="58" t="s">
        <v>16</v>
      </c>
      <c r="Q1392" s="57"/>
      <c r="R1392" s="57" t="s">
        <v>13</v>
      </c>
      <c r="S1392" s="57"/>
      <c r="T1392" s="57"/>
      <c r="U1392" s="117">
        <v>20.95</v>
      </c>
      <c r="V1392" s="117">
        <v>15.64</v>
      </c>
      <c r="W1392" s="58"/>
      <c r="X1392" s="195"/>
      <c r="Y1392" s="198"/>
      <c r="Z1392" s="8"/>
      <c r="AA1392" s="8"/>
      <c r="AB1392" s="54"/>
      <c r="AC1392" s="54"/>
      <c r="AD1392" s="54"/>
      <c r="AE1392" s="196"/>
      <c r="AF1392" s="196"/>
      <c r="AG1392" s="80"/>
      <c r="AH1392" s="80"/>
      <c r="AI1392" s="80"/>
      <c r="AJ1392" s="80"/>
      <c r="AK1392" s="80"/>
      <c r="AL1392" s="80"/>
      <c r="AM1392" s="80"/>
      <c r="AN1392" s="80"/>
      <c r="AO1392" s="80"/>
      <c r="AP1392" s="80"/>
      <c r="AQ1392" s="80"/>
      <c r="AR1392" s="80"/>
      <c r="AS1392" s="80"/>
      <c r="AT1392" s="80"/>
      <c r="AU1392" s="80"/>
      <c r="AV1392" s="80"/>
      <c r="AW1392" s="80"/>
      <c r="AX1392" s="80"/>
      <c r="AY1392" s="80"/>
      <c r="AZ1392" s="80"/>
      <c r="BA1392" s="80"/>
      <c r="BB1392" s="80"/>
      <c r="BC1392" s="80"/>
      <c r="BD1392" s="80"/>
      <c r="BE1392" s="80"/>
      <c r="BF1392" s="80"/>
      <c r="BG1392" s="80"/>
      <c r="BH1392" s="80"/>
      <c r="BI1392" s="80"/>
      <c r="BJ1392" s="80"/>
      <c r="BK1392" s="80"/>
      <c r="BL1392" s="80"/>
      <c r="BM1392" s="80"/>
      <c r="BN1392" s="80"/>
      <c r="BO1392" s="80"/>
      <c r="BP1392" s="80"/>
      <c r="BQ1392" s="80"/>
      <c r="BR1392" s="80"/>
      <c r="BS1392" s="80"/>
      <c r="BT1392" s="80"/>
      <c r="BU1392" s="80"/>
      <c r="BV1392" s="80"/>
      <c r="BW1392" s="80"/>
      <c r="BX1392" s="80"/>
      <c r="BY1392" s="80"/>
      <c r="BZ1392" s="80"/>
      <c r="CA1392" s="80"/>
      <c r="CB1392" s="80"/>
      <c r="CC1392" s="80"/>
      <c r="CD1392" s="80"/>
      <c r="CE1392" s="80"/>
      <c r="CF1392" s="80"/>
      <c r="CG1392" s="80"/>
      <c r="CH1392" s="80"/>
      <c r="CI1392" s="80"/>
      <c r="CJ1392" s="80"/>
      <c r="CK1392" s="80"/>
      <c r="CL1392" s="80"/>
      <c r="CM1392" s="80"/>
      <c r="CN1392" s="80"/>
      <c r="CO1392" s="80"/>
      <c r="CP1392" s="80"/>
      <c r="CQ1392" s="80"/>
      <c r="CR1392" s="80"/>
      <c r="CS1392" s="80"/>
      <c r="CT1392" s="80"/>
      <c r="CU1392" s="80"/>
      <c r="CV1392" s="80"/>
      <c r="CW1392" s="80"/>
      <c r="CX1392" s="80"/>
      <c r="CY1392" s="80"/>
      <c r="CZ1392" s="80"/>
      <c r="DA1392" s="80"/>
      <c r="DB1392" s="80"/>
      <c r="DC1392" s="80"/>
      <c r="DD1392" s="80"/>
      <c r="DE1392" s="80"/>
      <c r="DF1392" s="80"/>
      <c r="DG1392" s="80"/>
      <c r="DH1392" s="80"/>
      <c r="DI1392" s="80"/>
      <c r="DJ1392" s="80"/>
      <c r="DK1392" s="80"/>
      <c r="DL1392" s="80"/>
      <c r="DM1392" s="80"/>
      <c r="DN1392" s="80"/>
      <c r="DO1392" s="80"/>
      <c r="DP1392" s="80"/>
      <c r="DQ1392" s="80"/>
      <c r="DR1392" s="80"/>
      <c r="DS1392" s="80"/>
      <c r="DT1392" s="80"/>
      <c r="DU1392" s="80"/>
      <c r="DV1392" s="80"/>
      <c r="DW1392" s="80"/>
      <c r="DX1392" s="80"/>
      <c r="DY1392" s="80"/>
      <c r="DZ1392" s="80"/>
    </row>
    <row r="1393" spans="1:130" s="83" customFormat="1" ht="17" x14ac:dyDescent="0.2">
      <c r="A1393" s="14"/>
      <c r="B1393" s="76" t="s">
        <v>490</v>
      </c>
      <c r="C1393" s="76"/>
      <c r="D1393" s="2" t="s">
        <v>10</v>
      </c>
      <c r="E1393" s="2" t="s">
        <v>15</v>
      </c>
      <c r="F1393" s="8"/>
      <c r="G1393" s="7">
        <v>-999</v>
      </c>
      <c r="H1393" s="8" t="s">
        <v>409</v>
      </c>
      <c r="I1393" s="7" t="s">
        <v>402</v>
      </c>
      <c r="J1393" s="76" t="s">
        <v>176</v>
      </c>
      <c r="K1393" s="191"/>
      <c r="L1393" s="143"/>
      <c r="M1393" s="115"/>
      <c r="N1393" s="115"/>
      <c r="O1393" s="57"/>
      <c r="P1393" s="58" t="s">
        <v>38</v>
      </c>
      <c r="Q1393" s="57"/>
      <c r="R1393" s="57" t="s">
        <v>13</v>
      </c>
      <c r="S1393" s="57"/>
      <c r="T1393" s="57"/>
      <c r="U1393" s="117">
        <v>31.91</v>
      </c>
      <c r="V1393" s="117">
        <v>20.5</v>
      </c>
      <c r="W1393" s="58"/>
      <c r="X1393" s="195"/>
      <c r="Y1393" s="198"/>
      <c r="Z1393" s="8"/>
      <c r="AA1393" s="8"/>
      <c r="AB1393" s="54"/>
      <c r="AC1393" s="76"/>
      <c r="AD1393" s="76"/>
      <c r="AE1393" s="70"/>
      <c r="AF1393" s="70"/>
      <c r="BK1393" s="15"/>
      <c r="BL1393" s="15"/>
      <c r="BM1393" s="15"/>
      <c r="BN1393" s="15"/>
      <c r="BO1393" s="15"/>
      <c r="BP1393" s="15"/>
      <c r="BQ1393" s="15"/>
      <c r="BR1393" s="15"/>
      <c r="BS1393" s="15"/>
      <c r="BT1393" s="15"/>
      <c r="BU1393" s="15"/>
      <c r="BV1393" s="15"/>
      <c r="BW1393" s="15"/>
      <c r="BX1393" s="15"/>
      <c r="BY1393" s="15"/>
      <c r="BZ1393" s="15"/>
      <c r="CA1393" s="15"/>
      <c r="CB1393" s="15"/>
      <c r="CC1393" s="15"/>
      <c r="CD1393" s="15"/>
      <c r="CE1393" s="15"/>
      <c r="CF1393" s="15"/>
      <c r="CG1393" s="15"/>
      <c r="CH1393" s="15"/>
      <c r="CI1393" s="15"/>
      <c r="CJ1393" s="15"/>
      <c r="CK1393" s="15"/>
      <c r="CL1393" s="15"/>
      <c r="CM1393" s="15"/>
      <c r="CN1393" s="15"/>
      <c r="CO1393" s="15"/>
      <c r="CP1393" s="15"/>
      <c r="CQ1393" s="15"/>
      <c r="CR1393" s="15"/>
      <c r="CS1393" s="15"/>
      <c r="CT1393" s="15"/>
      <c r="CU1393" s="15"/>
      <c r="CV1393" s="15"/>
      <c r="CW1393" s="15"/>
      <c r="CX1393" s="15"/>
      <c r="CY1393" s="15"/>
      <c r="CZ1393" s="15"/>
      <c r="DA1393" s="15"/>
      <c r="DB1393" s="15"/>
      <c r="DC1393" s="15"/>
      <c r="DD1393" s="15"/>
      <c r="DE1393" s="15"/>
      <c r="DF1393" s="15"/>
      <c r="DG1393" s="15"/>
      <c r="DH1393" s="15"/>
      <c r="DI1393" s="15"/>
      <c r="DJ1393" s="15"/>
      <c r="DK1393" s="15"/>
      <c r="DL1393" s="15"/>
      <c r="DM1393" s="15"/>
      <c r="DN1393" s="15"/>
      <c r="DO1393" s="15"/>
      <c r="DP1393" s="15"/>
      <c r="DQ1393" s="15"/>
      <c r="DR1393" s="15"/>
      <c r="DS1393" s="15"/>
      <c r="DT1393" s="15"/>
      <c r="DU1393" s="15"/>
      <c r="DV1393" s="15"/>
      <c r="DW1393" s="15"/>
      <c r="DX1393" s="15"/>
      <c r="DY1393" s="15"/>
      <c r="DZ1393" s="15"/>
    </row>
    <row r="1394" spans="1:130" s="83" customFormat="1" ht="17" x14ac:dyDescent="0.2">
      <c r="A1394" s="14" t="s">
        <v>308</v>
      </c>
      <c r="B1394" s="76" t="s">
        <v>490</v>
      </c>
      <c r="C1394" s="76"/>
      <c r="D1394" s="2" t="s">
        <v>10</v>
      </c>
      <c r="E1394" s="2" t="s">
        <v>15</v>
      </c>
      <c r="F1394" s="8"/>
      <c r="G1394" s="7">
        <v>-999</v>
      </c>
      <c r="H1394" s="8" t="s">
        <v>302</v>
      </c>
      <c r="I1394" s="7" t="s">
        <v>401</v>
      </c>
      <c r="J1394" s="76" t="s">
        <v>176</v>
      </c>
      <c r="K1394" s="191"/>
      <c r="L1394" s="143"/>
      <c r="M1394" s="115"/>
      <c r="N1394" s="115"/>
      <c r="O1394" s="57"/>
      <c r="P1394" s="58" t="s">
        <v>36</v>
      </c>
      <c r="Q1394" s="57"/>
      <c r="R1394" s="57" t="s">
        <v>13</v>
      </c>
      <c r="S1394" s="57"/>
      <c r="T1394" s="57"/>
      <c r="U1394" s="117">
        <v>31.51</v>
      </c>
      <c r="V1394" s="117">
        <v>17.73</v>
      </c>
      <c r="W1394" s="58"/>
      <c r="X1394" s="195"/>
      <c r="Y1394" s="198"/>
      <c r="Z1394" s="8"/>
      <c r="AA1394" s="8" t="s">
        <v>88</v>
      </c>
      <c r="AB1394" s="54"/>
      <c r="AC1394" s="54"/>
      <c r="AD1394" s="54"/>
      <c r="AE1394" s="196"/>
      <c r="AF1394" s="196"/>
      <c r="AG1394" s="80"/>
      <c r="AH1394" s="80"/>
      <c r="AI1394" s="80"/>
      <c r="AJ1394" s="80"/>
      <c r="AK1394" s="80"/>
      <c r="AL1394" s="80"/>
      <c r="AM1394" s="80"/>
      <c r="AN1394" s="80"/>
      <c r="AO1394" s="80"/>
      <c r="AP1394" s="80"/>
      <c r="AQ1394" s="80"/>
      <c r="AR1394" s="80"/>
      <c r="AS1394" s="80"/>
      <c r="AT1394" s="80"/>
      <c r="AU1394" s="80"/>
      <c r="AV1394" s="80"/>
      <c r="AW1394" s="80"/>
      <c r="AX1394" s="80"/>
      <c r="AY1394" s="80"/>
      <c r="AZ1394" s="80"/>
      <c r="BA1394" s="80"/>
      <c r="BB1394" s="80"/>
      <c r="BC1394" s="80"/>
      <c r="BD1394" s="80"/>
      <c r="BE1394" s="80"/>
      <c r="BF1394" s="80"/>
      <c r="BG1394" s="80"/>
      <c r="BH1394" s="80"/>
      <c r="BI1394" s="80"/>
      <c r="BJ1394" s="80"/>
      <c r="BK1394" s="80"/>
      <c r="BL1394" s="80"/>
      <c r="BM1394" s="80"/>
      <c r="BN1394" s="80"/>
      <c r="BO1394" s="80"/>
      <c r="BP1394" s="80"/>
      <c r="BQ1394" s="80"/>
      <c r="BR1394" s="80"/>
      <c r="BS1394" s="80"/>
      <c r="BT1394" s="80"/>
      <c r="BU1394" s="80"/>
      <c r="BV1394" s="80"/>
      <c r="BW1394" s="80"/>
      <c r="BX1394" s="80"/>
      <c r="BY1394" s="80"/>
      <c r="BZ1394" s="80"/>
      <c r="CA1394" s="80"/>
      <c r="CB1394" s="80"/>
      <c r="CC1394" s="80"/>
      <c r="CD1394" s="80"/>
      <c r="CE1394" s="80"/>
      <c r="CF1394" s="80"/>
      <c r="CG1394" s="80"/>
      <c r="CH1394" s="80"/>
      <c r="CI1394" s="80"/>
      <c r="CJ1394" s="80"/>
      <c r="CK1394" s="80"/>
      <c r="CL1394" s="80"/>
      <c r="CM1394" s="80"/>
      <c r="CN1394" s="80"/>
      <c r="CO1394" s="80"/>
      <c r="CP1394" s="80"/>
      <c r="CQ1394" s="80"/>
      <c r="CR1394" s="80"/>
      <c r="CS1394" s="80"/>
      <c r="CT1394" s="80"/>
      <c r="CU1394" s="80"/>
      <c r="CV1394" s="80"/>
      <c r="CW1394" s="80"/>
      <c r="CX1394" s="80"/>
      <c r="CY1394" s="80"/>
      <c r="CZ1394" s="80"/>
      <c r="DA1394" s="80"/>
      <c r="DB1394" s="80"/>
      <c r="DC1394" s="80"/>
      <c r="DD1394" s="80"/>
      <c r="DE1394" s="80"/>
      <c r="DF1394" s="80"/>
      <c r="DG1394" s="80"/>
      <c r="DH1394" s="80"/>
      <c r="DI1394" s="80"/>
      <c r="DJ1394" s="80"/>
      <c r="DK1394" s="80"/>
      <c r="DL1394" s="80"/>
      <c r="DM1394" s="80"/>
      <c r="DN1394" s="80"/>
      <c r="DO1394" s="80"/>
      <c r="DP1394" s="80"/>
      <c r="DQ1394" s="80"/>
      <c r="DR1394" s="80"/>
      <c r="DS1394" s="80"/>
      <c r="DT1394" s="80"/>
      <c r="DU1394" s="80"/>
      <c r="DV1394" s="80"/>
      <c r="DW1394" s="80"/>
      <c r="DX1394" s="80"/>
      <c r="DY1394" s="80"/>
      <c r="DZ1394" s="80"/>
    </row>
    <row r="1395" spans="1:130" s="83" customFormat="1" ht="17" x14ac:dyDescent="0.2">
      <c r="A1395" s="14" t="s">
        <v>308</v>
      </c>
      <c r="B1395" s="76" t="s">
        <v>490</v>
      </c>
      <c r="C1395" s="76"/>
      <c r="D1395" s="2" t="s">
        <v>10</v>
      </c>
      <c r="E1395" s="2" t="s">
        <v>15</v>
      </c>
      <c r="F1395" s="8"/>
      <c r="G1395" s="7">
        <v>-999</v>
      </c>
      <c r="H1395" s="8" t="s">
        <v>302</v>
      </c>
      <c r="I1395" s="7" t="s">
        <v>401</v>
      </c>
      <c r="J1395" s="76" t="s">
        <v>176</v>
      </c>
      <c r="K1395" s="191"/>
      <c r="L1395" s="143"/>
      <c r="M1395" s="115"/>
      <c r="N1395" s="115"/>
      <c r="O1395" s="57"/>
      <c r="P1395" s="58" t="s">
        <v>36</v>
      </c>
      <c r="Q1395" s="57"/>
      <c r="R1395" s="57" t="s">
        <v>13</v>
      </c>
      <c r="S1395" s="57"/>
      <c r="T1395" s="57"/>
      <c r="U1395" s="117">
        <v>28.98</v>
      </c>
      <c r="V1395" s="117">
        <v>19.23</v>
      </c>
      <c r="W1395" s="58"/>
      <c r="X1395" s="195"/>
      <c r="Y1395" s="198"/>
      <c r="Z1395" s="8"/>
      <c r="AA1395" s="8" t="s">
        <v>88</v>
      </c>
      <c r="AB1395" s="54"/>
      <c r="AC1395" s="54"/>
      <c r="AD1395" s="54"/>
      <c r="AE1395" s="196"/>
      <c r="AF1395" s="196"/>
      <c r="AG1395" s="80"/>
      <c r="AH1395" s="80"/>
      <c r="AI1395" s="80"/>
      <c r="AJ1395" s="80"/>
      <c r="AK1395" s="80"/>
      <c r="AL1395" s="80"/>
      <c r="AM1395" s="80"/>
      <c r="AN1395" s="80"/>
      <c r="AO1395" s="80"/>
      <c r="AP1395" s="80"/>
      <c r="AQ1395" s="80"/>
      <c r="AR1395" s="80"/>
      <c r="AS1395" s="80"/>
      <c r="AT1395" s="80"/>
      <c r="AU1395" s="80"/>
      <c r="AV1395" s="80"/>
      <c r="AW1395" s="80"/>
      <c r="AX1395" s="80"/>
      <c r="AY1395" s="80"/>
      <c r="AZ1395" s="80"/>
      <c r="BA1395" s="80"/>
      <c r="BB1395" s="80"/>
      <c r="BC1395" s="80"/>
      <c r="BD1395" s="80"/>
      <c r="BE1395" s="80"/>
      <c r="BF1395" s="80"/>
      <c r="BG1395" s="80"/>
      <c r="BH1395" s="80"/>
      <c r="BI1395" s="80"/>
      <c r="BJ1395" s="80"/>
      <c r="BK1395" s="80"/>
      <c r="BL1395" s="80"/>
      <c r="BM1395" s="80"/>
      <c r="BN1395" s="80"/>
      <c r="BO1395" s="80"/>
      <c r="BP1395" s="80"/>
      <c r="BQ1395" s="80"/>
      <c r="BR1395" s="80"/>
      <c r="BS1395" s="80"/>
      <c r="BT1395" s="80"/>
      <c r="BU1395" s="80"/>
      <c r="BV1395" s="80"/>
      <c r="BW1395" s="80"/>
      <c r="BX1395" s="80"/>
      <c r="BY1395" s="80"/>
      <c r="BZ1395" s="80"/>
      <c r="CA1395" s="80"/>
      <c r="CB1395" s="80"/>
      <c r="CC1395" s="80"/>
      <c r="CD1395" s="80"/>
      <c r="CE1395" s="80"/>
      <c r="CF1395" s="80"/>
      <c r="CG1395" s="80"/>
      <c r="CH1395" s="80"/>
      <c r="CI1395" s="80"/>
      <c r="CJ1395" s="80"/>
      <c r="CK1395" s="80"/>
      <c r="CL1395" s="80"/>
      <c r="CM1395" s="80"/>
      <c r="CN1395" s="80"/>
      <c r="CO1395" s="80"/>
      <c r="CP1395" s="80"/>
      <c r="CQ1395" s="80"/>
      <c r="CR1395" s="80"/>
      <c r="CS1395" s="80"/>
      <c r="CT1395" s="80"/>
      <c r="CU1395" s="80"/>
      <c r="CV1395" s="80"/>
      <c r="CW1395" s="80"/>
      <c r="CX1395" s="80"/>
      <c r="CY1395" s="80"/>
      <c r="CZ1395" s="80"/>
      <c r="DA1395" s="80"/>
      <c r="DB1395" s="80"/>
      <c r="DC1395" s="80"/>
      <c r="DD1395" s="80"/>
      <c r="DE1395" s="80"/>
      <c r="DF1395" s="80"/>
      <c r="DG1395" s="80"/>
      <c r="DH1395" s="80"/>
      <c r="DI1395" s="80"/>
      <c r="DJ1395" s="80"/>
      <c r="DK1395" s="80"/>
      <c r="DL1395" s="80"/>
      <c r="DM1395" s="80"/>
      <c r="DN1395" s="80"/>
      <c r="DO1395" s="80"/>
      <c r="DP1395" s="80"/>
      <c r="DQ1395" s="80"/>
      <c r="DR1395" s="80"/>
      <c r="DS1395" s="80"/>
      <c r="DT1395" s="80"/>
      <c r="DU1395" s="80"/>
      <c r="DV1395" s="80"/>
      <c r="DW1395" s="80"/>
      <c r="DX1395" s="80"/>
      <c r="DY1395" s="80"/>
      <c r="DZ1395" s="80"/>
    </row>
    <row r="1396" spans="1:130" s="83" customFormat="1" ht="17" x14ac:dyDescent="0.2">
      <c r="A1396" s="14" t="s">
        <v>308</v>
      </c>
      <c r="B1396" s="76" t="s">
        <v>490</v>
      </c>
      <c r="C1396" s="76"/>
      <c r="D1396" s="2" t="s">
        <v>10</v>
      </c>
      <c r="E1396" s="2" t="s">
        <v>15</v>
      </c>
      <c r="F1396" s="8"/>
      <c r="G1396" s="7">
        <v>-999</v>
      </c>
      <c r="H1396" s="8" t="s">
        <v>302</v>
      </c>
      <c r="I1396" s="7" t="s">
        <v>401</v>
      </c>
      <c r="J1396" s="76" t="s">
        <v>176</v>
      </c>
      <c r="K1396" s="191"/>
      <c r="L1396" s="143"/>
      <c r="M1396" s="115"/>
      <c r="N1396" s="115"/>
      <c r="O1396" s="57"/>
      <c r="P1396" s="58" t="s">
        <v>36</v>
      </c>
      <c r="Q1396" s="57"/>
      <c r="R1396" s="57" t="s">
        <v>13</v>
      </c>
      <c r="S1396" s="57"/>
      <c r="T1396" s="57"/>
      <c r="U1396" s="117">
        <v>29.4</v>
      </c>
      <c r="V1396" s="117">
        <v>17.690000000000001</v>
      </c>
      <c r="W1396" s="58"/>
      <c r="X1396" s="195"/>
      <c r="Y1396" s="198"/>
      <c r="Z1396" s="8"/>
      <c r="AA1396" s="8"/>
      <c r="AB1396" s="54"/>
      <c r="AC1396" s="76"/>
      <c r="AD1396" s="76"/>
      <c r="AE1396" s="70"/>
      <c r="AF1396" s="70"/>
      <c r="BK1396" s="15"/>
      <c r="BL1396" s="15"/>
      <c r="BM1396" s="15"/>
      <c r="BN1396" s="15"/>
      <c r="BO1396" s="15"/>
      <c r="BP1396" s="15"/>
      <c r="BQ1396" s="15"/>
      <c r="BR1396" s="15"/>
      <c r="BS1396" s="15"/>
      <c r="BT1396" s="15"/>
      <c r="BU1396" s="15"/>
      <c r="BV1396" s="15"/>
      <c r="BW1396" s="15"/>
      <c r="BX1396" s="15"/>
      <c r="BY1396" s="15"/>
      <c r="BZ1396" s="15"/>
      <c r="CA1396" s="15"/>
      <c r="CB1396" s="15"/>
      <c r="CC1396" s="15"/>
      <c r="CD1396" s="15"/>
      <c r="CE1396" s="15"/>
      <c r="CF1396" s="15"/>
      <c r="CG1396" s="15"/>
      <c r="CH1396" s="15"/>
      <c r="CI1396" s="15"/>
      <c r="CJ1396" s="15"/>
      <c r="CK1396" s="15"/>
      <c r="CL1396" s="15"/>
      <c r="CM1396" s="15"/>
      <c r="CN1396" s="15"/>
      <c r="CO1396" s="15"/>
      <c r="CP1396" s="15"/>
      <c r="CQ1396" s="15"/>
      <c r="CR1396" s="15"/>
      <c r="CS1396" s="15"/>
      <c r="CT1396" s="15"/>
      <c r="CU1396" s="15"/>
      <c r="CV1396" s="15"/>
      <c r="CW1396" s="15"/>
      <c r="CX1396" s="15"/>
      <c r="CY1396" s="15"/>
      <c r="CZ1396" s="15"/>
      <c r="DA1396" s="15"/>
      <c r="DB1396" s="15"/>
      <c r="DC1396" s="15"/>
      <c r="DD1396" s="15"/>
      <c r="DE1396" s="15"/>
      <c r="DF1396" s="15"/>
      <c r="DG1396" s="15"/>
      <c r="DH1396" s="15"/>
      <c r="DI1396" s="15"/>
      <c r="DJ1396" s="15"/>
      <c r="DK1396" s="15"/>
      <c r="DL1396" s="15"/>
      <c r="DM1396" s="15"/>
      <c r="DN1396" s="15"/>
      <c r="DO1396" s="15"/>
      <c r="DP1396" s="15"/>
      <c r="DQ1396" s="15"/>
      <c r="DR1396" s="15"/>
      <c r="DS1396" s="15"/>
      <c r="DT1396" s="15"/>
      <c r="DU1396" s="15"/>
      <c r="DV1396" s="15"/>
      <c r="DW1396" s="15"/>
      <c r="DX1396" s="15"/>
      <c r="DY1396" s="15"/>
      <c r="DZ1396" s="15"/>
    </row>
    <row r="1397" spans="1:130" s="80" customFormat="1" ht="17" x14ac:dyDescent="0.2">
      <c r="A1397" s="14" t="s">
        <v>308</v>
      </c>
      <c r="B1397" s="76" t="s">
        <v>490</v>
      </c>
      <c r="C1397" s="76"/>
      <c r="D1397" s="2" t="s">
        <v>10</v>
      </c>
      <c r="E1397" s="2" t="s">
        <v>15</v>
      </c>
      <c r="F1397" s="8"/>
      <c r="G1397" s="7">
        <v>-999</v>
      </c>
      <c r="H1397" s="8" t="s">
        <v>302</v>
      </c>
      <c r="I1397" s="7" t="s">
        <v>401</v>
      </c>
      <c r="J1397" s="76" t="s">
        <v>176</v>
      </c>
      <c r="K1397" s="191"/>
      <c r="L1397" s="143"/>
      <c r="M1397" s="115"/>
      <c r="N1397" s="115"/>
      <c r="O1397" s="57"/>
      <c r="P1397" s="58" t="s">
        <v>36</v>
      </c>
      <c r="Q1397" s="57"/>
      <c r="R1397" s="57" t="s">
        <v>13</v>
      </c>
      <c r="S1397" s="57"/>
      <c r="T1397" s="57"/>
      <c r="U1397" s="117">
        <v>30.86</v>
      </c>
      <c r="V1397" s="117">
        <v>24.17</v>
      </c>
      <c r="W1397" s="58"/>
      <c r="X1397" s="195"/>
      <c r="Y1397" s="198"/>
      <c r="Z1397" s="8"/>
      <c r="AA1397" s="8"/>
      <c r="AB1397" s="54"/>
      <c r="AC1397" s="76"/>
      <c r="AD1397" s="76"/>
      <c r="AE1397" s="70"/>
      <c r="AF1397" s="70"/>
      <c r="AG1397" s="83"/>
      <c r="AH1397" s="83"/>
      <c r="AI1397" s="83"/>
      <c r="AJ1397" s="83"/>
      <c r="AK1397" s="83"/>
      <c r="AL1397" s="83"/>
      <c r="AM1397" s="83"/>
      <c r="AN1397" s="83"/>
      <c r="AO1397" s="83"/>
      <c r="AP1397" s="83"/>
      <c r="AQ1397" s="83"/>
      <c r="AR1397" s="83"/>
      <c r="AS1397" s="83"/>
      <c r="AT1397" s="83"/>
      <c r="AU1397" s="83"/>
      <c r="AV1397" s="83"/>
      <c r="AW1397" s="83"/>
      <c r="AX1397" s="83"/>
      <c r="AY1397" s="83"/>
      <c r="AZ1397" s="83"/>
      <c r="BA1397" s="83"/>
      <c r="BB1397" s="83"/>
      <c r="BC1397" s="83"/>
      <c r="BD1397" s="83"/>
      <c r="BE1397" s="83"/>
      <c r="BF1397" s="83"/>
      <c r="BG1397" s="83"/>
      <c r="BH1397" s="83"/>
      <c r="BI1397" s="83"/>
      <c r="BJ1397" s="83"/>
      <c r="BK1397" s="15"/>
      <c r="BL1397" s="15"/>
      <c r="BM1397" s="15"/>
      <c r="BN1397" s="15"/>
      <c r="BO1397" s="15"/>
      <c r="BP1397" s="15"/>
      <c r="BQ1397" s="15"/>
      <c r="BR1397" s="15"/>
      <c r="BS1397" s="15"/>
      <c r="BT1397" s="15"/>
      <c r="BU1397" s="15"/>
      <c r="BV1397" s="15"/>
      <c r="BW1397" s="15"/>
      <c r="BX1397" s="15"/>
      <c r="BY1397" s="15"/>
      <c r="BZ1397" s="15"/>
      <c r="CA1397" s="15"/>
      <c r="CB1397" s="15"/>
      <c r="CC1397" s="15"/>
      <c r="CD1397" s="15"/>
      <c r="CE1397" s="15"/>
      <c r="CF1397" s="15"/>
      <c r="CG1397" s="15"/>
      <c r="CH1397" s="15"/>
      <c r="CI1397" s="15"/>
      <c r="CJ1397" s="15"/>
      <c r="CK1397" s="15"/>
      <c r="CL1397" s="15"/>
      <c r="CM1397" s="15"/>
      <c r="CN1397" s="15"/>
      <c r="CO1397" s="15"/>
      <c r="CP1397" s="15"/>
      <c r="CQ1397" s="15"/>
      <c r="CR1397" s="15"/>
      <c r="CS1397" s="15"/>
      <c r="CT1397" s="15"/>
      <c r="CU1397" s="15"/>
      <c r="CV1397" s="15"/>
      <c r="CW1397" s="15"/>
      <c r="CX1397" s="15"/>
      <c r="CY1397" s="15"/>
      <c r="CZ1397" s="15"/>
      <c r="DA1397" s="15"/>
      <c r="DB1397" s="15"/>
      <c r="DC1397" s="15"/>
      <c r="DD1397" s="15"/>
      <c r="DE1397" s="15"/>
      <c r="DF1397" s="15"/>
      <c r="DG1397" s="15"/>
      <c r="DH1397" s="15"/>
      <c r="DI1397" s="15"/>
      <c r="DJ1397" s="15"/>
      <c r="DK1397" s="15"/>
      <c r="DL1397" s="15"/>
      <c r="DM1397" s="15"/>
      <c r="DN1397" s="15"/>
      <c r="DO1397" s="15"/>
      <c r="DP1397" s="15"/>
      <c r="DQ1397" s="15"/>
      <c r="DR1397" s="15"/>
      <c r="DS1397" s="15"/>
      <c r="DT1397" s="15"/>
      <c r="DU1397" s="15"/>
      <c r="DV1397" s="15"/>
      <c r="DW1397" s="15"/>
      <c r="DX1397" s="15"/>
      <c r="DY1397" s="15"/>
      <c r="DZ1397" s="15"/>
    </row>
    <row r="1398" spans="1:130" s="80" customFormat="1" ht="17" x14ac:dyDescent="0.2">
      <c r="A1398" s="14" t="s">
        <v>308</v>
      </c>
      <c r="B1398" s="76" t="s">
        <v>490</v>
      </c>
      <c r="C1398" s="76"/>
      <c r="D1398" s="2" t="s">
        <v>10</v>
      </c>
      <c r="E1398" s="2" t="s">
        <v>15</v>
      </c>
      <c r="F1398" s="8"/>
      <c r="G1398" s="7">
        <v>-999</v>
      </c>
      <c r="H1398" s="8" t="s">
        <v>302</v>
      </c>
      <c r="I1398" s="7" t="s">
        <v>401</v>
      </c>
      <c r="J1398" s="76" t="s">
        <v>176</v>
      </c>
      <c r="K1398" s="191"/>
      <c r="L1398" s="143"/>
      <c r="M1398" s="115"/>
      <c r="N1398" s="115"/>
      <c r="O1398" s="57"/>
      <c r="P1398" s="58" t="s">
        <v>36</v>
      </c>
      <c r="Q1398" s="57"/>
      <c r="R1398" s="57" t="s">
        <v>13</v>
      </c>
      <c r="S1398" s="57"/>
      <c r="T1398" s="57"/>
      <c r="U1398" s="117">
        <v>28.74</v>
      </c>
      <c r="V1398" s="117">
        <v>18.41</v>
      </c>
      <c r="W1398" s="58"/>
      <c r="X1398" s="195"/>
      <c r="Y1398" s="198"/>
      <c r="Z1398" s="8"/>
      <c r="AA1398" s="8"/>
      <c r="AB1398" s="54"/>
      <c r="AC1398" s="76"/>
      <c r="AD1398" s="76"/>
      <c r="AE1398" s="70"/>
      <c r="AF1398" s="70"/>
      <c r="AG1398" s="83"/>
      <c r="AH1398" s="83"/>
      <c r="AI1398" s="83"/>
      <c r="AJ1398" s="83"/>
      <c r="AK1398" s="83"/>
      <c r="AL1398" s="83"/>
      <c r="AM1398" s="83"/>
      <c r="AN1398" s="83"/>
      <c r="AO1398" s="83"/>
      <c r="AP1398" s="83"/>
      <c r="AQ1398" s="83"/>
      <c r="AR1398" s="83"/>
      <c r="AS1398" s="83"/>
      <c r="AT1398" s="83"/>
      <c r="AU1398" s="83"/>
      <c r="AV1398" s="83"/>
      <c r="AW1398" s="83"/>
      <c r="AX1398" s="83"/>
      <c r="AY1398" s="83"/>
      <c r="AZ1398" s="83"/>
      <c r="BA1398" s="83"/>
      <c r="BB1398" s="83"/>
      <c r="BC1398" s="83"/>
      <c r="BD1398" s="83"/>
      <c r="BE1398" s="83"/>
      <c r="BF1398" s="83"/>
      <c r="BG1398" s="83"/>
      <c r="BH1398" s="83"/>
      <c r="BI1398" s="83"/>
      <c r="BJ1398" s="83"/>
      <c r="BK1398" s="91"/>
      <c r="BL1398" s="91"/>
      <c r="BM1398" s="91"/>
      <c r="BN1398" s="91"/>
      <c r="BO1398" s="91"/>
      <c r="BP1398" s="91"/>
      <c r="BQ1398" s="91"/>
      <c r="BR1398" s="91"/>
      <c r="BS1398" s="91"/>
      <c r="BT1398" s="91"/>
      <c r="BU1398" s="91"/>
      <c r="BV1398" s="91"/>
      <c r="BW1398" s="91"/>
      <c r="BX1398" s="91"/>
      <c r="BY1398" s="91"/>
      <c r="BZ1398" s="91"/>
      <c r="CA1398" s="91"/>
      <c r="CB1398" s="91"/>
      <c r="CC1398" s="91"/>
      <c r="CD1398" s="91"/>
      <c r="CE1398" s="91"/>
      <c r="CF1398" s="91"/>
      <c r="CG1398" s="91"/>
      <c r="CH1398" s="91"/>
      <c r="CI1398" s="91"/>
      <c r="CJ1398" s="91"/>
      <c r="CK1398" s="91"/>
      <c r="CL1398" s="91"/>
      <c r="CM1398" s="91"/>
      <c r="CN1398" s="91"/>
      <c r="CO1398" s="91"/>
      <c r="CP1398" s="91"/>
      <c r="CQ1398" s="91"/>
      <c r="CR1398" s="91"/>
      <c r="CS1398" s="91"/>
      <c r="CT1398" s="91"/>
      <c r="CU1398" s="91"/>
      <c r="CV1398" s="91"/>
      <c r="CW1398" s="91"/>
      <c r="CX1398" s="15"/>
      <c r="CY1398" s="15"/>
      <c r="CZ1398" s="15"/>
      <c r="DA1398" s="15"/>
      <c r="DB1398" s="15"/>
      <c r="DC1398" s="15"/>
      <c r="DD1398" s="15"/>
      <c r="DE1398" s="15"/>
      <c r="DF1398" s="15"/>
      <c r="DG1398" s="15"/>
      <c r="DH1398" s="15"/>
      <c r="DI1398" s="15"/>
      <c r="DJ1398" s="15"/>
      <c r="DK1398" s="15"/>
      <c r="DL1398" s="15"/>
      <c r="DM1398" s="15"/>
      <c r="DN1398" s="15"/>
      <c r="DO1398" s="15"/>
      <c r="DP1398" s="15"/>
      <c r="DQ1398" s="15"/>
      <c r="DR1398" s="15"/>
      <c r="DS1398" s="15"/>
      <c r="DT1398" s="15"/>
      <c r="DU1398" s="15"/>
      <c r="DV1398" s="15"/>
      <c r="DW1398" s="15"/>
      <c r="DX1398" s="15"/>
      <c r="DY1398" s="15"/>
      <c r="DZ1398" s="15"/>
    </row>
    <row r="1399" spans="1:130" s="80" customFormat="1" ht="17" x14ac:dyDescent="0.2">
      <c r="A1399" s="14" t="s">
        <v>308</v>
      </c>
      <c r="B1399" s="76" t="s">
        <v>490</v>
      </c>
      <c r="C1399" s="76"/>
      <c r="D1399" s="2" t="s">
        <v>10</v>
      </c>
      <c r="E1399" s="2" t="s">
        <v>15</v>
      </c>
      <c r="F1399" s="8"/>
      <c r="G1399" s="7">
        <v>-999</v>
      </c>
      <c r="H1399" s="8" t="s">
        <v>302</v>
      </c>
      <c r="I1399" s="7" t="s">
        <v>401</v>
      </c>
      <c r="J1399" s="76" t="s">
        <v>176</v>
      </c>
      <c r="K1399" s="191"/>
      <c r="L1399" s="143"/>
      <c r="M1399" s="115"/>
      <c r="N1399" s="115"/>
      <c r="O1399" s="57"/>
      <c r="P1399" s="58" t="s">
        <v>40</v>
      </c>
      <c r="Q1399" s="57"/>
      <c r="R1399" s="57" t="s">
        <v>13</v>
      </c>
      <c r="S1399" s="57"/>
      <c r="T1399" s="57"/>
      <c r="U1399" s="117">
        <v>29.46</v>
      </c>
      <c r="V1399" s="117">
        <v>14</v>
      </c>
      <c r="W1399" s="58"/>
      <c r="X1399" s="195"/>
      <c r="Y1399" s="198"/>
      <c r="Z1399" s="8"/>
      <c r="AA1399" s="8"/>
      <c r="AB1399" s="54"/>
      <c r="AC1399" s="76"/>
      <c r="AD1399" s="76"/>
      <c r="AE1399" s="70"/>
      <c r="AF1399" s="70"/>
      <c r="AG1399" s="83"/>
      <c r="AH1399" s="83"/>
      <c r="AI1399" s="83"/>
      <c r="AJ1399" s="83"/>
      <c r="AK1399" s="83"/>
      <c r="AL1399" s="83"/>
      <c r="AM1399" s="83"/>
      <c r="AN1399" s="83"/>
      <c r="AO1399" s="83"/>
      <c r="AP1399" s="83"/>
      <c r="AQ1399" s="83"/>
      <c r="AR1399" s="83"/>
      <c r="AS1399" s="83"/>
      <c r="AT1399" s="83"/>
      <c r="AU1399" s="83"/>
      <c r="AV1399" s="83"/>
      <c r="AW1399" s="83"/>
      <c r="AX1399" s="83"/>
      <c r="AY1399" s="83"/>
      <c r="AZ1399" s="83"/>
      <c r="BA1399" s="83"/>
      <c r="BB1399" s="83"/>
      <c r="BC1399" s="83"/>
      <c r="BD1399" s="83"/>
      <c r="BE1399" s="83"/>
      <c r="BF1399" s="83"/>
      <c r="BG1399" s="83"/>
      <c r="BH1399" s="83"/>
      <c r="BI1399" s="83"/>
      <c r="BJ1399" s="83"/>
      <c r="BK1399" s="15"/>
      <c r="BL1399" s="15"/>
      <c r="BM1399" s="15"/>
      <c r="BN1399" s="15"/>
      <c r="BO1399" s="15"/>
      <c r="BP1399" s="15"/>
      <c r="BQ1399" s="15"/>
      <c r="BR1399" s="15"/>
      <c r="BS1399" s="15"/>
      <c r="BT1399" s="15"/>
      <c r="BU1399" s="15"/>
      <c r="BV1399" s="15"/>
      <c r="BW1399" s="15"/>
      <c r="BX1399" s="15"/>
      <c r="BY1399" s="15"/>
      <c r="BZ1399" s="15"/>
      <c r="CA1399" s="15"/>
      <c r="CB1399" s="15"/>
      <c r="CC1399" s="15"/>
      <c r="CD1399" s="15"/>
      <c r="CE1399" s="15"/>
      <c r="CF1399" s="15"/>
      <c r="CG1399" s="15"/>
      <c r="CH1399" s="15"/>
      <c r="CI1399" s="15"/>
      <c r="CJ1399" s="15"/>
      <c r="CK1399" s="15"/>
      <c r="CL1399" s="15"/>
      <c r="CM1399" s="15"/>
      <c r="CN1399" s="15"/>
      <c r="CO1399" s="15"/>
      <c r="CP1399" s="15"/>
      <c r="CQ1399" s="15"/>
      <c r="CR1399" s="15"/>
      <c r="CS1399" s="15"/>
      <c r="CT1399" s="15"/>
      <c r="CU1399" s="15"/>
      <c r="CV1399" s="15"/>
      <c r="CW1399" s="15"/>
      <c r="CX1399" s="15"/>
      <c r="CY1399" s="15"/>
      <c r="CZ1399" s="15"/>
      <c r="DA1399" s="15"/>
      <c r="DB1399" s="15"/>
      <c r="DC1399" s="15"/>
      <c r="DD1399" s="15"/>
      <c r="DE1399" s="15"/>
      <c r="DF1399" s="15"/>
      <c r="DG1399" s="15"/>
      <c r="DH1399" s="15"/>
      <c r="DI1399" s="15"/>
      <c r="DJ1399" s="15"/>
      <c r="DK1399" s="15"/>
      <c r="DL1399" s="15"/>
      <c r="DM1399" s="15"/>
      <c r="DN1399" s="15"/>
      <c r="DO1399" s="15"/>
      <c r="DP1399" s="15"/>
      <c r="DQ1399" s="15"/>
      <c r="DR1399" s="15"/>
      <c r="DS1399" s="15"/>
      <c r="DT1399" s="15"/>
      <c r="DU1399" s="15"/>
      <c r="DV1399" s="15"/>
      <c r="DW1399" s="15"/>
      <c r="DX1399" s="15"/>
      <c r="DY1399" s="15"/>
      <c r="DZ1399" s="15"/>
    </row>
    <row r="1400" spans="1:130" s="80" customFormat="1" ht="34" x14ac:dyDescent="0.2">
      <c r="A1400" s="14" t="s">
        <v>308</v>
      </c>
      <c r="B1400" s="76" t="s">
        <v>490</v>
      </c>
      <c r="C1400" s="76"/>
      <c r="D1400" s="2" t="s">
        <v>10</v>
      </c>
      <c r="E1400" s="2" t="s">
        <v>15</v>
      </c>
      <c r="F1400" s="8"/>
      <c r="G1400" s="7">
        <v>-999</v>
      </c>
      <c r="H1400" s="14" t="s">
        <v>302</v>
      </c>
      <c r="I1400" s="7" t="s">
        <v>401</v>
      </c>
      <c r="J1400" s="76" t="s">
        <v>176</v>
      </c>
      <c r="K1400" s="191" t="s">
        <v>100</v>
      </c>
      <c r="L1400" s="106"/>
      <c r="M1400" s="115"/>
      <c r="N1400" s="115"/>
      <c r="O1400" s="57"/>
      <c r="P1400" s="58" t="s">
        <v>36</v>
      </c>
      <c r="Q1400" s="57"/>
      <c r="R1400" s="57" t="s">
        <v>13</v>
      </c>
      <c r="S1400" s="57"/>
      <c r="T1400" s="57"/>
      <c r="U1400" s="117">
        <v>36.83</v>
      </c>
      <c r="V1400" s="117">
        <v>25.2</v>
      </c>
      <c r="W1400" s="58"/>
      <c r="X1400" s="195"/>
      <c r="Y1400" s="198"/>
      <c r="Z1400" s="8"/>
      <c r="AA1400" s="8" t="s">
        <v>1827</v>
      </c>
      <c r="AB1400" s="54"/>
      <c r="AC1400" s="76"/>
      <c r="AD1400" s="76"/>
      <c r="AE1400" s="70"/>
      <c r="AF1400" s="70"/>
      <c r="AG1400" s="83"/>
      <c r="AH1400" s="83"/>
      <c r="AI1400" s="83"/>
      <c r="AJ1400" s="83"/>
      <c r="AK1400" s="83"/>
      <c r="AL1400" s="83"/>
      <c r="AM1400" s="83"/>
      <c r="AN1400" s="83"/>
      <c r="AO1400" s="83"/>
      <c r="AP1400" s="83"/>
      <c r="AQ1400" s="83"/>
      <c r="AR1400" s="83"/>
      <c r="AS1400" s="83"/>
      <c r="AT1400" s="83"/>
      <c r="AU1400" s="83"/>
      <c r="AV1400" s="83"/>
      <c r="AW1400" s="83"/>
      <c r="AX1400" s="83"/>
      <c r="AY1400" s="83"/>
      <c r="AZ1400" s="83"/>
      <c r="BA1400" s="83"/>
      <c r="BB1400" s="83"/>
      <c r="BC1400" s="83"/>
      <c r="BD1400" s="83"/>
      <c r="BE1400" s="83"/>
      <c r="BF1400" s="83"/>
      <c r="BG1400" s="83"/>
      <c r="BH1400" s="83"/>
      <c r="BI1400" s="83"/>
      <c r="BJ1400" s="83"/>
      <c r="BK1400" s="15"/>
      <c r="BL1400" s="15"/>
      <c r="BM1400" s="15"/>
      <c r="BN1400" s="15"/>
      <c r="BO1400" s="15"/>
      <c r="BP1400" s="15"/>
      <c r="BQ1400" s="15"/>
      <c r="BR1400" s="15"/>
      <c r="BS1400" s="15"/>
      <c r="BT1400" s="15"/>
      <c r="BU1400" s="15"/>
      <c r="BV1400" s="15"/>
      <c r="BW1400" s="15"/>
      <c r="BX1400" s="15"/>
      <c r="BY1400" s="15"/>
      <c r="BZ1400" s="15"/>
      <c r="CA1400" s="15"/>
      <c r="CB1400" s="15"/>
      <c r="CC1400" s="15"/>
      <c r="CD1400" s="15"/>
      <c r="CE1400" s="15"/>
      <c r="CF1400" s="15"/>
      <c r="CG1400" s="15"/>
      <c r="CH1400" s="15"/>
      <c r="CI1400" s="15"/>
      <c r="CJ1400" s="15"/>
      <c r="CK1400" s="15"/>
      <c r="CL1400" s="15"/>
      <c r="CM1400" s="15"/>
      <c r="CN1400" s="15"/>
      <c r="CO1400" s="15"/>
      <c r="CP1400" s="15"/>
      <c r="CQ1400" s="15"/>
      <c r="CR1400" s="15"/>
      <c r="CS1400" s="15"/>
      <c r="CT1400" s="15"/>
      <c r="CU1400" s="15"/>
      <c r="CV1400" s="15"/>
      <c r="CW1400" s="15"/>
      <c r="CX1400" s="15"/>
      <c r="CY1400" s="15"/>
      <c r="CZ1400" s="15"/>
      <c r="DA1400" s="15"/>
      <c r="DB1400" s="15"/>
      <c r="DC1400" s="15"/>
      <c r="DD1400" s="15"/>
      <c r="DE1400" s="15"/>
      <c r="DF1400" s="15"/>
      <c r="DG1400" s="15"/>
      <c r="DH1400" s="15"/>
      <c r="DI1400" s="15"/>
      <c r="DJ1400" s="15"/>
      <c r="DK1400" s="15"/>
      <c r="DL1400" s="15"/>
      <c r="DM1400" s="15"/>
      <c r="DN1400" s="15"/>
      <c r="DO1400" s="15"/>
      <c r="DP1400" s="15"/>
      <c r="DQ1400" s="15"/>
      <c r="DR1400" s="15"/>
      <c r="DS1400" s="15"/>
      <c r="DT1400" s="15"/>
      <c r="DU1400" s="15"/>
      <c r="DV1400" s="15"/>
      <c r="DW1400" s="15"/>
      <c r="DX1400" s="15"/>
      <c r="DY1400" s="15"/>
      <c r="DZ1400" s="15"/>
    </row>
    <row r="1401" spans="1:130" s="80" customFormat="1" ht="51" x14ac:dyDescent="0.2">
      <c r="A1401" s="14"/>
      <c r="B1401" s="76" t="s">
        <v>490</v>
      </c>
      <c r="C1401" s="76"/>
      <c r="D1401" s="2" t="s">
        <v>10</v>
      </c>
      <c r="E1401" s="2" t="s">
        <v>15</v>
      </c>
      <c r="F1401" s="8"/>
      <c r="G1401" s="7">
        <v>-999</v>
      </c>
      <c r="H1401" s="8" t="s">
        <v>413</v>
      </c>
      <c r="I1401" s="7" t="s">
        <v>388</v>
      </c>
      <c r="J1401" s="76" t="s">
        <v>176</v>
      </c>
      <c r="K1401" s="191" t="s">
        <v>400</v>
      </c>
      <c r="L1401" s="106"/>
      <c r="M1401" s="115"/>
      <c r="N1401" s="115"/>
      <c r="O1401" s="57"/>
      <c r="P1401" s="58" t="s">
        <v>31</v>
      </c>
      <c r="Q1401" s="57"/>
      <c r="R1401" s="57" t="s">
        <v>13</v>
      </c>
      <c r="S1401" s="57"/>
      <c r="T1401" s="57"/>
      <c r="U1401" s="117">
        <v>27.91</v>
      </c>
      <c r="V1401" s="117">
        <v>18.850000000000001</v>
      </c>
      <c r="W1401" s="58"/>
      <c r="X1401" s="195"/>
      <c r="Y1401" s="198"/>
      <c r="Z1401" s="8"/>
      <c r="AA1401" s="8" t="s">
        <v>17</v>
      </c>
      <c r="AB1401" s="76"/>
      <c r="AC1401" s="76"/>
      <c r="AD1401" s="76"/>
      <c r="AE1401" s="70"/>
      <c r="AF1401" s="70"/>
      <c r="AG1401" s="83"/>
      <c r="AH1401" s="83"/>
      <c r="AI1401" s="83"/>
      <c r="AJ1401" s="83"/>
      <c r="AK1401" s="83"/>
      <c r="AL1401" s="83"/>
      <c r="AM1401" s="83"/>
      <c r="AN1401" s="83"/>
      <c r="AO1401" s="83"/>
      <c r="AP1401" s="83"/>
      <c r="AQ1401" s="83"/>
      <c r="AR1401" s="83"/>
      <c r="AS1401" s="83"/>
      <c r="AT1401" s="83"/>
      <c r="AU1401" s="83"/>
      <c r="AV1401" s="83"/>
      <c r="AW1401" s="83"/>
      <c r="AX1401" s="83"/>
      <c r="AY1401" s="83"/>
      <c r="AZ1401" s="83"/>
      <c r="BA1401" s="83"/>
      <c r="BB1401" s="83"/>
      <c r="BC1401" s="83"/>
      <c r="BD1401" s="83"/>
      <c r="BE1401" s="83"/>
      <c r="BF1401" s="83"/>
      <c r="BG1401" s="83"/>
      <c r="BH1401" s="83"/>
      <c r="BI1401" s="83"/>
      <c r="BJ1401" s="83"/>
      <c r="BK1401" s="83"/>
      <c r="BL1401" s="83"/>
      <c r="BM1401" s="83"/>
      <c r="BN1401" s="83"/>
      <c r="BO1401" s="83"/>
      <c r="BP1401" s="83"/>
      <c r="BQ1401" s="83"/>
      <c r="BR1401" s="83"/>
      <c r="BS1401" s="83"/>
      <c r="BT1401" s="83"/>
      <c r="BU1401" s="83"/>
      <c r="BV1401" s="83"/>
      <c r="BW1401" s="83"/>
      <c r="BX1401" s="83"/>
      <c r="BY1401" s="83"/>
      <c r="BZ1401" s="83"/>
      <c r="CA1401" s="83"/>
      <c r="CB1401" s="83"/>
      <c r="CC1401" s="83"/>
      <c r="CD1401" s="83"/>
      <c r="CE1401" s="83"/>
      <c r="CF1401" s="83"/>
      <c r="CG1401" s="83"/>
      <c r="CH1401" s="83"/>
      <c r="CI1401" s="83"/>
      <c r="CJ1401" s="83"/>
      <c r="CK1401" s="83"/>
      <c r="CL1401" s="83"/>
      <c r="CM1401" s="83"/>
      <c r="CN1401" s="83"/>
      <c r="CO1401" s="83"/>
      <c r="CP1401" s="83"/>
      <c r="CQ1401" s="83"/>
      <c r="CR1401" s="83"/>
      <c r="CS1401" s="83"/>
      <c r="CT1401" s="83"/>
      <c r="CU1401" s="83"/>
      <c r="CV1401" s="83"/>
      <c r="CW1401" s="83"/>
      <c r="CX1401" s="83"/>
      <c r="CY1401" s="83"/>
      <c r="CZ1401" s="83"/>
      <c r="DA1401" s="83"/>
      <c r="DB1401" s="83"/>
      <c r="DC1401" s="83"/>
      <c r="DD1401" s="83"/>
      <c r="DE1401" s="83"/>
      <c r="DF1401" s="83"/>
      <c r="DG1401" s="83"/>
      <c r="DH1401" s="83"/>
      <c r="DI1401" s="83"/>
      <c r="DJ1401" s="83"/>
      <c r="DK1401" s="83"/>
      <c r="DL1401" s="83"/>
      <c r="DM1401" s="83"/>
      <c r="DN1401" s="83"/>
      <c r="DO1401" s="83"/>
      <c r="DP1401" s="83"/>
      <c r="DQ1401" s="83"/>
      <c r="DR1401" s="83"/>
      <c r="DS1401" s="83"/>
      <c r="DT1401" s="83"/>
      <c r="DU1401" s="83"/>
      <c r="DV1401" s="83"/>
      <c r="DW1401" s="83"/>
      <c r="DX1401" s="83"/>
      <c r="DY1401" s="83"/>
      <c r="DZ1401" s="83"/>
    </row>
    <row r="1402" spans="1:130" s="80" customFormat="1" ht="51" x14ac:dyDescent="0.2">
      <c r="A1402" s="14"/>
      <c r="B1402" s="76" t="s">
        <v>490</v>
      </c>
      <c r="C1402" s="76"/>
      <c r="D1402" s="2" t="s">
        <v>10</v>
      </c>
      <c r="E1402" s="2" t="s">
        <v>15</v>
      </c>
      <c r="F1402" s="8"/>
      <c r="G1402" s="7">
        <v>-999</v>
      </c>
      <c r="H1402" s="8" t="s">
        <v>413</v>
      </c>
      <c r="I1402" s="7" t="s">
        <v>388</v>
      </c>
      <c r="J1402" s="76" t="s">
        <v>176</v>
      </c>
      <c r="K1402" s="191" t="s">
        <v>400</v>
      </c>
      <c r="L1402" s="106"/>
      <c r="M1402" s="115"/>
      <c r="N1402" s="115"/>
      <c r="O1402" s="57"/>
      <c r="P1402" s="58" t="s">
        <v>31</v>
      </c>
      <c r="Q1402" s="57"/>
      <c r="R1402" s="57" t="s">
        <v>13</v>
      </c>
      <c r="S1402" s="57"/>
      <c r="T1402" s="57"/>
      <c r="U1402" s="117">
        <v>36.61</v>
      </c>
      <c r="V1402" s="117">
        <v>28.31</v>
      </c>
      <c r="W1402" s="58"/>
      <c r="X1402" s="195"/>
      <c r="Y1402" s="198"/>
      <c r="Z1402" s="8"/>
      <c r="AA1402" s="8"/>
      <c r="AB1402" s="76"/>
      <c r="AC1402" s="76"/>
      <c r="AD1402" s="76"/>
      <c r="AE1402" s="70"/>
      <c r="AF1402" s="70"/>
      <c r="AG1402" s="83"/>
      <c r="AH1402" s="83"/>
      <c r="AI1402" s="83"/>
      <c r="AJ1402" s="83"/>
      <c r="AK1402" s="83"/>
      <c r="AL1402" s="83"/>
      <c r="AM1402" s="83"/>
      <c r="AN1402" s="83"/>
      <c r="AO1402" s="83"/>
      <c r="AP1402" s="83"/>
      <c r="AQ1402" s="83"/>
      <c r="AR1402" s="83"/>
      <c r="AS1402" s="83"/>
      <c r="AT1402" s="83"/>
      <c r="AU1402" s="83"/>
      <c r="AV1402" s="83"/>
      <c r="AW1402" s="83"/>
      <c r="AX1402" s="83"/>
      <c r="AY1402" s="83"/>
      <c r="AZ1402" s="83"/>
      <c r="BA1402" s="83"/>
      <c r="BB1402" s="83"/>
      <c r="BC1402" s="83"/>
      <c r="BD1402" s="83"/>
      <c r="BE1402" s="83"/>
      <c r="BF1402" s="83"/>
      <c r="BG1402" s="83"/>
      <c r="BH1402" s="83"/>
      <c r="BI1402" s="83"/>
      <c r="BJ1402" s="83"/>
      <c r="BK1402" s="83"/>
      <c r="BL1402" s="83"/>
      <c r="BM1402" s="83"/>
      <c r="BN1402" s="83"/>
      <c r="BO1402" s="83"/>
      <c r="BP1402" s="83"/>
      <c r="BQ1402" s="83"/>
      <c r="BR1402" s="83"/>
      <c r="BS1402" s="83"/>
      <c r="BT1402" s="83"/>
      <c r="BU1402" s="83"/>
      <c r="BV1402" s="83"/>
      <c r="BW1402" s="83"/>
      <c r="BX1402" s="83"/>
      <c r="BY1402" s="83"/>
      <c r="BZ1402" s="83"/>
      <c r="CA1402" s="83"/>
      <c r="CB1402" s="83"/>
      <c r="CC1402" s="83"/>
      <c r="CD1402" s="83"/>
      <c r="CE1402" s="83"/>
      <c r="CF1402" s="83"/>
      <c r="CG1402" s="83"/>
      <c r="CH1402" s="83"/>
      <c r="CI1402" s="83"/>
      <c r="CJ1402" s="83"/>
      <c r="CK1402" s="83"/>
      <c r="CL1402" s="83"/>
      <c r="CM1402" s="83"/>
      <c r="CN1402" s="83"/>
      <c r="CO1402" s="83"/>
      <c r="CP1402" s="83"/>
      <c r="CQ1402" s="83"/>
      <c r="CR1402" s="83"/>
      <c r="CS1402" s="83"/>
      <c r="CT1402" s="83"/>
      <c r="CU1402" s="83"/>
      <c r="CV1402" s="83"/>
      <c r="CW1402" s="83"/>
      <c r="CX1402" s="83"/>
      <c r="CY1402" s="83"/>
      <c r="CZ1402" s="83"/>
      <c r="DA1402" s="83"/>
      <c r="DB1402" s="83"/>
      <c r="DC1402" s="83"/>
      <c r="DD1402" s="83"/>
      <c r="DE1402" s="83"/>
      <c r="DF1402" s="83"/>
      <c r="DG1402" s="83"/>
      <c r="DH1402" s="83"/>
      <c r="DI1402" s="83"/>
      <c r="DJ1402" s="83"/>
      <c r="DK1402" s="83"/>
      <c r="DL1402" s="83"/>
      <c r="DM1402" s="83"/>
      <c r="DN1402" s="83"/>
      <c r="DO1402" s="83"/>
      <c r="DP1402" s="83"/>
      <c r="DQ1402" s="83"/>
      <c r="DR1402" s="83"/>
      <c r="DS1402" s="83"/>
      <c r="DT1402" s="83"/>
      <c r="DU1402" s="83"/>
      <c r="DV1402" s="83"/>
      <c r="DW1402" s="83"/>
      <c r="DX1402" s="83"/>
      <c r="DY1402" s="83"/>
      <c r="DZ1402" s="83"/>
    </row>
    <row r="1403" spans="1:130" s="80" customFormat="1" ht="51" x14ac:dyDescent="0.2">
      <c r="A1403" s="14"/>
      <c r="B1403" s="76" t="s">
        <v>490</v>
      </c>
      <c r="C1403" s="76"/>
      <c r="D1403" s="2" t="s">
        <v>10</v>
      </c>
      <c r="E1403" s="2" t="s">
        <v>15</v>
      </c>
      <c r="F1403" s="8"/>
      <c r="G1403" s="7">
        <v>-999</v>
      </c>
      <c r="H1403" s="8" t="s">
        <v>413</v>
      </c>
      <c r="I1403" s="7" t="s">
        <v>388</v>
      </c>
      <c r="J1403" s="76" t="s">
        <v>176</v>
      </c>
      <c r="K1403" s="191" t="s">
        <v>400</v>
      </c>
      <c r="L1403" s="106"/>
      <c r="M1403" s="115"/>
      <c r="N1403" s="115"/>
      <c r="O1403" s="57"/>
      <c r="P1403" s="58" t="s">
        <v>31</v>
      </c>
      <c r="Q1403" s="57"/>
      <c r="R1403" s="57" t="s">
        <v>13</v>
      </c>
      <c r="S1403" s="57"/>
      <c r="T1403" s="57"/>
      <c r="U1403" s="117">
        <v>30.55</v>
      </c>
      <c r="V1403" s="117">
        <v>28.03</v>
      </c>
      <c r="W1403" s="58"/>
      <c r="X1403" s="195"/>
      <c r="Y1403" s="198"/>
      <c r="Z1403" s="8"/>
      <c r="AA1403" s="8"/>
      <c r="AB1403" s="76"/>
      <c r="AC1403" s="76"/>
      <c r="AD1403" s="76"/>
      <c r="AE1403" s="70"/>
      <c r="AF1403" s="70"/>
      <c r="AG1403" s="83"/>
      <c r="AH1403" s="83"/>
      <c r="AI1403" s="83"/>
      <c r="AJ1403" s="83"/>
      <c r="AK1403" s="83"/>
      <c r="AL1403" s="83"/>
      <c r="AM1403" s="83"/>
      <c r="AN1403" s="83"/>
      <c r="AO1403" s="83"/>
      <c r="AP1403" s="83"/>
      <c r="AQ1403" s="83"/>
      <c r="AR1403" s="83"/>
      <c r="AS1403" s="83"/>
      <c r="AT1403" s="83"/>
      <c r="AU1403" s="83"/>
      <c r="AV1403" s="83"/>
      <c r="AW1403" s="83"/>
      <c r="AX1403" s="83"/>
      <c r="AY1403" s="83"/>
      <c r="AZ1403" s="83"/>
      <c r="BA1403" s="83"/>
      <c r="BB1403" s="83"/>
      <c r="BC1403" s="83"/>
      <c r="BD1403" s="83"/>
      <c r="BE1403" s="83"/>
      <c r="BF1403" s="83"/>
      <c r="BG1403" s="83"/>
      <c r="BH1403" s="83"/>
      <c r="BI1403" s="83"/>
      <c r="BJ1403" s="83"/>
      <c r="BK1403" s="83"/>
      <c r="BL1403" s="83"/>
      <c r="BM1403" s="83"/>
      <c r="BN1403" s="83"/>
      <c r="BO1403" s="83"/>
      <c r="BP1403" s="83"/>
      <c r="BQ1403" s="83"/>
      <c r="BR1403" s="83"/>
      <c r="BS1403" s="83"/>
      <c r="BT1403" s="83"/>
      <c r="BU1403" s="83"/>
      <c r="BV1403" s="83"/>
      <c r="BW1403" s="83"/>
      <c r="BX1403" s="83"/>
      <c r="BY1403" s="83"/>
      <c r="BZ1403" s="83"/>
      <c r="CA1403" s="83"/>
      <c r="CB1403" s="83"/>
      <c r="CC1403" s="83"/>
      <c r="CD1403" s="83"/>
      <c r="CE1403" s="83"/>
      <c r="CF1403" s="83"/>
      <c r="CG1403" s="83"/>
      <c r="CH1403" s="83"/>
      <c r="CI1403" s="83"/>
      <c r="CJ1403" s="83"/>
      <c r="CK1403" s="83"/>
      <c r="CL1403" s="83"/>
      <c r="CM1403" s="83"/>
      <c r="CN1403" s="83"/>
      <c r="CO1403" s="83"/>
      <c r="CP1403" s="83"/>
      <c r="CQ1403" s="83"/>
      <c r="CR1403" s="83"/>
      <c r="CS1403" s="83"/>
      <c r="CT1403" s="83"/>
      <c r="CU1403" s="83"/>
      <c r="CV1403" s="83"/>
      <c r="CW1403" s="83"/>
      <c r="CX1403" s="83"/>
      <c r="CY1403" s="83"/>
      <c r="CZ1403" s="83"/>
      <c r="DA1403" s="83"/>
      <c r="DB1403" s="83"/>
      <c r="DC1403" s="83"/>
      <c r="DD1403" s="83"/>
      <c r="DE1403" s="83"/>
      <c r="DF1403" s="83"/>
      <c r="DG1403" s="83"/>
      <c r="DH1403" s="83"/>
      <c r="DI1403" s="83"/>
      <c r="DJ1403" s="83"/>
      <c r="DK1403" s="83"/>
      <c r="DL1403" s="83"/>
      <c r="DM1403" s="83"/>
      <c r="DN1403" s="83"/>
      <c r="DO1403" s="83"/>
      <c r="DP1403" s="83"/>
      <c r="DQ1403" s="83"/>
      <c r="DR1403" s="83"/>
      <c r="DS1403" s="83"/>
      <c r="DT1403" s="83"/>
      <c r="DU1403" s="83"/>
      <c r="DV1403" s="83"/>
      <c r="DW1403" s="83"/>
      <c r="DX1403" s="83"/>
      <c r="DY1403" s="83"/>
      <c r="DZ1403" s="83"/>
    </row>
    <row r="1404" spans="1:130" s="80" customFormat="1" ht="17" x14ac:dyDescent="0.2">
      <c r="A1404" s="14" t="s">
        <v>1840</v>
      </c>
      <c r="B1404" s="76" t="s">
        <v>490</v>
      </c>
      <c r="C1404" s="76"/>
      <c r="D1404" s="113" t="s">
        <v>10</v>
      </c>
      <c r="E1404" s="113" t="s">
        <v>15</v>
      </c>
      <c r="F1404" s="76"/>
      <c r="G1404" s="76">
        <v>3047</v>
      </c>
      <c r="H1404" s="14" t="s">
        <v>872</v>
      </c>
      <c r="I1404" s="13"/>
      <c r="J1404" s="76" t="s">
        <v>176</v>
      </c>
      <c r="K1404" s="194" t="s">
        <v>873</v>
      </c>
      <c r="L1404" s="106"/>
      <c r="M1404" s="68">
        <v>34.25</v>
      </c>
      <c r="N1404" s="68">
        <v>-100.5</v>
      </c>
      <c r="O1404" s="106">
        <v>467.45999585806601</v>
      </c>
      <c r="P1404" s="76" t="s">
        <v>1839</v>
      </c>
      <c r="Q1404" s="76"/>
      <c r="R1404" s="70" t="s">
        <v>13</v>
      </c>
      <c r="S1404" s="70"/>
      <c r="T1404" s="112"/>
      <c r="U1404" s="68">
        <v>58.28</v>
      </c>
      <c r="V1404" s="68">
        <v>60.22</v>
      </c>
      <c r="W1404" s="70"/>
      <c r="X1404" s="150"/>
      <c r="Y1404" s="148"/>
      <c r="Z1404" s="112"/>
      <c r="AA1404" s="76"/>
      <c r="AB1404" s="54"/>
      <c r="AC1404" s="54" t="s">
        <v>1267</v>
      </c>
      <c r="AD1404" s="54"/>
      <c r="AE1404" s="196"/>
      <c r="AF1404" s="196"/>
    </row>
    <row r="1405" spans="1:130" s="80" customFormat="1" ht="34" x14ac:dyDescent="0.2">
      <c r="A1405" s="14" t="s">
        <v>308</v>
      </c>
      <c r="B1405" s="76" t="s">
        <v>490</v>
      </c>
      <c r="C1405" s="76"/>
      <c r="D1405" s="2" t="s">
        <v>10</v>
      </c>
      <c r="E1405" s="2" t="s">
        <v>15</v>
      </c>
      <c r="F1405" s="8"/>
      <c r="G1405" s="7" t="s">
        <v>93</v>
      </c>
      <c r="H1405" s="14" t="s">
        <v>1219</v>
      </c>
      <c r="I1405" s="7" t="s">
        <v>401</v>
      </c>
      <c r="J1405" s="76" t="s">
        <v>176</v>
      </c>
      <c r="K1405" s="191"/>
      <c r="L1405" s="143"/>
      <c r="M1405" s="115"/>
      <c r="N1405" s="115"/>
      <c r="O1405" s="57"/>
      <c r="P1405" s="58" t="s">
        <v>38</v>
      </c>
      <c r="Q1405" s="57"/>
      <c r="R1405" s="57" t="s">
        <v>13</v>
      </c>
      <c r="S1405" s="57"/>
      <c r="T1405" s="57"/>
      <c r="U1405" s="117">
        <v>36.47</v>
      </c>
      <c r="V1405" s="117">
        <v>14.99</v>
      </c>
      <c r="W1405" s="58"/>
      <c r="X1405" s="195"/>
      <c r="Y1405" s="198"/>
      <c r="Z1405" s="8"/>
      <c r="AA1405" s="8" t="s">
        <v>88</v>
      </c>
      <c r="AB1405" s="54"/>
      <c r="AC1405" s="76"/>
      <c r="AD1405" s="76"/>
      <c r="AE1405" s="70"/>
      <c r="AF1405" s="70"/>
      <c r="AG1405" s="83"/>
      <c r="AH1405" s="83"/>
      <c r="AI1405" s="83"/>
      <c r="AJ1405" s="83"/>
      <c r="AK1405" s="83"/>
      <c r="AL1405" s="83"/>
      <c r="AM1405" s="83"/>
      <c r="AN1405" s="83"/>
      <c r="AO1405" s="83"/>
      <c r="AP1405" s="83"/>
      <c r="AQ1405" s="83"/>
      <c r="AR1405" s="83"/>
      <c r="AS1405" s="83"/>
      <c r="AT1405" s="83"/>
      <c r="AU1405" s="83"/>
      <c r="AV1405" s="83"/>
      <c r="AW1405" s="83"/>
      <c r="AX1405" s="83"/>
      <c r="AY1405" s="83"/>
      <c r="AZ1405" s="83"/>
      <c r="BA1405" s="83"/>
      <c r="BB1405" s="83"/>
      <c r="BC1405" s="83"/>
      <c r="BD1405" s="83"/>
      <c r="BE1405" s="83"/>
      <c r="BF1405" s="83"/>
      <c r="BG1405" s="83"/>
      <c r="BH1405" s="83"/>
      <c r="BI1405" s="83"/>
      <c r="BJ1405" s="83"/>
      <c r="BK1405" s="15"/>
      <c r="BL1405" s="15"/>
      <c r="BM1405" s="15"/>
      <c r="BN1405" s="15"/>
      <c r="BO1405" s="15"/>
      <c r="BP1405" s="15"/>
      <c r="BQ1405" s="15"/>
      <c r="BR1405" s="15"/>
      <c r="BS1405" s="15"/>
      <c r="BT1405" s="15"/>
      <c r="BU1405" s="15"/>
      <c r="BV1405" s="15"/>
      <c r="BW1405" s="15"/>
      <c r="BX1405" s="15"/>
      <c r="BY1405" s="15"/>
      <c r="BZ1405" s="15"/>
      <c r="CA1405" s="15"/>
      <c r="CB1405" s="15"/>
      <c r="CC1405" s="15"/>
      <c r="CD1405" s="15"/>
      <c r="CE1405" s="15"/>
      <c r="CF1405" s="15"/>
      <c r="CG1405" s="15"/>
      <c r="CH1405" s="15"/>
      <c r="CI1405" s="15"/>
      <c r="CJ1405" s="15"/>
      <c r="CK1405" s="15"/>
      <c r="CL1405" s="15"/>
      <c r="CM1405" s="15"/>
      <c r="CN1405" s="15"/>
      <c r="CO1405" s="15"/>
      <c r="CP1405" s="15"/>
      <c r="CQ1405" s="15"/>
      <c r="CR1405" s="15"/>
      <c r="CS1405" s="15"/>
      <c r="CT1405" s="15"/>
      <c r="CU1405" s="15"/>
      <c r="CV1405" s="15"/>
      <c r="CW1405" s="15"/>
      <c r="CX1405" s="15"/>
      <c r="CY1405" s="15"/>
      <c r="CZ1405" s="15"/>
      <c r="DA1405" s="15"/>
      <c r="DB1405" s="15"/>
      <c r="DC1405" s="15"/>
      <c r="DD1405" s="15"/>
      <c r="DE1405" s="15"/>
      <c r="DF1405" s="15"/>
      <c r="DG1405" s="15"/>
      <c r="DH1405" s="15"/>
      <c r="DI1405" s="15"/>
      <c r="DJ1405" s="15"/>
      <c r="DK1405" s="15"/>
      <c r="DL1405" s="15"/>
      <c r="DM1405" s="15"/>
      <c r="DN1405" s="15"/>
      <c r="DO1405" s="15"/>
      <c r="DP1405" s="15"/>
      <c r="DQ1405" s="15"/>
      <c r="DR1405" s="15"/>
      <c r="DS1405" s="15"/>
      <c r="DT1405" s="15"/>
      <c r="DU1405" s="15"/>
      <c r="DV1405" s="15"/>
      <c r="DW1405" s="15"/>
      <c r="DX1405" s="15"/>
      <c r="DY1405" s="15"/>
      <c r="DZ1405" s="15"/>
    </row>
    <row r="1406" spans="1:130" s="80" customFormat="1" ht="17" x14ac:dyDescent="0.2">
      <c r="A1406" s="14"/>
      <c r="B1406" s="76" t="s">
        <v>490</v>
      </c>
      <c r="C1406" s="76"/>
      <c r="D1406" s="2" t="s">
        <v>10</v>
      </c>
      <c r="E1406" s="2" t="s">
        <v>15</v>
      </c>
      <c r="F1406" s="8"/>
      <c r="G1406" s="7" t="s">
        <v>59</v>
      </c>
      <c r="H1406" s="8" t="s">
        <v>61</v>
      </c>
      <c r="I1406" s="7" t="s">
        <v>388</v>
      </c>
      <c r="J1406" s="76" t="s">
        <v>176</v>
      </c>
      <c r="K1406" s="191"/>
      <c r="L1406" s="143"/>
      <c r="M1406" s="115"/>
      <c r="N1406" s="115"/>
      <c r="O1406" s="57"/>
      <c r="P1406" s="58" t="s">
        <v>36</v>
      </c>
      <c r="Q1406" s="57"/>
      <c r="R1406" s="57" t="s">
        <v>13</v>
      </c>
      <c r="S1406" s="57"/>
      <c r="T1406" s="57"/>
      <c r="U1406" s="117">
        <v>24.22</v>
      </c>
      <c r="V1406" s="117">
        <v>24.91</v>
      </c>
      <c r="W1406" s="58"/>
      <c r="X1406" s="195"/>
      <c r="Y1406" s="198"/>
      <c r="Z1406" s="8"/>
      <c r="AA1406" s="8"/>
      <c r="AB1406" s="54"/>
      <c r="AC1406" s="54" t="s">
        <v>1267</v>
      </c>
      <c r="AD1406" s="54"/>
      <c r="AE1406" s="196"/>
      <c r="AF1406" s="196"/>
    </row>
    <row r="1407" spans="1:130" s="80" customFormat="1" ht="17" x14ac:dyDescent="0.2">
      <c r="A1407" s="14"/>
      <c r="B1407" s="76" t="s">
        <v>490</v>
      </c>
      <c r="C1407" s="76"/>
      <c r="D1407" s="2" t="s">
        <v>10</v>
      </c>
      <c r="E1407" s="2" t="s">
        <v>15</v>
      </c>
      <c r="F1407" s="8"/>
      <c r="G1407" s="7" t="s">
        <v>57</v>
      </c>
      <c r="H1407" s="8" t="s">
        <v>409</v>
      </c>
      <c r="I1407" s="7" t="s">
        <v>402</v>
      </c>
      <c r="J1407" s="76" t="s">
        <v>176</v>
      </c>
      <c r="K1407" s="191"/>
      <c r="L1407" s="143"/>
      <c r="M1407" s="115"/>
      <c r="N1407" s="115"/>
      <c r="O1407" s="57"/>
      <c r="P1407" s="58" t="s">
        <v>16</v>
      </c>
      <c r="Q1407" s="57"/>
      <c r="R1407" s="57" t="s">
        <v>13</v>
      </c>
      <c r="S1407" s="57"/>
      <c r="T1407" s="57"/>
      <c r="U1407" s="117">
        <v>28.71</v>
      </c>
      <c r="V1407" s="117">
        <v>15.8</v>
      </c>
      <c r="W1407" s="58"/>
      <c r="X1407" s="195"/>
      <c r="Y1407" s="198"/>
      <c r="Z1407" s="8"/>
      <c r="AA1407" s="8"/>
      <c r="AB1407" s="54"/>
      <c r="AC1407" s="76"/>
      <c r="AD1407" s="76"/>
      <c r="AE1407" s="70"/>
      <c r="AF1407" s="70"/>
      <c r="AG1407" s="83"/>
      <c r="AH1407" s="83"/>
      <c r="AI1407" s="83"/>
      <c r="AJ1407" s="83"/>
      <c r="AK1407" s="83"/>
      <c r="AL1407" s="83"/>
      <c r="AM1407" s="83"/>
      <c r="AN1407" s="83"/>
      <c r="AO1407" s="83"/>
      <c r="AP1407" s="83"/>
      <c r="AQ1407" s="83"/>
      <c r="AR1407" s="83"/>
      <c r="AS1407" s="83"/>
      <c r="AT1407" s="83"/>
      <c r="AU1407" s="83"/>
      <c r="AV1407" s="83"/>
      <c r="AW1407" s="83"/>
      <c r="AX1407" s="83"/>
      <c r="AY1407" s="83"/>
      <c r="AZ1407" s="83"/>
      <c r="BA1407" s="83"/>
      <c r="BB1407" s="83"/>
      <c r="BC1407" s="83"/>
      <c r="BD1407" s="83"/>
      <c r="BE1407" s="83"/>
      <c r="BF1407" s="83"/>
      <c r="BG1407" s="83"/>
      <c r="BH1407" s="83"/>
      <c r="BI1407" s="83"/>
      <c r="BJ1407" s="83"/>
      <c r="BK1407" s="15"/>
      <c r="BL1407" s="15"/>
      <c r="BM1407" s="15"/>
      <c r="BN1407" s="15"/>
      <c r="BO1407" s="15"/>
      <c r="BP1407" s="15"/>
      <c r="BQ1407" s="15"/>
      <c r="BR1407" s="15"/>
      <c r="BS1407" s="15"/>
      <c r="BT1407" s="15"/>
      <c r="BU1407" s="15"/>
      <c r="BV1407" s="15"/>
      <c r="BW1407" s="15"/>
      <c r="BX1407" s="15"/>
      <c r="BY1407" s="15"/>
      <c r="BZ1407" s="15"/>
      <c r="CA1407" s="15"/>
      <c r="CB1407" s="15"/>
      <c r="CC1407" s="15"/>
      <c r="CD1407" s="15"/>
      <c r="CE1407" s="15"/>
      <c r="CF1407" s="15"/>
      <c r="CG1407" s="15"/>
      <c r="CH1407" s="15"/>
      <c r="CI1407" s="15"/>
      <c r="CJ1407" s="15"/>
      <c r="CK1407" s="15"/>
      <c r="CL1407" s="15"/>
      <c r="CM1407" s="15"/>
      <c r="CN1407" s="15"/>
      <c r="CO1407" s="15"/>
      <c r="CP1407" s="15"/>
      <c r="CQ1407" s="15"/>
      <c r="CR1407" s="15"/>
      <c r="CS1407" s="15"/>
      <c r="CT1407" s="15"/>
      <c r="CU1407" s="15"/>
      <c r="CV1407" s="15"/>
      <c r="CW1407" s="15"/>
      <c r="CX1407" s="15"/>
      <c r="CY1407" s="15"/>
      <c r="CZ1407" s="15"/>
      <c r="DA1407" s="15"/>
      <c r="DB1407" s="15"/>
      <c r="DC1407" s="15"/>
      <c r="DD1407" s="15"/>
      <c r="DE1407" s="15"/>
      <c r="DF1407" s="15"/>
      <c r="DG1407" s="15"/>
      <c r="DH1407" s="15"/>
      <c r="DI1407" s="15"/>
      <c r="DJ1407" s="15"/>
      <c r="DK1407" s="15"/>
      <c r="DL1407" s="15"/>
      <c r="DM1407" s="15"/>
      <c r="DN1407" s="15"/>
      <c r="DO1407" s="15"/>
      <c r="DP1407" s="15"/>
      <c r="DQ1407" s="15"/>
      <c r="DR1407" s="15"/>
      <c r="DS1407" s="15"/>
      <c r="DT1407" s="15"/>
      <c r="DU1407" s="15"/>
      <c r="DV1407" s="15"/>
      <c r="DW1407" s="15"/>
      <c r="DX1407" s="15"/>
      <c r="DY1407" s="15"/>
      <c r="DZ1407" s="15"/>
    </row>
    <row r="1408" spans="1:130" s="80" customFormat="1" ht="17" x14ac:dyDescent="0.2">
      <c r="A1408" s="14"/>
      <c r="B1408" s="76" t="s">
        <v>490</v>
      </c>
      <c r="C1408" s="76"/>
      <c r="D1408" s="2" t="s">
        <v>10</v>
      </c>
      <c r="E1408" s="2" t="s">
        <v>15</v>
      </c>
      <c r="F1408" s="8"/>
      <c r="G1408" s="7" t="s">
        <v>57</v>
      </c>
      <c r="H1408" s="8" t="s">
        <v>409</v>
      </c>
      <c r="I1408" s="7" t="s">
        <v>402</v>
      </c>
      <c r="J1408" s="76" t="s">
        <v>176</v>
      </c>
      <c r="K1408" s="191"/>
      <c r="L1408" s="143"/>
      <c r="M1408" s="115"/>
      <c r="N1408" s="115"/>
      <c r="O1408" s="57"/>
      <c r="P1408" s="58" t="s">
        <v>16</v>
      </c>
      <c r="Q1408" s="57"/>
      <c r="R1408" s="57" t="s">
        <v>13</v>
      </c>
      <c r="S1408" s="57"/>
      <c r="T1408" s="57"/>
      <c r="U1408" s="117">
        <v>29.96</v>
      </c>
      <c r="V1408" s="117">
        <v>17.38</v>
      </c>
      <c r="W1408" s="58"/>
      <c r="X1408" s="195"/>
      <c r="Y1408" s="198"/>
      <c r="Z1408" s="8"/>
      <c r="AA1408" s="8"/>
      <c r="AB1408" s="54"/>
      <c r="AC1408" s="76"/>
      <c r="AD1408" s="76"/>
      <c r="AE1408" s="70"/>
      <c r="AF1408" s="70"/>
      <c r="AG1408" s="83"/>
      <c r="AH1408" s="83"/>
      <c r="AI1408" s="83"/>
      <c r="AJ1408" s="83"/>
      <c r="AK1408" s="83"/>
      <c r="AL1408" s="83"/>
      <c r="AM1408" s="83"/>
      <c r="AN1408" s="83"/>
      <c r="AO1408" s="83"/>
      <c r="AP1408" s="83"/>
      <c r="AQ1408" s="83"/>
      <c r="AR1408" s="83"/>
      <c r="AS1408" s="83"/>
      <c r="AT1408" s="83"/>
      <c r="AU1408" s="83"/>
      <c r="AV1408" s="83"/>
      <c r="AW1408" s="83"/>
      <c r="AX1408" s="83"/>
      <c r="AY1408" s="83"/>
      <c r="AZ1408" s="83"/>
      <c r="BA1408" s="83"/>
      <c r="BB1408" s="83"/>
      <c r="BC1408" s="83"/>
      <c r="BD1408" s="83"/>
      <c r="BE1408" s="83"/>
      <c r="BF1408" s="83"/>
      <c r="BG1408" s="83"/>
      <c r="BH1408" s="83"/>
      <c r="BI1408" s="83"/>
      <c r="BJ1408" s="83"/>
      <c r="BK1408" s="15"/>
      <c r="BL1408" s="15"/>
      <c r="BM1408" s="15"/>
      <c r="BN1408" s="15"/>
      <c r="BO1408" s="15"/>
      <c r="BP1408" s="15"/>
      <c r="BQ1408" s="15"/>
      <c r="BR1408" s="15"/>
      <c r="BS1408" s="15"/>
      <c r="BT1408" s="15"/>
      <c r="BU1408" s="15"/>
      <c r="BV1408" s="15"/>
      <c r="BW1408" s="15"/>
      <c r="BX1408" s="15"/>
      <c r="BY1408" s="15"/>
      <c r="BZ1408" s="15"/>
      <c r="CA1408" s="15"/>
      <c r="CB1408" s="15"/>
      <c r="CC1408" s="15"/>
      <c r="CD1408" s="15"/>
      <c r="CE1408" s="15"/>
      <c r="CF1408" s="15"/>
      <c r="CG1408" s="15"/>
      <c r="CH1408" s="15"/>
      <c r="CI1408" s="15"/>
      <c r="CJ1408" s="15"/>
      <c r="CK1408" s="15"/>
      <c r="CL1408" s="15"/>
      <c r="CM1408" s="15"/>
      <c r="CN1408" s="15"/>
      <c r="CO1408" s="15"/>
      <c r="CP1408" s="15"/>
      <c r="CQ1408" s="15"/>
      <c r="CR1408" s="15"/>
      <c r="CS1408" s="15"/>
      <c r="CT1408" s="15"/>
      <c r="CU1408" s="15"/>
      <c r="CV1408" s="15"/>
      <c r="CW1408" s="15"/>
      <c r="CX1408" s="15"/>
      <c r="CY1408" s="15"/>
      <c r="CZ1408" s="15"/>
      <c r="DA1408" s="15"/>
      <c r="DB1408" s="15"/>
      <c r="DC1408" s="15"/>
      <c r="DD1408" s="15"/>
      <c r="DE1408" s="15"/>
      <c r="DF1408" s="15"/>
      <c r="DG1408" s="15"/>
      <c r="DH1408" s="15"/>
      <c r="DI1408" s="15"/>
      <c r="DJ1408" s="15"/>
      <c r="DK1408" s="15"/>
      <c r="DL1408" s="15"/>
      <c r="DM1408" s="15"/>
      <c r="DN1408" s="15"/>
      <c r="DO1408" s="15"/>
      <c r="DP1408" s="15"/>
      <c r="DQ1408" s="15"/>
      <c r="DR1408" s="15"/>
      <c r="DS1408" s="15"/>
      <c r="DT1408" s="15"/>
      <c r="DU1408" s="15"/>
      <c r="DV1408" s="15"/>
      <c r="DW1408" s="15"/>
      <c r="DX1408" s="15"/>
      <c r="DY1408" s="15"/>
      <c r="DZ1408" s="15"/>
    </row>
    <row r="1409" spans="1:130" s="80" customFormat="1" ht="17" x14ac:dyDescent="0.2">
      <c r="A1409" s="14"/>
      <c r="B1409" s="76" t="s">
        <v>490</v>
      </c>
      <c r="C1409" s="76"/>
      <c r="D1409" s="2" t="s">
        <v>10</v>
      </c>
      <c r="E1409" s="2" t="s">
        <v>15</v>
      </c>
      <c r="F1409" s="8"/>
      <c r="G1409" s="7" t="s">
        <v>57</v>
      </c>
      <c r="H1409" s="8" t="s">
        <v>409</v>
      </c>
      <c r="I1409" s="7" t="s">
        <v>402</v>
      </c>
      <c r="J1409" s="76" t="s">
        <v>176</v>
      </c>
      <c r="K1409" s="191"/>
      <c r="L1409" s="143"/>
      <c r="M1409" s="115"/>
      <c r="N1409" s="115"/>
      <c r="O1409" s="57"/>
      <c r="P1409" s="58" t="s">
        <v>16</v>
      </c>
      <c r="Q1409" s="57"/>
      <c r="R1409" s="57" t="s">
        <v>13</v>
      </c>
      <c r="S1409" s="57"/>
      <c r="T1409" s="57"/>
      <c r="U1409" s="117">
        <v>31.85</v>
      </c>
      <c r="V1409" s="117">
        <v>18.39</v>
      </c>
      <c r="W1409" s="58"/>
      <c r="X1409" s="195"/>
      <c r="Y1409" s="198"/>
      <c r="Z1409" s="8"/>
      <c r="AA1409" s="8"/>
      <c r="AB1409" s="54"/>
      <c r="AC1409" s="54" t="s">
        <v>1267</v>
      </c>
      <c r="AD1409" s="54"/>
      <c r="AE1409" s="196"/>
      <c r="AF1409" s="196"/>
    </row>
    <row r="1410" spans="1:130" s="80" customFormat="1" ht="17" x14ac:dyDescent="0.2">
      <c r="A1410" s="14"/>
      <c r="B1410" s="76" t="s">
        <v>490</v>
      </c>
      <c r="C1410" s="76"/>
      <c r="D1410" s="2" t="s">
        <v>10</v>
      </c>
      <c r="E1410" s="2" t="s">
        <v>15</v>
      </c>
      <c r="F1410" s="8"/>
      <c r="G1410" s="7" t="s">
        <v>57</v>
      </c>
      <c r="H1410" s="8" t="s">
        <v>61</v>
      </c>
      <c r="I1410" s="7" t="s">
        <v>388</v>
      </c>
      <c r="J1410" s="76" t="s">
        <v>176</v>
      </c>
      <c r="K1410" s="191"/>
      <c r="L1410" s="143"/>
      <c r="M1410" s="115"/>
      <c r="N1410" s="115"/>
      <c r="O1410" s="57"/>
      <c r="P1410" s="58" t="s">
        <v>38</v>
      </c>
      <c r="Q1410" s="57"/>
      <c r="R1410" s="57" t="s">
        <v>13</v>
      </c>
      <c r="S1410" s="57"/>
      <c r="T1410" s="57"/>
      <c r="U1410" s="117">
        <v>30.71</v>
      </c>
      <c r="V1410" s="117">
        <v>15.46</v>
      </c>
      <c r="W1410" s="58"/>
      <c r="X1410" s="195"/>
      <c r="Y1410" s="198"/>
      <c r="Z1410" s="8"/>
      <c r="AA1410" s="8"/>
      <c r="AB1410" s="54"/>
      <c r="AC1410" s="54" t="s">
        <v>1371</v>
      </c>
      <c r="AD1410" s="54"/>
      <c r="AE1410" s="196"/>
      <c r="AF1410" s="196"/>
    </row>
    <row r="1411" spans="1:130" s="80" customFormat="1" ht="34" x14ac:dyDescent="0.2">
      <c r="A1411" s="14"/>
      <c r="B1411" s="76" t="s">
        <v>490</v>
      </c>
      <c r="C1411" s="76"/>
      <c r="D1411" s="2" t="s">
        <v>10</v>
      </c>
      <c r="E1411" s="2" t="s">
        <v>15</v>
      </c>
      <c r="F1411" s="8"/>
      <c r="G1411" s="7" t="s">
        <v>57</v>
      </c>
      <c r="H1411" s="8" t="s">
        <v>61</v>
      </c>
      <c r="I1411" s="7" t="s">
        <v>388</v>
      </c>
      <c r="J1411" s="76" t="s">
        <v>176</v>
      </c>
      <c r="K1411" s="191"/>
      <c r="L1411" s="143"/>
      <c r="M1411" s="115"/>
      <c r="N1411" s="115"/>
      <c r="O1411" s="57"/>
      <c r="P1411" s="58" t="s">
        <v>38</v>
      </c>
      <c r="Q1411" s="57"/>
      <c r="R1411" s="57" t="s">
        <v>13</v>
      </c>
      <c r="S1411" s="57"/>
      <c r="T1411" s="57"/>
      <c r="U1411" s="117">
        <v>26.22</v>
      </c>
      <c r="V1411" s="117">
        <v>13.61</v>
      </c>
      <c r="W1411" s="58"/>
      <c r="X1411" s="195"/>
      <c r="Y1411" s="198"/>
      <c r="Z1411" s="8"/>
      <c r="AA1411" s="8"/>
      <c r="AB1411" s="54"/>
      <c r="AC1411" s="54" t="s">
        <v>1374</v>
      </c>
      <c r="AD1411" s="54" t="s">
        <v>1375</v>
      </c>
      <c r="AE1411" s="196"/>
      <c r="AF1411" s="196"/>
    </row>
    <row r="1412" spans="1:130" s="80" customFormat="1" ht="34" x14ac:dyDescent="0.2">
      <c r="A1412" s="14" t="s">
        <v>308</v>
      </c>
      <c r="B1412" s="76" t="s">
        <v>490</v>
      </c>
      <c r="C1412" s="76"/>
      <c r="D1412" s="2" t="s">
        <v>10</v>
      </c>
      <c r="E1412" s="2" t="s">
        <v>15</v>
      </c>
      <c r="F1412" s="8"/>
      <c r="G1412" s="7" t="s">
        <v>96</v>
      </c>
      <c r="H1412" s="14" t="s">
        <v>1219</v>
      </c>
      <c r="I1412" s="7" t="s">
        <v>401</v>
      </c>
      <c r="J1412" s="76" t="s">
        <v>176</v>
      </c>
      <c r="K1412" s="191" t="s">
        <v>97</v>
      </c>
      <c r="L1412" s="106"/>
      <c r="M1412" s="115"/>
      <c r="N1412" s="115"/>
      <c r="O1412" s="57"/>
      <c r="P1412" s="58" t="s">
        <v>16</v>
      </c>
      <c r="Q1412" s="57"/>
      <c r="R1412" s="57" t="s">
        <v>13</v>
      </c>
      <c r="S1412" s="57"/>
      <c r="T1412" s="57"/>
      <c r="U1412" s="117">
        <v>28.8</v>
      </c>
      <c r="V1412" s="117">
        <v>19.89</v>
      </c>
      <c r="W1412" s="58"/>
      <c r="X1412" s="195"/>
      <c r="Y1412" s="198"/>
      <c r="Z1412" s="8"/>
      <c r="AA1412" s="8" t="s">
        <v>1828</v>
      </c>
      <c r="AB1412" s="54"/>
      <c r="AC1412" s="76"/>
      <c r="AD1412" s="76"/>
      <c r="AE1412" s="70"/>
      <c r="AF1412" s="70"/>
      <c r="AG1412" s="83"/>
      <c r="AH1412" s="83"/>
      <c r="AI1412" s="83"/>
      <c r="AJ1412" s="83"/>
      <c r="AK1412" s="83"/>
      <c r="AL1412" s="83"/>
      <c r="AM1412" s="83"/>
      <c r="AN1412" s="83"/>
      <c r="AO1412" s="83"/>
      <c r="AP1412" s="83"/>
      <c r="AQ1412" s="83"/>
      <c r="AR1412" s="83"/>
      <c r="AS1412" s="83"/>
      <c r="AT1412" s="83"/>
      <c r="AU1412" s="83"/>
      <c r="AV1412" s="83"/>
      <c r="AW1412" s="83"/>
      <c r="AX1412" s="83"/>
      <c r="AY1412" s="83"/>
      <c r="AZ1412" s="83"/>
      <c r="BA1412" s="83"/>
      <c r="BB1412" s="83"/>
      <c r="BC1412" s="83"/>
      <c r="BD1412" s="83"/>
      <c r="BE1412" s="83"/>
      <c r="BF1412" s="83"/>
      <c r="BG1412" s="83"/>
      <c r="BH1412" s="83"/>
      <c r="BI1412" s="83"/>
      <c r="BJ1412" s="83"/>
      <c r="BK1412" s="15"/>
      <c r="BL1412" s="15"/>
      <c r="BM1412" s="15"/>
      <c r="BN1412" s="15"/>
      <c r="BO1412" s="15"/>
      <c r="BP1412" s="15"/>
      <c r="BQ1412" s="15"/>
      <c r="BR1412" s="15"/>
      <c r="BS1412" s="15"/>
      <c r="BT1412" s="15"/>
      <c r="BU1412" s="15"/>
      <c r="BV1412" s="15"/>
      <c r="BW1412" s="15"/>
      <c r="BX1412" s="15"/>
      <c r="BY1412" s="15"/>
      <c r="BZ1412" s="15"/>
      <c r="CA1412" s="15"/>
      <c r="CB1412" s="15"/>
      <c r="CC1412" s="15"/>
      <c r="CD1412" s="15"/>
      <c r="CE1412" s="15"/>
      <c r="CF1412" s="15"/>
      <c r="CG1412" s="15"/>
      <c r="CH1412" s="15"/>
      <c r="CI1412" s="15"/>
      <c r="CJ1412" s="15"/>
      <c r="CK1412" s="15"/>
      <c r="CL1412" s="15"/>
      <c r="CM1412" s="15"/>
      <c r="CN1412" s="15"/>
      <c r="CO1412" s="15"/>
      <c r="CP1412" s="15"/>
      <c r="CQ1412" s="15"/>
      <c r="CR1412" s="15"/>
      <c r="CS1412" s="15"/>
      <c r="CT1412" s="15"/>
      <c r="CU1412" s="15"/>
      <c r="CV1412" s="15"/>
      <c r="CW1412" s="15"/>
      <c r="CX1412" s="15"/>
      <c r="CY1412" s="15"/>
      <c r="CZ1412" s="15"/>
      <c r="DA1412" s="15"/>
      <c r="DB1412" s="15"/>
      <c r="DC1412" s="15"/>
      <c r="DD1412" s="15"/>
      <c r="DE1412" s="15"/>
      <c r="DF1412" s="15"/>
      <c r="DG1412" s="15"/>
      <c r="DH1412" s="15"/>
      <c r="DI1412" s="15"/>
      <c r="DJ1412" s="15"/>
      <c r="DK1412" s="15"/>
      <c r="DL1412" s="15"/>
      <c r="DM1412" s="15"/>
      <c r="DN1412" s="15"/>
      <c r="DO1412" s="15"/>
      <c r="DP1412" s="15"/>
      <c r="DQ1412" s="15"/>
      <c r="DR1412" s="15"/>
      <c r="DS1412" s="15"/>
      <c r="DT1412" s="15"/>
      <c r="DU1412" s="15"/>
      <c r="DV1412" s="15"/>
      <c r="DW1412" s="15"/>
      <c r="DX1412" s="15"/>
      <c r="DY1412" s="15"/>
      <c r="DZ1412" s="15"/>
    </row>
    <row r="1413" spans="1:130" s="80" customFormat="1" ht="34" x14ac:dyDescent="0.2">
      <c r="A1413" s="14" t="s">
        <v>308</v>
      </c>
      <c r="B1413" s="76" t="s">
        <v>490</v>
      </c>
      <c r="C1413" s="76"/>
      <c r="D1413" s="2" t="s">
        <v>10</v>
      </c>
      <c r="E1413" s="2" t="s">
        <v>15</v>
      </c>
      <c r="F1413" s="8"/>
      <c r="G1413" s="7" t="s">
        <v>96</v>
      </c>
      <c r="H1413" s="14" t="s">
        <v>1219</v>
      </c>
      <c r="I1413" s="7" t="s">
        <v>401</v>
      </c>
      <c r="J1413" s="76" t="s">
        <v>176</v>
      </c>
      <c r="K1413" s="191" t="s">
        <v>97</v>
      </c>
      <c r="L1413" s="106"/>
      <c r="M1413" s="115"/>
      <c r="N1413" s="115"/>
      <c r="O1413" s="57"/>
      <c r="P1413" s="58" t="s">
        <v>31</v>
      </c>
      <c r="Q1413" s="57"/>
      <c r="R1413" s="57" t="s">
        <v>13</v>
      </c>
      <c r="S1413" s="57"/>
      <c r="T1413" s="57"/>
      <c r="U1413" s="117">
        <v>27.69</v>
      </c>
      <c r="V1413" s="117">
        <v>17.149999999999999</v>
      </c>
      <c r="W1413" s="58"/>
      <c r="X1413" s="195"/>
      <c r="Y1413" s="198"/>
      <c r="Z1413" s="8"/>
      <c r="AA1413" s="8" t="s">
        <v>1828</v>
      </c>
      <c r="AB1413" s="76"/>
      <c r="AC1413" s="76"/>
      <c r="AD1413" s="76" t="s">
        <v>1336</v>
      </c>
      <c r="AE1413" s="70"/>
      <c r="AF1413" s="70"/>
      <c r="AG1413" s="83"/>
      <c r="AH1413" s="83"/>
      <c r="AI1413" s="83"/>
      <c r="AJ1413" s="83"/>
      <c r="AK1413" s="83"/>
      <c r="AL1413" s="83"/>
      <c r="AM1413" s="83"/>
      <c r="AN1413" s="83"/>
      <c r="AO1413" s="83"/>
      <c r="AP1413" s="83"/>
      <c r="AQ1413" s="83"/>
      <c r="AR1413" s="83"/>
      <c r="AS1413" s="83"/>
      <c r="AT1413" s="83"/>
      <c r="AU1413" s="83"/>
      <c r="AV1413" s="83"/>
      <c r="AW1413" s="83"/>
      <c r="AX1413" s="83"/>
      <c r="AY1413" s="83"/>
      <c r="AZ1413" s="83"/>
      <c r="BA1413" s="83"/>
      <c r="BB1413" s="83"/>
      <c r="BC1413" s="83"/>
      <c r="BD1413" s="83"/>
      <c r="BE1413" s="83"/>
      <c r="BF1413" s="83"/>
      <c r="BG1413" s="83"/>
      <c r="BH1413" s="83"/>
      <c r="BI1413" s="83"/>
      <c r="BJ1413" s="83"/>
      <c r="BK1413" s="91"/>
      <c r="BL1413" s="91"/>
      <c r="BM1413" s="91"/>
      <c r="BN1413" s="91"/>
      <c r="BO1413" s="91"/>
      <c r="BP1413" s="91"/>
      <c r="BQ1413" s="91"/>
      <c r="BR1413" s="91"/>
      <c r="BS1413" s="91"/>
      <c r="BT1413" s="91"/>
      <c r="BU1413" s="91"/>
      <c r="BV1413" s="91"/>
      <c r="BW1413" s="91"/>
      <c r="BX1413" s="91"/>
      <c r="BY1413" s="91"/>
      <c r="BZ1413" s="91"/>
      <c r="CA1413" s="91"/>
      <c r="CB1413" s="91"/>
      <c r="CC1413" s="91"/>
      <c r="CD1413" s="91"/>
      <c r="CE1413" s="91"/>
      <c r="CF1413" s="91"/>
      <c r="CG1413" s="91"/>
      <c r="CH1413" s="91"/>
      <c r="CI1413" s="91"/>
      <c r="CJ1413" s="91"/>
      <c r="CK1413" s="91"/>
      <c r="CL1413" s="91"/>
      <c r="CM1413" s="91"/>
      <c r="CN1413" s="91"/>
      <c r="CO1413" s="91"/>
      <c r="CP1413" s="91"/>
      <c r="CQ1413" s="91"/>
      <c r="CR1413" s="91"/>
      <c r="CS1413" s="91"/>
      <c r="CT1413" s="91"/>
      <c r="CU1413" s="91"/>
      <c r="CV1413" s="91"/>
      <c r="CW1413" s="91"/>
      <c r="CX1413" s="91"/>
      <c r="CY1413" s="91"/>
      <c r="CZ1413" s="91"/>
      <c r="DA1413" s="91"/>
      <c r="DB1413" s="91"/>
      <c r="DC1413" s="91"/>
      <c r="DD1413" s="91"/>
      <c r="DE1413" s="91"/>
      <c r="DF1413" s="91"/>
      <c r="DG1413" s="91"/>
      <c r="DH1413" s="91"/>
      <c r="DI1413" s="91"/>
      <c r="DJ1413" s="91"/>
      <c r="DK1413" s="91"/>
      <c r="DL1413" s="91"/>
      <c r="DM1413" s="91"/>
      <c r="DN1413" s="91"/>
      <c r="DO1413" s="91"/>
      <c r="DP1413" s="91"/>
      <c r="DQ1413" s="91"/>
      <c r="DR1413" s="91"/>
      <c r="DS1413" s="91"/>
      <c r="DT1413" s="91"/>
      <c r="DU1413" s="91"/>
      <c r="DV1413" s="91"/>
      <c r="DW1413" s="91"/>
      <c r="DX1413" s="91"/>
      <c r="DY1413" s="91"/>
      <c r="DZ1413" s="91"/>
    </row>
    <row r="1414" spans="1:130" s="80" customFormat="1" ht="34" x14ac:dyDescent="0.2">
      <c r="A1414" s="14" t="s">
        <v>308</v>
      </c>
      <c r="B1414" s="76" t="s">
        <v>490</v>
      </c>
      <c r="C1414" s="76"/>
      <c r="D1414" s="2" t="s">
        <v>10</v>
      </c>
      <c r="E1414" s="2" t="s">
        <v>15</v>
      </c>
      <c r="F1414" s="8"/>
      <c r="G1414" s="7" t="s">
        <v>96</v>
      </c>
      <c r="H1414" s="14" t="s">
        <v>1219</v>
      </c>
      <c r="I1414" s="7" t="s">
        <v>401</v>
      </c>
      <c r="J1414" s="76" t="s">
        <v>176</v>
      </c>
      <c r="K1414" s="191" t="s">
        <v>97</v>
      </c>
      <c r="L1414" s="106"/>
      <c r="M1414" s="115"/>
      <c r="N1414" s="115"/>
      <c r="O1414" s="57"/>
      <c r="P1414" s="58" t="s">
        <v>24</v>
      </c>
      <c r="Q1414" s="57"/>
      <c r="R1414" s="57" t="s">
        <v>13</v>
      </c>
      <c r="S1414" s="57"/>
      <c r="T1414" s="57"/>
      <c r="U1414" s="117">
        <v>27.22</v>
      </c>
      <c r="V1414" s="117">
        <v>15.89</v>
      </c>
      <c r="W1414" s="58"/>
      <c r="X1414" s="195"/>
      <c r="Y1414" s="198"/>
      <c r="Z1414" s="8"/>
      <c r="AA1414" s="8" t="s">
        <v>1828</v>
      </c>
      <c r="AB1414" s="76"/>
      <c r="AC1414" s="76"/>
      <c r="AD1414" s="76"/>
      <c r="AE1414" s="70"/>
      <c r="AF1414" s="70"/>
      <c r="AG1414" s="83"/>
      <c r="AH1414" s="83"/>
      <c r="AI1414" s="83"/>
      <c r="AJ1414" s="83"/>
      <c r="AK1414" s="83"/>
      <c r="AL1414" s="83"/>
      <c r="AM1414" s="83"/>
      <c r="AN1414" s="83"/>
      <c r="AO1414" s="83"/>
      <c r="AP1414" s="83"/>
      <c r="AQ1414" s="83"/>
      <c r="AR1414" s="83"/>
      <c r="AS1414" s="83"/>
      <c r="AT1414" s="83"/>
      <c r="AU1414" s="83"/>
      <c r="AV1414" s="83"/>
      <c r="AW1414" s="83"/>
      <c r="AX1414" s="83"/>
      <c r="AY1414" s="83"/>
      <c r="AZ1414" s="83"/>
      <c r="BA1414" s="83"/>
      <c r="BB1414" s="83"/>
      <c r="BC1414" s="83"/>
      <c r="BD1414" s="83"/>
      <c r="BE1414" s="83"/>
      <c r="BF1414" s="83"/>
      <c r="BG1414" s="83"/>
      <c r="BH1414" s="83"/>
      <c r="BI1414" s="83"/>
      <c r="BJ1414" s="83"/>
      <c r="BK1414" s="91"/>
      <c r="BL1414" s="91"/>
      <c r="BM1414" s="91"/>
      <c r="BN1414" s="91"/>
      <c r="BO1414" s="91"/>
      <c r="BP1414" s="91"/>
      <c r="BQ1414" s="91"/>
      <c r="BR1414" s="91"/>
      <c r="BS1414" s="91"/>
      <c r="BT1414" s="91"/>
      <c r="BU1414" s="91"/>
      <c r="BV1414" s="91"/>
      <c r="BW1414" s="91"/>
      <c r="BX1414" s="91"/>
      <c r="BY1414" s="91"/>
      <c r="BZ1414" s="91"/>
      <c r="CA1414" s="91"/>
      <c r="CB1414" s="91"/>
      <c r="CC1414" s="91"/>
      <c r="CD1414" s="91"/>
      <c r="CE1414" s="91"/>
      <c r="CF1414" s="91"/>
      <c r="CG1414" s="91"/>
      <c r="CH1414" s="91"/>
      <c r="CI1414" s="91"/>
      <c r="CJ1414" s="91"/>
      <c r="CK1414" s="91"/>
      <c r="CL1414" s="91"/>
      <c r="CM1414" s="91"/>
      <c r="CN1414" s="91"/>
      <c r="CO1414" s="91"/>
      <c r="CP1414" s="91"/>
      <c r="CQ1414" s="91"/>
      <c r="CR1414" s="91"/>
      <c r="CS1414" s="91"/>
      <c r="CT1414" s="91"/>
      <c r="CU1414" s="91"/>
      <c r="CV1414" s="91"/>
      <c r="CW1414" s="91"/>
      <c r="CX1414" s="91"/>
      <c r="CY1414" s="91"/>
      <c r="CZ1414" s="91"/>
      <c r="DA1414" s="91"/>
      <c r="DB1414" s="91"/>
      <c r="DC1414" s="91"/>
      <c r="DD1414" s="91"/>
      <c r="DE1414" s="91"/>
      <c r="DF1414" s="91"/>
      <c r="DG1414" s="91"/>
      <c r="DH1414" s="91"/>
      <c r="DI1414" s="91"/>
      <c r="DJ1414" s="91"/>
      <c r="DK1414" s="91"/>
      <c r="DL1414" s="91"/>
      <c r="DM1414" s="91"/>
      <c r="DN1414" s="91"/>
      <c r="DO1414" s="91"/>
      <c r="DP1414" s="91"/>
      <c r="DQ1414" s="91"/>
      <c r="DR1414" s="91"/>
      <c r="DS1414" s="91"/>
      <c r="DT1414" s="91"/>
      <c r="DU1414" s="91"/>
      <c r="DV1414" s="91"/>
      <c r="DW1414" s="91"/>
      <c r="DX1414" s="91"/>
      <c r="DY1414" s="91"/>
      <c r="DZ1414" s="91"/>
    </row>
    <row r="1415" spans="1:130" s="80" customFormat="1" ht="85" x14ac:dyDescent="0.2">
      <c r="A1415" s="14" t="s">
        <v>308</v>
      </c>
      <c r="B1415" s="76" t="s">
        <v>490</v>
      </c>
      <c r="C1415" s="76"/>
      <c r="D1415" s="2" t="s">
        <v>10</v>
      </c>
      <c r="E1415" s="2" t="s">
        <v>15</v>
      </c>
      <c r="F1415" s="8"/>
      <c r="G1415" s="7" t="s">
        <v>96</v>
      </c>
      <c r="H1415" s="14" t="s">
        <v>1219</v>
      </c>
      <c r="I1415" s="7" t="s">
        <v>401</v>
      </c>
      <c r="J1415" s="76" t="s">
        <v>176</v>
      </c>
      <c r="K1415" s="191" t="s">
        <v>97</v>
      </c>
      <c r="L1415" s="106"/>
      <c r="M1415" s="115"/>
      <c r="N1415" s="115"/>
      <c r="O1415" s="57"/>
      <c r="P1415" s="58" t="s">
        <v>42</v>
      </c>
      <c r="Q1415" s="57"/>
      <c r="R1415" s="57" t="s">
        <v>13</v>
      </c>
      <c r="S1415" s="57"/>
      <c r="T1415" s="57"/>
      <c r="U1415" s="117">
        <v>28.6</v>
      </c>
      <c r="V1415" s="117">
        <v>20.43</v>
      </c>
      <c r="W1415" s="58"/>
      <c r="X1415" s="195"/>
      <c r="Y1415" s="198"/>
      <c r="Z1415" s="8"/>
      <c r="AA1415" s="8" t="s">
        <v>1828</v>
      </c>
      <c r="AB1415" s="76"/>
      <c r="AC1415" s="76" t="s">
        <v>1659</v>
      </c>
      <c r="AD1415" s="76" t="s">
        <v>1838</v>
      </c>
      <c r="AE1415" s="70"/>
      <c r="AF1415" s="70"/>
      <c r="AG1415" s="83"/>
      <c r="AH1415" s="83"/>
      <c r="AI1415" s="83"/>
      <c r="AJ1415" s="83"/>
      <c r="AK1415" s="83"/>
      <c r="AL1415" s="83"/>
      <c r="AM1415" s="83"/>
      <c r="AN1415" s="83"/>
      <c r="AO1415" s="83"/>
      <c r="AP1415" s="83"/>
      <c r="AQ1415" s="83"/>
      <c r="AR1415" s="83"/>
      <c r="AS1415" s="83"/>
      <c r="AT1415" s="83"/>
      <c r="AU1415" s="83"/>
      <c r="AV1415" s="83"/>
      <c r="AW1415" s="83"/>
      <c r="AX1415" s="83"/>
      <c r="AY1415" s="83"/>
      <c r="AZ1415" s="83"/>
      <c r="BA1415" s="83"/>
      <c r="BB1415" s="83"/>
      <c r="BC1415" s="83"/>
      <c r="BD1415" s="83"/>
      <c r="BE1415" s="83"/>
      <c r="BF1415" s="83"/>
      <c r="BG1415" s="83"/>
      <c r="BH1415" s="83"/>
      <c r="BI1415" s="83"/>
      <c r="BJ1415" s="83"/>
      <c r="BK1415" s="91"/>
      <c r="BL1415" s="91"/>
      <c r="BM1415" s="91"/>
      <c r="BN1415" s="91"/>
      <c r="BO1415" s="91"/>
      <c r="BP1415" s="91"/>
      <c r="BQ1415" s="91"/>
      <c r="BR1415" s="91"/>
      <c r="BS1415" s="91"/>
      <c r="BT1415" s="91"/>
      <c r="BU1415" s="91"/>
      <c r="BV1415" s="91"/>
      <c r="BW1415" s="91"/>
      <c r="BX1415" s="91"/>
      <c r="BY1415" s="91"/>
      <c r="BZ1415" s="91"/>
      <c r="CA1415" s="91"/>
      <c r="CB1415" s="91"/>
      <c r="CC1415" s="91"/>
      <c r="CD1415" s="91"/>
      <c r="CE1415" s="91"/>
      <c r="CF1415" s="91"/>
      <c r="CG1415" s="91"/>
      <c r="CH1415" s="91"/>
      <c r="CI1415" s="91"/>
      <c r="CJ1415" s="91"/>
      <c r="CK1415" s="91"/>
      <c r="CL1415" s="91"/>
      <c r="CM1415" s="91"/>
      <c r="CN1415" s="91"/>
      <c r="CO1415" s="91"/>
      <c r="CP1415" s="91"/>
      <c r="CQ1415" s="91"/>
      <c r="CR1415" s="91"/>
      <c r="CS1415" s="91"/>
      <c r="CT1415" s="91"/>
      <c r="CU1415" s="91"/>
      <c r="CV1415" s="91"/>
      <c r="CW1415" s="91"/>
      <c r="CX1415" s="91"/>
      <c r="CY1415" s="91"/>
      <c r="CZ1415" s="91"/>
      <c r="DA1415" s="91"/>
      <c r="DB1415" s="91"/>
      <c r="DC1415" s="91"/>
      <c r="DD1415" s="91"/>
      <c r="DE1415" s="91"/>
      <c r="DF1415" s="91"/>
      <c r="DG1415" s="91"/>
      <c r="DH1415" s="91"/>
      <c r="DI1415" s="91"/>
      <c r="DJ1415" s="91"/>
      <c r="DK1415" s="91"/>
      <c r="DL1415" s="91"/>
      <c r="DM1415" s="91"/>
      <c r="DN1415" s="91"/>
      <c r="DO1415" s="91"/>
      <c r="DP1415" s="91"/>
      <c r="DQ1415" s="91"/>
      <c r="DR1415" s="91"/>
      <c r="DS1415" s="91"/>
      <c r="DT1415" s="91"/>
      <c r="DU1415" s="91"/>
      <c r="DV1415" s="91"/>
      <c r="DW1415" s="91"/>
      <c r="DX1415" s="91"/>
      <c r="DY1415" s="91"/>
      <c r="DZ1415" s="91"/>
    </row>
    <row r="1416" spans="1:130" s="80" customFormat="1" ht="17" x14ac:dyDescent="0.2">
      <c r="A1416" s="14" t="s">
        <v>308</v>
      </c>
      <c r="B1416" s="76" t="s">
        <v>490</v>
      </c>
      <c r="C1416" s="76"/>
      <c r="D1416" s="2" t="s">
        <v>10</v>
      </c>
      <c r="E1416" s="2" t="s">
        <v>179</v>
      </c>
      <c r="F1416" s="8">
        <v>101</v>
      </c>
      <c r="G1416" s="7">
        <v>3047</v>
      </c>
      <c r="H1416" s="8" t="s">
        <v>474</v>
      </c>
      <c r="I1416" s="7">
        <v>-999</v>
      </c>
      <c r="J1416" s="76" t="s">
        <v>176</v>
      </c>
      <c r="K1416" s="191"/>
      <c r="L1416" s="143"/>
      <c r="M1416" s="115"/>
      <c r="N1416" s="115"/>
      <c r="O1416" s="57"/>
      <c r="P1416" s="58" t="s">
        <v>16</v>
      </c>
      <c r="Q1416" s="57"/>
      <c r="R1416" s="57" t="s">
        <v>13</v>
      </c>
      <c r="S1416" s="57"/>
      <c r="T1416" s="57"/>
      <c r="U1416" s="117">
        <v>26.58</v>
      </c>
      <c r="V1416" s="117">
        <v>19.600000000000001</v>
      </c>
      <c r="W1416" s="58"/>
      <c r="X1416" s="195"/>
      <c r="Y1416" s="198"/>
      <c r="Z1416" s="8"/>
      <c r="AA1416" s="8" t="s">
        <v>62</v>
      </c>
      <c r="AB1416" s="54"/>
      <c r="AC1416" s="76"/>
      <c r="AD1416" s="76"/>
      <c r="AE1416" s="70"/>
      <c r="AF1416" s="70"/>
      <c r="AG1416" s="83"/>
      <c r="AH1416" s="83"/>
      <c r="AI1416" s="83"/>
      <c r="AJ1416" s="83"/>
      <c r="AK1416" s="83"/>
      <c r="AL1416" s="83"/>
      <c r="AM1416" s="83"/>
      <c r="AN1416" s="83"/>
      <c r="AO1416" s="83"/>
      <c r="AP1416" s="83"/>
      <c r="AQ1416" s="83"/>
      <c r="AR1416" s="83"/>
      <c r="AS1416" s="83"/>
      <c r="AT1416" s="83"/>
      <c r="AU1416" s="83"/>
      <c r="AV1416" s="83"/>
      <c r="AW1416" s="83"/>
      <c r="AX1416" s="83"/>
      <c r="AY1416" s="83"/>
      <c r="AZ1416" s="83"/>
      <c r="BA1416" s="83"/>
      <c r="BB1416" s="83"/>
      <c r="BC1416" s="83"/>
      <c r="BD1416" s="83"/>
      <c r="BE1416" s="83"/>
      <c r="BF1416" s="83"/>
      <c r="BG1416" s="83"/>
      <c r="BH1416" s="83"/>
      <c r="BI1416" s="83"/>
      <c r="BJ1416" s="83"/>
      <c r="BK1416" s="15"/>
      <c r="BL1416" s="15"/>
      <c r="BM1416" s="15"/>
      <c r="BN1416" s="15"/>
      <c r="BO1416" s="15"/>
      <c r="BP1416" s="15"/>
      <c r="BQ1416" s="15"/>
      <c r="BR1416" s="15"/>
      <c r="BS1416" s="15"/>
      <c r="BT1416" s="15"/>
      <c r="BU1416" s="15"/>
      <c r="BV1416" s="15"/>
      <c r="BW1416" s="15"/>
      <c r="BX1416" s="15"/>
      <c r="BY1416" s="15"/>
      <c r="BZ1416" s="15"/>
      <c r="CA1416" s="15"/>
      <c r="CB1416" s="15"/>
      <c r="CC1416" s="15"/>
      <c r="CD1416" s="15"/>
      <c r="CE1416" s="15"/>
      <c r="CF1416" s="15"/>
      <c r="CG1416" s="15"/>
      <c r="CH1416" s="15"/>
      <c r="CI1416" s="15"/>
      <c r="CJ1416" s="15"/>
      <c r="CK1416" s="15"/>
      <c r="CL1416" s="15"/>
      <c r="CM1416" s="15"/>
      <c r="CN1416" s="15"/>
      <c r="CO1416" s="15"/>
      <c r="CP1416" s="15"/>
      <c r="CQ1416" s="15"/>
      <c r="CR1416" s="15"/>
      <c r="CS1416" s="15"/>
      <c r="CT1416" s="15"/>
      <c r="CU1416" s="15"/>
      <c r="CV1416" s="15"/>
      <c r="CW1416" s="15"/>
      <c r="CX1416" s="15"/>
      <c r="CY1416" s="15"/>
      <c r="CZ1416" s="15"/>
      <c r="DA1416" s="15"/>
      <c r="DB1416" s="15"/>
      <c r="DC1416" s="15"/>
      <c r="DD1416" s="15"/>
      <c r="DE1416" s="15"/>
      <c r="DF1416" s="15"/>
      <c r="DG1416" s="15"/>
      <c r="DH1416" s="15"/>
      <c r="DI1416" s="15"/>
      <c r="DJ1416" s="15"/>
      <c r="DK1416" s="15"/>
      <c r="DL1416" s="15"/>
      <c r="DM1416" s="15"/>
      <c r="DN1416" s="15"/>
      <c r="DO1416" s="15"/>
      <c r="DP1416" s="15"/>
      <c r="DQ1416" s="15"/>
      <c r="DR1416" s="15"/>
      <c r="DS1416" s="15"/>
      <c r="DT1416" s="15"/>
      <c r="DU1416" s="15"/>
      <c r="DV1416" s="15"/>
      <c r="DW1416" s="15"/>
      <c r="DX1416" s="15"/>
      <c r="DY1416" s="15"/>
      <c r="DZ1416" s="15"/>
    </row>
    <row r="1417" spans="1:130" s="80" customFormat="1" ht="17" x14ac:dyDescent="0.2">
      <c r="A1417" s="14" t="s">
        <v>308</v>
      </c>
      <c r="B1417" s="76" t="s">
        <v>490</v>
      </c>
      <c r="C1417" s="76"/>
      <c r="D1417" s="2" t="s">
        <v>10</v>
      </c>
      <c r="E1417" s="2" t="s">
        <v>179</v>
      </c>
      <c r="F1417" s="8">
        <v>101</v>
      </c>
      <c r="G1417" s="7">
        <v>3047</v>
      </c>
      <c r="H1417" s="8" t="s">
        <v>474</v>
      </c>
      <c r="I1417" s="7">
        <v>-999</v>
      </c>
      <c r="J1417" s="76" t="s">
        <v>176</v>
      </c>
      <c r="K1417" s="191"/>
      <c r="L1417" s="143"/>
      <c r="M1417" s="115"/>
      <c r="N1417" s="115"/>
      <c r="O1417" s="57"/>
      <c r="P1417" s="58" t="s">
        <v>31</v>
      </c>
      <c r="Q1417" s="57"/>
      <c r="R1417" s="57" t="s">
        <v>13</v>
      </c>
      <c r="S1417" s="57"/>
      <c r="T1417" s="57"/>
      <c r="U1417" s="117">
        <v>27</v>
      </c>
      <c r="V1417" s="117">
        <v>17.440000000000001</v>
      </c>
      <c r="W1417" s="58"/>
      <c r="X1417" s="195"/>
      <c r="Y1417" s="198"/>
      <c r="Z1417" s="8"/>
      <c r="AA1417" s="8" t="s">
        <v>62</v>
      </c>
      <c r="AB1417" s="54"/>
      <c r="AC1417" s="76"/>
      <c r="AD1417" s="76"/>
      <c r="AE1417" s="70"/>
      <c r="AF1417" s="70"/>
      <c r="AG1417" s="83"/>
      <c r="AH1417" s="83"/>
      <c r="AI1417" s="83"/>
      <c r="AJ1417" s="83"/>
      <c r="AK1417" s="83"/>
      <c r="AL1417" s="83"/>
      <c r="AM1417" s="83"/>
      <c r="AN1417" s="83"/>
      <c r="AO1417" s="83"/>
      <c r="AP1417" s="83"/>
      <c r="AQ1417" s="83"/>
      <c r="AR1417" s="83"/>
      <c r="AS1417" s="83"/>
      <c r="AT1417" s="83"/>
      <c r="AU1417" s="83"/>
      <c r="AV1417" s="83"/>
      <c r="AW1417" s="83"/>
      <c r="AX1417" s="83"/>
      <c r="AY1417" s="83"/>
      <c r="AZ1417" s="83"/>
      <c r="BA1417" s="83"/>
      <c r="BB1417" s="83"/>
      <c r="BC1417" s="83"/>
      <c r="BD1417" s="83"/>
      <c r="BE1417" s="83"/>
      <c r="BF1417" s="83"/>
      <c r="BG1417" s="83"/>
      <c r="BH1417" s="83"/>
      <c r="BI1417" s="83"/>
      <c r="BJ1417" s="83"/>
      <c r="BK1417" s="15"/>
      <c r="BL1417" s="15"/>
      <c r="BM1417" s="15"/>
      <c r="BN1417" s="15"/>
      <c r="BO1417" s="15"/>
      <c r="BP1417" s="15"/>
      <c r="BQ1417" s="15"/>
      <c r="BR1417" s="15"/>
      <c r="BS1417" s="15"/>
      <c r="BT1417" s="15"/>
      <c r="BU1417" s="15"/>
      <c r="BV1417" s="15"/>
      <c r="BW1417" s="15"/>
      <c r="BX1417" s="15"/>
      <c r="BY1417" s="15"/>
      <c r="BZ1417" s="15"/>
      <c r="CA1417" s="15"/>
      <c r="CB1417" s="15"/>
      <c r="CC1417" s="15"/>
      <c r="CD1417" s="15"/>
      <c r="CE1417" s="15"/>
      <c r="CF1417" s="15"/>
      <c r="CG1417" s="15"/>
      <c r="CH1417" s="15"/>
      <c r="CI1417" s="15"/>
      <c r="CJ1417" s="15"/>
      <c r="CK1417" s="15"/>
      <c r="CL1417" s="15"/>
      <c r="CM1417" s="15"/>
      <c r="CN1417" s="15"/>
      <c r="CO1417" s="15"/>
      <c r="CP1417" s="15"/>
      <c r="CQ1417" s="15"/>
      <c r="CR1417" s="15"/>
      <c r="CS1417" s="15"/>
      <c r="CT1417" s="15"/>
      <c r="CU1417" s="15"/>
      <c r="CV1417" s="15"/>
      <c r="CW1417" s="15"/>
      <c r="CX1417" s="15"/>
      <c r="CY1417" s="15"/>
      <c r="CZ1417" s="15"/>
      <c r="DA1417" s="15"/>
      <c r="DB1417" s="15"/>
      <c r="DC1417" s="15"/>
      <c r="DD1417" s="15"/>
      <c r="DE1417" s="15"/>
      <c r="DF1417" s="15"/>
      <c r="DG1417" s="15"/>
      <c r="DH1417" s="15"/>
      <c r="DI1417" s="15"/>
      <c r="DJ1417" s="15"/>
      <c r="DK1417" s="15"/>
      <c r="DL1417" s="15"/>
      <c r="DM1417" s="15"/>
      <c r="DN1417" s="15"/>
      <c r="DO1417" s="15"/>
      <c r="DP1417" s="15"/>
      <c r="DQ1417" s="15"/>
      <c r="DR1417" s="15"/>
      <c r="DS1417" s="15"/>
      <c r="DT1417" s="15"/>
      <c r="DU1417" s="15"/>
      <c r="DV1417" s="15"/>
      <c r="DW1417" s="15"/>
      <c r="DX1417" s="15"/>
      <c r="DY1417" s="15"/>
      <c r="DZ1417" s="15"/>
    </row>
    <row r="1418" spans="1:130" s="80" customFormat="1" ht="17" x14ac:dyDescent="0.2">
      <c r="A1418" s="14" t="s">
        <v>308</v>
      </c>
      <c r="B1418" s="76" t="s">
        <v>490</v>
      </c>
      <c r="C1418" s="76"/>
      <c r="D1418" s="2" t="s">
        <v>10</v>
      </c>
      <c r="E1418" s="2" t="s">
        <v>179</v>
      </c>
      <c r="F1418" s="8">
        <v>101</v>
      </c>
      <c r="G1418" s="7">
        <v>3047</v>
      </c>
      <c r="H1418" s="8" t="s">
        <v>474</v>
      </c>
      <c r="I1418" s="7">
        <v>-999</v>
      </c>
      <c r="J1418" s="76" t="s">
        <v>176</v>
      </c>
      <c r="K1418" s="191"/>
      <c r="L1418" s="143"/>
      <c r="M1418" s="115"/>
      <c r="N1418" s="115"/>
      <c r="O1418" s="57"/>
      <c r="P1418" s="58" t="s">
        <v>24</v>
      </c>
      <c r="Q1418" s="57"/>
      <c r="R1418" s="57" t="s">
        <v>13</v>
      </c>
      <c r="S1418" s="57"/>
      <c r="T1418" s="57"/>
      <c r="U1418" s="117">
        <v>33.03</v>
      </c>
      <c r="V1418" s="117">
        <v>14.04</v>
      </c>
      <c r="W1418" s="58"/>
      <c r="X1418" s="195"/>
      <c r="Y1418" s="198"/>
      <c r="Z1418" s="8"/>
      <c r="AA1418" s="8" t="s">
        <v>62</v>
      </c>
      <c r="AB1418" s="54"/>
      <c r="AC1418" s="76"/>
      <c r="AD1418" s="76"/>
      <c r="AE1418" s="70"/>
      <c r="AF1418" s="70"/>
      <c r="AG1418" s="83"/>
      <c r="AH1418" s="83"/>
      <c r="AI1418" s="83"/>
      <c r="AJ1418" s="83"/>
      <c r="AK1418" s="83"/>
      <c r="AL1418" s="83"/>
      <c r="AM1418" s="83"/>
      <c r="AN1418" s="83"/>
      <c r="AO1418" s="83"/>
      <c r="AP1418" s="83"/>
      <c r="AQ1418" s="83"/>
      <c r="AR1418" s="83"/>
      <c r="AS1418" s="83"/>
      <c r="AT1418" s="83"/>
      <c r="AU1418" s="83"/>
      <c r="AV1418" s="83"/>
      <c r="AW1418" s="83"/>
      <c r="AX1418" s="83"/>
      <c r="AY1418" s="83"/>
      <c r="AZ1418" s="83"/>
      <c r="BA1418" s="83"/>
      <c r="BB1418" s="83"/>
      <c r="BC1418" s="83"/>
      <c r="BD1418" s="83"/>
      <c r="BE1418" s="83"/>
      <c r="BF1418" s="83"/>
      <c r="BG1418" s="83"/>
      <c r="BH1418" s="83"/>
      <c r="BI1418" s="83"/>
      <c r="BJ1418" s="83"/>
      <c r="BK1418" s="15"/>
      <c r="BL1418" s="15"/>
      <c r="BM1418" s="15"/>
      <c r="BN1418" s="15"/>
      <c r="BO1418" s="15"/>
      <c r="BP1418" s="15"/>
      <c r="BQ1418" s="15"/>
      <c r="BR1418" s="15"/>
      <c r="BS1418" s="15"/>
      <c r="BT1418" s="15"/>
      <c r="BU1418" s="15"/>
      <c r="BV1418" s="15"/>
      <c r="BW1418" s="15"/>
      <c r="BX1418" s="15"/>
      <c r="BY1418" s="15"/>
      <c r="BZ1418" s="15"/>
      <c r="CA1418" s="15"/>
      <c r="CB1418" s="15"/>
      <c r="CC1418" s="15"/>
      <c r="CD1418" s="15"/>
      <c r="CE1418" s="15"/>
      <c r="CF1418" s="15"/>
      <c r="CG1418" s="15"/>
      <c r="CH1418" s="15"/>
      <c r="CI1418" s="15"/>
      <c r="CJ1418" s="15"/>
      <c r="CK1418" s="15"/>
      <c r="CL1418" s="15"/>
      <c r="CM1418" s="15"/>
      <c r="CN1418" s="15"/>
      <c r="CO1418" s="15"/>
      <c r="CP1418" s="15"/>
      <c r="CQ1418" s="15"/>
      <c r="CR1418" s="15"/>
      <c r="CS1418" s="15"/>
      <c r="CT1418" s="15"/>
      <c r="CU1418" s="15"/>
      <c r="CV1418" s="15"/>
      <c r="CW1418" s="15"/>
      <c r="CX1418" s="15"/>
      <c r="CY1418" s="15"/>
      <c r="CZ1418" s="15"/>
      <c r="DA1418" s="15"/>
      <c r="DB1418" s="15"/>
      <c r="DC1418" s="15"/>
      <c r="DD1418" s="15"/>
      <c r="DE1418" s="15"/>
      <c r="DF1418" s="15"/>
      <c r="DG1418" s="15"/>
      <c r="DH1418" s="15"/>
      <c r="DI1418" s="15"/>
      <c r="DJ1418" s="15"/>
      <c r="DK1418" s="15"/>
      <c r="DL1418" s="15"/>
      <c r="DM1418" s="15"/>
      <c r="DN1418" s="15"/>
      <c r="DO1418" s="15"/>
      <c r="DP1418" s="15"/>
      <c r="DQ1418" s="15"/>
      <c r="DR1418" s="15"/>
      <c r="DS1418" s="15"/>
      <c r="DT1418" s="15"/>
      <c r="DU1418" s="15"/>
      <c r="DV1418" s="15"/>
      <c r="DW1418" s="15"/>
      <c r="DX1418" s="15"/>
      <c r="DY1418" s="15"/>
      <c r="DZ1418" s="15"/>
    </row>
    <row r="1419" spans="1:130" s="80" customFormat="1" ht="17" x14ac:dyDescent="0.2">
      <c r="A1419" s="14" t="s">
        <v>308</v>
      </c>
      <c r="B1419" s="76" t="s">
        <v>490</v>
      </c>
      <c r="C1419" s="76"/>
      <c r="D1419" s="2" t="s">
        <v>10</v>
      </c>
      <c r="E1419" s="2" t="s">
        <v>179</v>
      </c>
      <c r="F1419" s="8">
        <v>101</v>
      </c>
      <c r="G1419" s="7">
        <v>3047</v>
      </c>
      <c r="H1419" s="8" t="s">
        <v>474</v>
      </c>
      <c r="I1419" s="7">
        <v>-999</v>
      </c>
      <c r="J1419" s="76" t="s">
        <v>176</v>
      </c>
      <c r="K1419" s="191"/>
      <c r="L1419" s="143"/>
      <c r="M1419" s="115"/>
      <c r="N1419" s="115"/>
      <c r="O1419" s="57"/>
      <c r="P1419" s="58" t="s">
        <v>20</v>
      </c>
      <c r="Q1419" s="57"/>
      <c r="R1419" s="57" t="s">
        <v>13</v>
      </c>
      <c r="S1419" s="57"/>
      <c r="T1419" s="57"/>
      <c r="U1419" s="117">
        <v>39.86</v>
      </c>
      <c r="V1419" s="117">
        <v>21.36</v>
      </c>
      <c r="W1419" s="58"/>
      <c r="X1419" s="195"/>
      <c r="Y1419" s="198"/>
      <c r="Z1419" s="8"/>
      <c r="AA1419" s="8" t="s">
        <v>62</v>
      </c>
      <c r="AB1419" s="54"/>
      <c r="AC1419" s="76"/>
      <c r="AD1419" s="76"/>
      <c r="AE1419" s="70"/>
      <c r="AF1419" s="70"/>
      <c r="AG1419" s="83"/>
      <c r="AH1419" s="83"/>
      <c r="AI1419" s="83"/>
      <c r="AJ1419" s="83"/>
      <c r="AK1419" s="83"/>
      <c r="AL1419" s="83"/>
      <c r="AM1419" s="83"/>
      <c r="AN1419" s="83"/>
      <c r="AO1419" s="83"/>
      <c r="AP1419" s="83"/>
      <c r="AQ1419" s="83"/>
      <c r="AR1419" s="83"/>
      <c r="AS1419" s="83"/>
      <c r="AT1419" s="83"/>
      <c r="AU1419" s="83"/>
      <c r="AV1419" s="83"/>
      <c r="AW1419" s="83"/>
      <c r="AX1419" s="83"/>
      <c r="AY1419" s="83"/>
      <c r="AZ1419" s="83"/>
      <c r="BA1419" s="83"/>
      <c r="BB1419" s="83"/>
      <c r="BC1419" s="83"/>
      <c r="BD1419" s="83"/>
      <c r="BE1419" s="83"/>
      <c r="BF1419" s="83"/>
      <c r="BG1419" s="83"/>
      <c r="BH1419" s="83"/>
      <c r="BI1419" s="83"/>
      <c r="BJ1419" s="83"/>
      <c r="BK1419" s="15"/>
      <c r="BL1419" s="15"/>
      <c r="BM1419" s="15"/>
      <c r="BN1419" s="15"/>
      <c r="BO1419" s="15"/>
      <c r="BP1419" s="15"/>
      <c r="BQ1419" s="15"/>
      <c r="BR1419" s="15"/>
      <c r="BS1419" s="15"/>
      <c r="BT1419" s="15"/>
      <c r="BU1419" s="15"/>
      <c r="BV1419" s="15"/>
      <c r="BW1419" s="15"/>
      <c r="BX1419" s="15"/>
      <c r="BY1419" s="15"/>
      <c r="BZ1419" s="15"/>
      <c r="CA1419" s="15"/>
      <c r="CB1419" s="15"/>
      <c r="CC1419" s="15"/>
      <c r="CD1419" s="15"/>
      <c r="CE1419" s="15"/>
      <c r="CF1419" s="15"/>
      <c r="CG1419" s="15"/>
      <c r="CH1419" s="15"/>
      <c r="CI1419" s="15"/>
      <c r="CJ1419" s="15"/>
      <c r="CK1419" s="15"/>
      <c r="CL1419" s="15"/>
      <c r="CM1419" s="15"/>
      <c r="CN1419" s="15"/>
      <c r="CO1419" s="15"/>
      <c r="CP1419" s="15"/>
      <c r="CQ1419" s="15"/>
      <c r="CR1419" s="15"/>
      <c r="CS1419" s="15"/>
      <c r="CT1419" s="15"/>
      <c r="CU1419" s="15"/>
      <c r="CV1419" s="15"/>
      <c r="CW1419" s="15"/>
      <c r="CX1419" s="15"/>
      <c r="CY1419" s="15"/>
      <c r="CZ1419" s="15"/>
      <c r="DA1419" s="15"/>
      <c r="DB1419" s="15"/>
      <c r="DC1419" s="15"/>
      <c r="DD1419" s="15"/>
      <c r="DE1419" s="15"/>
      <c r="DF1419" s="15"/>
      <c r="DG1419" s="15"/>
      <c r="DH1419" s="15"/>
      <c r="DI1419" s="15"/>
      <c r="DJ1419" s="15"/>
      <c r="DK1419" s="15"/>
      <c r="DL1419" s="15"/>
      <c r="DM1419" s="15"/>
      <c r="DN1419" s="15"/>
      <c r="DO1419" s="15"/>
      <c r="DP1419" s="15"/>
      <c r="DQ1419" s="15"/>
      <c r="DR1419" s="15"/>
      <c r="DS1419" s="15"/>
      <c r="DT1419" s="15"/>
      <c r="DU1419" s="15"/>
      <c r="DV1419" s="15"/>
      <c r="DW1419" s="15"/>
      <c r="DX1419" s="15"/>
      <c r="DY1419" s="15"/>
      <c r="DZ1419" s="15"/>
    </row>
    <row r="1420" spans="1:130" s="80" customFormat="1" ht="17" x14ac:dyDescent="0.2">
      <c r="A1420" s="14" t="s">
        <v>308</v>
      </c>
      <c r="B1420" s="76" t="s">
        <v>490</v>
      </c>
      <c r="C1420" s="76"/>
      <c r="D1420" s="2" t="s">
        <v>10</v>
      </c>
      <c r="E1420" s="2" t="s">
        <v>179</v>
      </c>
      <c r="F1420" s="8">
        <v>101</v>
      </c>
      <c r="G1420" s="7">
        <v>3047</v>
      </c>
      <c r="H1420" s="8" t="s">
        <v>474</v>
      </c>
      <c r="I1420" s="7">
        <v>-999</v>
      </c>
      <c r="J1420" s="76" t="s">
        <v>176</v>
      </c>
      <c r="K1420" s="191"/>
      <c r="L1420" s="143"/>
      <c r="M1420" s="115"/>
      <c r="N1420" s="115"/>
      <c r="O1420" s="57"/>
      <c r="P1420" s="58" t="s">
        <v>42</v>
      </c>
      <c r="Q1420" s="57"/>
      <c r="R1420" s="57" t="s">
        <v>13</v>
      </c>
      <c r="S1420" s="57"/>
      <c r="T1420" s="57"/>
      <c r="U1420" s="117">
        <v>30.46</v>
      </c>
      <c r="V1420" s="117">
        <v>22.58</v>
      </c>
      <c r="W1420" s="58"/>
      <c r="X1420" s="195"/>
      <c r="Y1420" s="198"/>
      <c r="Z1420" s="8"/>
      <c r="AA1420" s="8" t="s">
        <v>62</v>
      </c>
      <c r="AB1420" s="54"/>
      <c r="AC1420" s="76"/>
      <c r="AD1420" s="76"/>
      <c r="AE1420" s="70"/>
      <c r="AF1420" s="70"/>
      <c r="AG1420" s="83"/>
      <c r="AH1420" s="83"/>
      <c r="AI1420" s="83"/>
      <c r="AJ1420" s="83"/>
      <c r="AK1420" s="83"/>
      <c r="AL1420" s="83"/>
      <c r="AM1420" s="83"/>
      <c r="AN1420" s="83"/>
      <c r="AO1420" s="83"/>
      <c r="AP1420" s="83"/>
      <c r="AQ1420" s="83"/>
      <c r="AR1420" s="83"/>
      <c r="AS1420" s="83"/>
      <c r="AT1420" s="83"/>
      <c r="AU1420" s="83"/>
      <c r="AV1420" s="83"/>
      <c r="AW1420" s="83"/>
      <c r="AX1420" s="83"/>
      <c r="AY1420" s="83"/>
      <c r="AZ1420" s="83"/>
      <c r="BA1420" s="83"/>
      <c r="BB1420" s="83"/>
      <c r="BC1420" s="83"/>
      <c r="BD1420" s="83"/>
      <c r="BE1420" s="83"/>
      <c r="BF1420" s="83"/>
      <c r="BG1420" s="83"/>
      <c r="BH1420" s="83"/>
      <c r="BI1420" s="83"/>
      <c r="BJ1420" s="83"/>
      <c r="BK1420" s="15"/>
      <c r="BL1420" s="15"/>
      <c r="BM1420" s="15"/>
      <c r="BN1420" s="15"/>
      <c r="BO1420" s="15"/>
      <c r="BP1420" s="15"/>
      <c r="BQ1420" s="15"/>
      <c r="BR1420" s="15"/>
      <c r="BS1420" s="15"/>
      <c r="BT1420" s="15"/>
      <c r="BU1420" s="15"/>
      <c r="BV1420" s="15"/>
      <c r="BW1420" s="15"/>
      <c r="BX1420" s="15"/>
      <c r="BY1420" s="15"/>
      <c r="BZ1420" s="15"/>
      <c r="CA1420" s="15"/>
      <c r="CB1420" s="15"/>
      <c r="CC1420" s="15"/>
      <c r="CD1420" s="15"/>
      <c r="CE1420" s="15"/>
      <c r="CF1420" s="15"/>
      <c r="CG1420" s="15"/>
      <c r="CH1420" s="15"/>
      <c r="CI1420" s="15"/>
      <c r="CJ1420" s="15"/>
      <c r="CK1420" s="15"/>
      <c r="CL1420" s="15"/>
      <c r="CM1420" s="15"/>
      <c r="CN1420" s="15"/>
      <c r="CO1420" s="15"/>
      <c r="CP1420" s="15"/>
      <c r="CQ1420" s="15"/>
      <c r="CR1420" s="15"/>
      <c r="CS1420" s="15"/>
      <c r="CT1420" s="15"/>
      <c r="CU1420" s="15"/>
      <c r="CV1420" s="15"/>
      <c r="CW1420" s="15"/>
      <c r="CX1420" s="15"/>
      <c r="CY1420" s="15"/>
      <c r="CZ1420" s="15"/>
      <c r="DA1420" s="15"/>
      <c r="DB1420" s="15"/>
      <c r="DC1420" s="15"/>
      <c r="DD1420" s="15"/>
      <c r="DE1420" s="15"/>
      <c r="DF1420" s="15"/>
      <c r="DG1420" s="15"/>
      <c r="DH1420" s="15"/>
      <c r="DI1420" s="15"/>
      <c r="DJ1420" s="15"/>
      <c r="DK1420" s="15"/>
      <c r="DL1420" s="15"/>
      <c r="DM1420" s="15"/>
      <c r="DN1420" s="15"/>
      <c r="DO1420" s="15"/>
      <c r="DP1420" s="15"/>
      <c r="DQ1420" s="15"/>
      <c r="DR1420" s="15"/>
      <c r="DS1420" s="15"/>
      <c r="DT1420" s="15"/>
      <c r="DU1420" s="15"/>
      <c r="DV1420" s="15"/>
      <c r="DW1420" s="15"/>
      <c r="DX1420" s="15"/>
      <c r="DY1420" s="15"/>
      <c r="DZ1420" s="15"/>
    </row>
    <row r="1421" spans="1:130" s="80" customFormat="1" ht="17" x14ac:dyDescent="0.2">
      <c r="A1421" s="14" t="s">
        <v>308</v>
      </c>
      <c r="B1421" s="76" t="s">
        <v>490</v>
      </c>
      <c r="C1421" s="76"/>
      <c r="D1421" s="2" t="s">
        <v>10</v>
      </c>
      <c r="E1421" s="2" t="s">
        <v>179</v>
      </c>
      <c r="F1421" s="8">
        <v>101</v>
      </c>
      <c r="G1421" s="7">
        <v>3047</v>
      </c>
      <c r="H1421" s="8" t="s">
        <v>474</v>
      </c>
      <c r="I1421" s="7">
        <v>-999</v>
      </c>
      <c r="J1421" s="76" t="s">
        <v>176</v>
      </c>
      <c r="K1421" s="191"/>
      <c r="L1421" s="143"/>
      <c r="M1421" s="115"/>
      <c r="N1421" s="115"/>
      <c r="O1421" s="57"/>
      <c r="P1421" s="58" t="s">
        <v>139</v>
      </c>
      <c r="Q1421" s="57"/>
      <c r="R1421" s="57" t="s">
        <v>13</v>
      </c>
      <c r="S1421" s="57"/>
      <c r="T1421" s="57"/>
      <c r="U1421" s="117">
        <v>28.03</v>
      </c>
      <c r="V1421" s="117">
        <v>21.51</v>
      </c>
      <c r="W1421" s="58"/>
      <c r="X1421" s="195"/>
      <c r="Y1421" s="198"/>
      <c r="Z1421" s="8"/>
      <c r="AA1421" s="8" t="s">
        <v>62</v>
      </c>
      <c r="AB1421" s="54"/>
      <c r="AC1421" s="76"/>
      <c r="AD1421" s="76"/>
      <c r="AE1421" s="70"/>
      <c r="AF1421" s="70"/>
      <c r="AG1421" s="83"/>
      <c r="AH1421" s="83"/>
      <c r="AI1421" s="83"/>
      <c r="AJ1421" s="83"/>
      <c r="AK1421" s="83"/>
      <c r="AL1421" s="83"/>
      <c r="AM1421" s="83"/>
      <c r="AN1421" s="83"/>
      <c r="AO1421" s="83"/>
      <c r="AP1421" s="83"/>
      <c r="AQ1421" s="83"/>
      <c r="AR1421" s="83"/>
      <c r="AS1421" s="83"/>
      <c r="AT1421" s="83"/>
      <c r="AU1421" s="83"/>
      <c r="AV1421" s="83"/>
      <c r="AW1421" s="83"/>
      <c r="AX1421" s="83"/>
      <c r="AY1421" s="83"/>
      <c r="AZ1421" s="83"/>
      <c r="BA1421" s="83"/>
      <c r="BB1421" s="83"/>
      <c r="BC1421" s="83"/>
      <c r="BD1421" s="83"/>
      <c r="BE1421" s="83"/>
      <c r="BF1421" s="83"/>
      <c r="BG1421" s="83"/>
      <c r="BH1421" s="83"/>
      <c r="BI1421" s="83"/>
      <c r="BJ1421" s="83"/>
      <c r="BK1421" s="15"/>
      <c r="BL1421" s="15"/>
      <c r="BM1421" s="15"/>
      <c r="BN1421" s="15"/>
      <c r="BO1421" s="15"/>
      <c r="BP1421" s="15"/>
      <c r="BQ1421" s="15"/>
      <c r="BR1421" s="15"/>
      <c r="BS1421" s="15"/>
      <c r="BT1421" s="15"/>
      <c r="BU1421" s="15"/>
      <c r="BV1421" s="15"/>
      <c r="BW1421" s="15"/>
      <c r="BX1421" s="15"/>
      <c r="BY1421" s="15"/>
      <c r="BZ1421" s="15"/>
      <c r="CA1421" s="15"/>
      <c r="CB1421" s="15"/>
      <c r="CC1421" s="15"/>
      <c r="CD1421" s="15"/>
      <c r="CE1421" s="15"/>
      <c r="CF1421" s="15"/>
      <c r="CG1421" s="15"/>
      <c r="CH1421" s="15"/>
      <c r="CI1421" s="15"/>
      <c r="CJ1421" s="15"/>
      <c r="CK1421" s="15"/>
      <c r="CL1421" s="15"/>
      <c r="CM1421" s="15"/>
      <c r="CN1421" s="15"/>
      <c r="CO1421" s="15"/>
      <c r="CP1421" s="15"/>
      <c r="CQ1421" s="15"/>
      <c r="CR1421" s="15"/>
      <c r="CS1421" s="15"/>
      <c r="CT1421" s="15"/>
      <c r="CU1421" s="15"/>
      <c r="CV1421" s="15"/>
      <c r="CW1421" s="15"/>
      <c r="CX1421" s="15"/>
      <c r="CY1421" s="15"/>
      <c r="CZ1421" s="15"/>
      <c r="DA1421" s="15"/>
      <c r="DB1421" s="15"/>
      <c r="DC1421" s="15"/>
      <c r="DD1421" s="15"/>
      <c r="DE1421" s="15"/>
      <c r="DF1421" s="15"/>
      <c r="DG1421" s="15"/>
      <c r="DH1421" s="15"/>
      <c r="DI1421" s="15"/>
      <c r="DJ1421" s="15"/>
      <c r="DK1421" s="15"/>
      <c r="DL1421" s="15"/>
      <c r="DM1421" s="15"/>
      <c r="DN1421" s="15"/>
      <c r="DO1421" s="15"/>
      <c r="DP1421" s="15"/>
      <c r="DQ1421" s="15"/>
      <c r="DR1421" s="15"/>
      <c r="DS1421" s="15"/>
      <c r="DT1421" s="15"/>
      <c r="DU1421" s="15"/>
      <c r="DV1421" s="15"/>
      <c r="DW1421" s="15"/>
      <c r="DX1421" s="15"/>
      <c r="DY1421" s="15"/>
      <c r="DZ1421" s="15"/>
    </row>
    <row r="1422" spans="1:130" s="80" customFormat="1" ht="34" x14ac:dyDescent="0.2">
      <c r="A1422" s="14"/>
      <c r="B1422" s="76" t="s">
        <v>490</v>
      </c>
      <c r="C1422" s="76"/>
      <c r="D1422" s="2" t="s">
        <v>10</v>
      </c>
      <c r="E1422" s="2" t="s">
        <v>179</v>
      </c>
      <c r="F1422" s="8">
        <v>31041</v>
      </c>
      <c r="G1422" s="7">
        <v>33</v>
      </c>
      <c r="H1422" s="8" t="s">
        <v>408</v>
      </c>
      <c r="I1422" s="7" t="s">
        <v>393</v>
      </c>
      <c r="J1422" s="76" t="s">
        <v>176</v>
      </c>
      <c r="K1422" s="191" t="s">
        <v>181</v>
      </c>
      <c r="L1422" s="106"/>
      <c r="M1422" s="115"/>
      <c r="N1422" s="115"/>
      <c r="O1422" s="57"/>
      <c r="P1422" s="58" t="s">
        <v>16</v>
      </c>
      <c r="Q1422" s="57" t="s">
        <v>172</v>
      </c>
      <c r="R1422" s="57" t="s">
        <v>13</v>
      </c>
      <c r="S1422" s="57"/>
      <c r="T1422" s="57"/>
      <c r="U1422" s="117">
        <v>21.8</v>
      </c>
      <c r="V1422" s="117">
        <v>19.97</v>
      </c>
      <c r="W1422" s="58"/>
      <c r="X1422" s="195"/>
      <c r="Y1422" s="198"/>
      <c r="Z1422" s="8"/>
      <c r="AA1422" s="8"/>
      <c r="AB1422" s="54"/>
      <c r="AC1422" s="54"/>
      <c r="AD1422" s="54"/>
      <c r="AE1422" s="196"/>
      <c r="AF1422" s="196"/>
    </row>
    <row r="1423" spans="1:130" s="80" customFormat="1" ht="34" x14ac:dyDescent="0.2">
      <c r="A1423" s="14"/>
      <c r="B1423" s="76" t="s">
        <v>490</v>
      </c>
      <c r="C1423" s="76"/>
      <c r="D1423" s="2" t="s">
        <v>10</v>
      </c>
      <c r="E1423" s="2" t="s">
        <v>179</v>
      </c>
      <c r="F1423" s="8">
        <v>31041</v>
      </c>
      <c r="G1423" s="7">
        <v>33</v>
      </c>
      <c r="H1423" s="8" t="s">
        <v>408</v>
      </c>
      <c r="I1423" s="7" t="s">
        <v>393</v>
      </c>
      <c r="J1423" s="76" t="s">
        <v>176</v>
      </c>
      <c r="K1423" s="191" t="s">
        <v>181</v>
      </c>
      <c r="L1423" s="106"/>
      <c r="M1423" s="115"/>
      <c r="N1423" s="115"/>
      <c r="O1423" s="57"/>
      <c r="P1423" s="58" t="s">
        <v>16</v>
      </c>
      <c r="Q1423" s="57" t="s">
        <v>167</v>
      </c>
      <c r="R1423" s="57" t="s">
        <v>13</v>
      </c>
      <c r="S1423" s="57"/>
      <c r="T1423" s="57"/>
      <c r="U1423" s="117">
        <v>23.09</v>
      </c>
      <c r="V1423" s="117">
        <v>17.52</v>
      </c>
      <c r="W1423" s="58"/>
      <c r="X1423" s="195"/>
      <c r="Y1423" s="198"/>
      <c r="Z1423" s="8"/>
      <c r="AA1423" s="8"/>
      <c r="AB1423" s="54"/>
      <c r="AC1423" s="54" t="s">
        <v>1299</v>
      </c>
      <c r="AD1423" s="54"/>
      <c r="AE1423" s="196"/>
      <c r="AF1423" s="196"/>
    </row>
    <row r="1424" spans="1:130" s="80" customFormat="1" ht="34" x14ac:dyDescent="0.2">
      <c r="A1424" s="14"/>
      <c r="B1424" s="76" t="s">
        <v>490</v>
      </c>
      <c r="C1424" s="76"/>
      <c r="D1424" s="2" t="s">
        <v>10</v>
      </c>
      <c r="E1424" s="2" t="s">
        <v>179</v>
      </c>
      <c r="F1424" s="8">
        <v>31041</v>
      </c>
      <c r="G1424" s="7">
        <v>33</v>
      </c>
      <c r="H1424" s="8" t="s">
        <v>408</v>
      </c>
      <c r="I1424" s="7" t="s">
        <v>393</v>
      </c>
      <c r="J1424" s="76" t="s">
        <v>176</v>
      </c>
      <c r="K1424" s="191" t="s">
        <v>181</v>
      </c>
      <c r="L1424" s="106"/>
      <c r="M1424" s="115"/>
      <c r="N1424" s="115"/>
      <c r="O1424" s="57"/>
      <c r="P1424" s="58" t="s">
        <v>31</v>
      </c>
      <c r="Q1424" s="57" t="s">
        <v>172</v>
      </c>
      <c r="R1424" s="57" t="s">
        <v>13</v>
      </c>
      <c r="S1424" s="57"/>
      <c r="T1424" s="57"/>
      <c r="U1424" s="117">
        <v>27.17</v>
      </c>
      <c r="V1424" s="117">
        <v>19.670000000000002</v>
      </c>
      <c r="W1424" s="58"/>
      <c r="X1424" s="195"/>
      <c r="Y1424" s="198"/>
      <c r="Z1424" s="8"/>
      <c r="AA1424" s="8"/>
      <c r="AB1424" s="54"/>
      <c r="AC1424" s="54" t="s">
        <v>176</v>
      </c>
      <c r="AD1424" s="54"/>
      <c r="AE1424" s="196"/>
      <c r="AF1424" s="196"/>
    </row>
    <row r="1425" spans="1:130" s="80" customFormat="1" ht="34" x14ac:dyDescent="0.2">
      <c r="A1425" s="14"/>
      <c r="B1425" s="76" t="s">
        <v>490</v>
      </c>
      <c r="C1425" s="76"/>
      <c r="D1425" s="2" t="s">
        <v>10</v>
      </c>
      <c r="E1425" s="2" t="s">
        <v>179</v>
      </c>
      <c r="F1425" s="8">
        <v>31041</v>
      </c>
      <c r="G1425" s="7">
        <v>33</v>
      </c>
      <c r="H1425" s="8" t="s">
        <v>408</v>
      </c>
      <c r="I1425" s="7" t="s">
        <v>393</v>
      </c>
      <c r="J1425" s="76" t="s">
        <v>176</v>
      </c>
      <c r="K1425" s="191" t="s">
        <v>181</v>
      </c>
      <c r="L1425" s="106"/>
      <c r="M1425" s="115"/>
      <c r="N1425" s="115"/>
      <c r="O1425" s="57"/>
      <c r="P1425" s="58" t="s">
        <v>31</v>
      </c>
      <c r="Q1425" s="57" t="s">
        <v>167</v>
      </c>
      <c r="R1425" s="57" t="s">
        <v>13</v>
      </c>
      <c r="S1425" s="57"/>
      <c r="T1425" s="57"/>
      <c r="U1425" s="117">
        <v>27.75</v>
      </c>
      <c r="V1425" s="117">
        <v>20.21</v>
      </c>
      <c r="W1425" s="58"/>
      <c r="X1425" s="195"/>
      <c r="Y1425" s="198"/>
      <c r="Z1425" s="8"/>
      <c r="AA1425" s="8"/>
      <c r="AB1425" s="54"/>
      <c r="AC1425" s="54"/>
      <c r="AD1425" s="54"/>
      <c r="AE1425" s="196"/>
      <c r="AF1425" s="196"/>
    </row>
    <row r="1426" spans="1:130" s="80" customFormat="1" ht="34" x14ac:dyDescent="0.2">
      <c r="A1426" s="14"/>
      <c r="B1426" s="76" t="s">
        <v>490</v>
      </c>
      <c r="C1426" s="76"/>
      <c r="D1426" s="2" t="s">
        <v>10</v>
      </c>
      <c r="E1426" s="2" t="s">
        <v>179</v>
      </c>
      <c r="F1426" s="8">
        <v>31041</v>
      </c>
      <c r="G1426" s="7">
        <v>33</v>
      </c>
      <c r="H1426" s="8" t="s">
        <v>408</v>
      </c>
      <c r="I1426" s="7" t="s">
        <v>393</v>
      </c>
      <c r="J1426" s="76" t="s">
        <v>176</v>
      </c>
      <c r="K1426" s="191" t="s">
        <v>181</v>
      </c>
      <c r="L1426" s="106"/>
      <c r="M1426" s="115"/>
      <c r="N1426" s="115"/>
      <c r="O1426" s="57"/>
      <c r="P1426" s="58" t="s">
        <v>24</v>
      </c>
      <c r="Q1426" s="57" t="s">
        <v>172</v>
      </c>
      <c r="R1426" s="57" t="s">
        <v>13</v>
      </c>
      <c r="S1426" s="57"/>
      <c r="T1426" s="57"/>
      <c r="U1426" s="117">
        <v>37.81</v>
      </c>
      <c r="V1426" s="117">
        <v>15</v>
      </c>
      <c r="W1426" s="58"/>
      <c r="X1426" s="195"/>
      <c r="Y1426" s="198"/>
      <c r="Z1426" s="8"/>
      <c r="AA1426" s="8"/>
      <c r="AB1426" s="54"/>
      <c r="AC1426" s="54" t="s">
        <v>1299</v>
      </c>
      <c r="AD1426" s="54"/>
      <c r="AE1426" s="196"/>
      <c r="AF1426" s="196"/>
    </row>
    <row r="1427" spans="1:130" s="80" customFormat="1" ht="34" x14ac:dyDescent="0.2">
      <c r="A1427" s="14"/>
      <c r="B1427" s="76" t="s">
        <v>490</v>
      </c>
      <c r="C1427" s="76"/>
      <c r="D1427" s="2" t="s">
        <v>10</v>
      </c>
      <c r="E1427" s="2" t="s">
        <v>179</v>
      </c>
      <c r="F1427" s="8">
        <v>31041</v>
      </c>
      <c r="G1427" s="7">
        <v>33</v>
      </c>
      <c r="H1427" s="8" t="s">
        <v>408</v>
      </c>
      <c r="I1427" s="7" t="s">
        <v>393</v>
      </c>
      <c r="J1427" s="76" t="s">
        <v>176</v>
      </c>
      <c r="K1427" s="191" t="s">
        <v>181</v>
      </c>
      <c r="L1427" s="106"/>
      <c r="M1427" s="115"/>
      <c r="N1427" s="115"/>
      <c r="O1427" s="57"/>
      <c r="P1427" s="58" t="s">
        <v>24</v>
      </c>
      <c r="Q1427" s="57" t="s">
        <v>167</v>
      </c>
      <c r="R1427" s="57" t="s">
        <v>13</v>
      </c>
      <c r="S1427" s="57"/>
      <c r="T1427" s="57"/>
      <c r="U1427" s="117">
        <v>39.090000000000003</v>
      </c>
      <c r="V1427" s="117">
        <v>18.36</v>
      </c>
      <c r="W1427" s="58"/>
      <c r="X1427" s="195"/>
      <c r="Y1427" s="198"/>
      <c r="Z1427" s="8"/>
      <c r="AA1427" s="8"/>
      <c r="AB1427" s="54"/>
      <c r="AC1427" s="54"/>
      <c r="AD1427" s="54"/>
      <c r="AE1427" s="196"/>
      <c r="AF1427" s="196"/>
    </row>
    <row r="1428" spans="1:130" s="80" customFormat="1" ht="34" x14ac:dyDescent="0.2">
      <c r="A1428" s="14"/>
      <c r="B1428" s="76" t="s">
        <v>490</v>
      </c>
      <c r="C1428" s="76"/>
      <c r="D1428" s="2" t="s">
        <v>10</v>
      </c>
      <c r="E1428" s="2" t="s">
        <v>179</v>
      </c>
      <c r="F1428" s="8">
        <v>31041</v>
      </c>
      <c r="G1428" s="7">
        <v>33</v>
      </c>
      <c r="H1428" s="8" t="s">
        <v>408</v>
      </c>
      <c r="I1428" s="7" t="s">
        <v>393</v>
      </c>
      <c r="J1428" s="76" t="s">
        <v>176</v>
      </c>
      <c r="K1428" s="191" t="s">
        <v>181</v>
      </c>
      <c r="L1428" s="106"/>
      <c r="M1428" s="115"/>
      <c r="N1428" s="115"/>
      <c r="O1428" s="57"/>
      <c r="P1428" s="58" t="s">
        <v>38</v>
      </c>
      <c r="Q1428" s="57" t="s">
        <v>172</v>
      </c>
      <c r="R1428" s="57" t="s">
        <v>13</v>
      </c>
      <c r="S1428" s="57"/>
      <c r="T1428" s="57"/>
      <c r="U1428" s="117">
        <v>32.9</v>
      </c>
      <c r="V1428" s="117">
        <v>17.75</v>
      </c>
      <c r="W1428" s="58"/>
      <c r="X1428" s="195"/>
      <c r="Y1428" s="198"/>
      <c r="Z1428" s="8"/>
      <c r="AA1428" s="8" t="s">
        <v>180</v>
      </c>
      <c r="AB1428" s="54"/>
      <c r="AC1428" s="54" t="s">
        <v>1299</v>
      </c>
      <c r="AD1428" s="54"/>
      <c r="AE1428" s="196"/>
      <c r="AF1428" s="196"/>
    </row>
    <row r="1429" spans="1:130" s="80" customFormat="1" ht="34" x14ac:dyDescent="0.2">
      <c r="A1429" s="14"/>
      <c r="B1429" s="76" t="s">
        <v>490</v>
      </c>
      <c r="C1429" s="76"/>
      <c r="D1429" s="2" t="s">
        <v>10</v>
      </c>
      <c r="E1429" s="2" t="s">
        <v>179</v>
      </c>
      <c r="F1429" s="8">
        <v>31041</v>
      </c>
      <c r="G1429" s="7">
        <v>33</v>
      </c>
      <c r="H1429" s="8" t="s">
        <v>408</v>
      </c>
      <c r="I1429" s="7" t="s">
        <v>393</v>
      </c>
      <c r="J1429" s="76" t="s">
        <v>176</v>
      </c>
      <c r="K1429" s="191" t="s">
        <v>181</v>
      </c>
      <c r="L1429" s="106"/>
      <c r="M1429" s="115"/>
      <c r="N1429" s="115"/>
      <c r="O1429" s="57"/>
      <c r="P1429" s="58" t="s">
        <v>38</v>
      </c>
      <c r="Q1429" s="57" t="s">
        <v>167</v>
      </c>
      <c r="R1429" s="57" t="s">
        <v>13</v>
      </c>
      <c r="S1429" s="57"/>
      <c r="T1429" s="57"/>
      <c r="U1429" s="117">
        <v>32.19</v>
      </c>
      <c r="V1429" s="117">
        <v>19.739999999999998</v>
      </c>
      <c r="W1429" s="58"/>
      <c r="X1429" s="195"/>
      <c r="Y1429" s="198"/>
      <c r="Z1429" s="8"/>
      <c r="AA1429" s="8"/>
      <c r="AB1429" s="54"/>
      <c r="AC1429" s="54"/>
      <c r="AD1429" s="54"/>
      <c r="AE1429" s="196"/>
      <c r="AF1429" s="196"/>
    </row>
    <row r="1430" spans="1:130" s="80" customFormat="1" ht="34" x14ac:dyDescent="0.2">
      <c r="A1430" s="14"/>
      <c r="B1430" s="76" t="s">
        <v>490</v>
      </c>
      <c r="C1430" s="76"/>
      <c r="D1430" s="2" t="s">
        <v>10</v>
      </c>
      <c r="E1430" s="2" t="s">
        <v>179</v>
      </c>
      <c r="F1430" s="8">
        <v>31041</v>
      </c>
      <c r="G1430" s="7">
        <v>33</v>
      </c>
      <c r="H1430" s="8" t="s">
        <v>408</v>
      </c>
      <c r="I1430" s="7" t="s">
        <v>393</v>
      </c>
      <c r="J1430" s="76" t="s">
        <v>176</v>
      </c>
      <c r="K1430" s="191" t="s">
        <v>181</v>
      </c>
      <c r="L1430" s="106"/>
      <c r="M1430" s="115"/>
      <c r="N1430" s="115"/>
      <c r="O1430" s="57"/>
      <c r="P1430" s="58" t="s">
        <v>20</v>
      </c>
      <c r="Q1430" s="57" t="s">
        <v>172</v>
      </c>
      <c r="R1430" s="57" t="s">
        <v>13</v>
      </c>
      <c r="S1430" s="57"/>
      <c r="T1430" s="57"/>
      <c r="U1430" s="117">
        <v>24.93</v>
      </c>
      <c r="V1430" s="117">
        <v>18.64</v>
      </c>
      <c r="W1430" s="58"/>
      <c r="X1430" s="195"/>
      <c r="Y1430" s="198"/>
      <c r="Z1430" s="8"/>
      <c r="AA1430" s="8"/>
      <c r="AB1430" s="54"/>
      <c r="AC1430" s="54" t="s">
        <v>1267</v>
      </c>
      <c r="AD1430" s="54"/>
      <c r="AE1430" s="196"/>
      <c r="AF1430" s="196"/>
    </row>
    <row r="1431" spans="1:130" s="80" customFormat="1" ht="34" x14ac:dyDescent="0.2">
      <c r="A1431" s="14"/>
      <c r="B1431" s="76" t="s">
        <v>490</v>
      </c>
      <c r="C1431" s="76"/>
      <c r="D1431" s="2" t="s">
        <v>10</v>
      </c>
      <c r="E1431" s="2" t="s">
        <v>179</v>
      </c>
      <c r="F1431" s="8">
        <v>31041</v>
      </c>
      <c r="G1431" s="7">
        <v>33</v>
      </c>
      <c r="H1431" s="8" t="s">
        <v>408</v>
      </c>
      <c r="I1431" s="7" t="s">
        <v>393</v>
      </c>
      <c r="J1431" s="76" t="s">
        <v>176</v>
      </c>
      <c r="K1431" s="191" t="s">
        <v>181</v>
      </c>
      <c r="L1431" s="106"/>
      <c r="M1431" s="115"/>
      <c r="N1431" s="115"/>
      <c r="O1431" s="57"/>
      <c r="P1431" s="58" t="s">
        <v>20</v>
      </c>
      <c r="Q1431" s="57" t="s">
        <v>167</v>
      </c>
      <c r="R1431" s="57" t="s">
        <v>13</v>
      </c>
      <c r="S1431" s="57"/>
      <c r="T1431" s="57"/>
      <c r="U1431" s="117">
        <v>25.76</v>
      </c>
      <c r="V1431" s="117">
        <v>20.5</v>
      </c>
      <c r="W1431" s="58"/>
      <c r="X1431" s="195"/>
      <c r="Y1431" s="198"/>
      <c r="Z1431" s="8"/>
      <c r="AA1431" s="8"/>
      <c r="AB1431" s="54"/>
      <c r="AC1431" s="54"/>
      <c r="AD1431" s="54"/>
      <c r="AE1431" s="196"/>
      <c r="AF1431" s="196"/>
    </row>
    <row r="1432" spans="1:130" s="80" customFormat="1" ht="34" x14ac:dyDescent="0.2">
      <c r="A1432" s="14"/>
      <c r="B1432" s="76" t="s">
        <v>490</v>
      </c>
      <c r="C1432" s="76"/>
      <c r="D1432" s="2" t="s">
        <v>10</v>
      </c>
      <c r="E1432" s="2" t="s">
        <v>179</v>
      </c>
      <c r="F1432" s="8">
        <v>31041</v>
      </c>
      <c r="G1432" s="7">
        <v>33</v>
      </c>
      <c r="H1432" s="8" t="s">
        <v>408</v>
      </c>
      <c r="I1432" s="7" t="s">
        <v>393</v>
      </c>
      <c r="J1432" s="76" t="s">
        <v>176</v>
      </c>
      <c r="K1432" s="191" t="s">
        <v>181</v>
      </c>
      <c r="L1432" s="106"/>
      <c r="M1432" s="115"/>
      <c r="N1432" s="115"/>
      <c r="O1432" s="57"/>
      <c r="P1432" s="58" t="s">
        <v>42</v>
      </c>
      <c r="Q1432" s="57" t="s">
        <v>172</v>
      </c>
      <c r="R1432" s="57" t="s">
        <v>13</v>
      </c>
      <c r="S1432" s="57"/>
      <c r="T1432" s="57"/>
      <c r="U1432" s="117">
        <v>26.7</v>
      </c>
      <c r="V1432" s="117">
        <v>18.46</v>
      </c>
      <c r="W1432" s="58"/>
      <c r="X1432" s="195"/>
      <c r="Y1432" s="198"/>
      <c r="Z1432" s="8"/>
      <c r="AA1432" s="8"/>
      <c r="AB1432" s="54"/>
      <c r="AC1432" s="54" t="s">
        <v>1501</v>
      </c>
      <c r="AD1432" s="54"/>
      <c r="AE1432" s="196"/>
      <c r="AF1432" s="196"/>
    </row>
    <row r="1433" spans="1:130" s="80" customFormat="1" ht="34" x14ac:dyDescent="0.2">
      <c r="A1433" s="14"/>
      <c r="B1433" s="76" t="s">
        <v>490</v>
      </c>
      <c r="C1433" s="76"/>
      <c r="D1433" s="2" t="s">
        <v>10</v>
      </c>
      <c r="E1433" s="2" t="s">
        <v>179</v>
      </c>
      <c r="F1433" s="8">
        <v>31041</v>
      </c>
      <c r="G1433" s="7">
        <v>33</v>
      </c>
      <c r="H1433" s="8" t="s">
        <v>408</v>
      </c>
      <c r="I1433" s="7" t="s">
        <v>393</v>
      </c>
      <c r="J1433" s="76" t="s">
        <v>176</v>
      </c>
      <c r="K1433" s="191" t="s">
        <v>181</v>
      </c>
      <c r="L1433" s="106"/>
      <c r="M1433" s="115"/>
      <c r="N1433" s="115"/>
      <c r="O1433" s="57"/>
      <c r="P1433" s="58" t="s">
        <v>42</v>
      </c>
      <c r="Q1433" s="57" t="s">
        <v>167</v>
      </c>
      <c r="R1433" s="57" t="s">
        <v>13</v>
      </c>
      <c r="S1433" s="57"/>
      <c r="T1433" s="57"/>
      <c r="U1433" s="117">
        <v>26.46</v>
      </c>
      <c r="V1433" s="117">
        <v>19.75</v>
      </c>
      <c r="W1433" s="58"/>
      <c r="X1433" s="195"/>
      <c r="Y1433" s="198"/>
      <c r="Z1433" s="8"/>
      <c r="AA1433" s="8"/>
      <c r="AB1433" s="54"/>
      <c r="AC1433" s="54"/>
      <c r="AD1433" s="54"/>
      <c r="AE1433" s="196"/>
      <c r="AF1433" s="196"/>
    </row>
    <row r="1434" spans="1:130" s="80" customFormat="1" ht="34" x14ac:dyDescent="0.2">
      <c r="A1434" s="90"/>
      <c r="B1434" s="76" t="s">
        <v>490</v>
      </c>
      <c r="C1434" s="76"/>
      <c r="D1434" s="2" t="s">
        <v>10</v>
      </c>
      <c r="E1434" s="2" t="s">
        <v>179</v>
      </c>
      <c r="F1434" s="8">
        <v>40531</v>
      </c>
      <c r="G1434" s="7">
        <v>-999</v>
      </c>
      <c r="H1434" s="8" t="s">
        <v>412</v>
      </c>
      <c r="I1434" s="7" t="s">
        <v>402</v>
      </c>
      <c r="J1434" s="76" t="s">
        <v>176</v>
      </c>
      <c r="K1434" s="191"/>
      <c r="L1434" s="143"/>
      <c r="M1434" s="115"/>
      <c r="N1434" s="115"/>
      <c r="O1434" s="57"/>
      <c r="P1434" s="58" t="s">
        <v>31</v>
      </c>
      <c r="Q1434" s="57"/>
      <c r="R1434" s="57" t="s">
        <v>13</v>
      </c>
      <c r="S1434" s="57"/>
      <c r="T1434" s="57"/>
      <c r="U1434" s="117">
        <v>32.020000000000003</v>
      </c>
      <c r="V1434" s="117">
        <v>15.21</v>
      </c>
      <c r="W1434" s="58"/>
      <c r="X1434" s="195"/>
      <c r="Y1434" s="198"/>
      <c r="Z1434" s="8"/>
      <c r="AA1434" s="8" t="s">
        <v>461</v>
      </c>
      <c r="AB1434" s="54"/>
      <c r="AC1434" s="54" t="s">
        <v>1299</v>
      </c>
      <c r="AD1434" s="54"/>
      <c r="AE1434" s="196"/>
      <c r="AF1434" s="196"/>
    </row>
    <row r="1435" spans="1:130" s="80" customFormat="1" ht="34" x14ac:dyDescent="0.2">
      <c r="A1435" s="90"/>
      <c r="B1435" s="76" t="s">
        <v>490</v>
      </c>
      <c r="C1435" s="76"/>
      <c r="D1435" s="2" t="s">
        <v>10</v>
      </c>
      <c r="E1435" s="2" t="s">
        <v>179</v>
      </c>
      <c r="F1435" s="8">
        <v>40531</v>
      </c>
      <c r="G1435" s="7">
        <v>-999</v>
      </c>
      <c r="H1435" s="8" t="s">
        <v>412</v>
      </c>
      <c r="I1435" s="7" t="s">
        <v>402</v>
      </c>
      <c r="J1435" s="76" t="s">
        <v>176</v>
      </c>
      <c r="K1435" s="191"/>
      <c r="L1435" s="143"/>
      <c r="M1435" s="115"/>
      <c r="N1435" s="115"/>
      <c r="O1435" s="57"/>
      <c r="P1435" s="58" t="s">
        <v>38</v>
      </c>
      <c r="Q1435" s="57"/>
      <c r="R1435" s="57" t="s">
        <v>13</v>
      </c>
      <c r="S1435" s="57"/>
      <c r="T1435" s="57"/>
      <c r="U1435" s="117">
        <v>37.76</v>
      </c>
      <c r="V1435" s="117">
        <v>18.579999999999998</v>
      </c>
      <c r="W1435" s="58"/>
      <c r="X1435" s="195"/>
      <c r="Y1435" s="198"/>
      <c r="Z1435" s="8"/>
      <c r="AA1435" s="8" t="s">
        <v>462</v>
      </c>
      <c r="AB1435" s="54"/>
      <c r="AC1435" s="54" t="s">
        <v>1299</v>
      </c>
      <c r="AD1435" s="54"/>
      <c r="AE1435" s="196"/>
      <c r="AF1435" s="196"/>
    </row>
    <row r="1436" spans="1:130" s="80" customFormat="1" ht="34" x14ac:dyDescent="0.2">
      <c r="A1436" s="14"/>
      <c r="B1436" s="76" t="s">
        <v>490</v>
      </c>
      <c r="C1436" s="76"/>
      <c r="D1436" s="2" t="s">
        <v>10</v>
      </c>
      <c r="E1436" s="2" t="s">
        <v>179</v>
      </c>
      <c r="F1436" s="8"/>
      <c r="G1436" s="7">
        <v>-999</v>
      </c>
      <c r="H1436" s="8" t="s">
        <v>411</v>
      </c>
      <c r="I1436" s="7"/>
      <c r="J1436" s="76" t="s">
        <v>176</v>
      </c>
      <c r="K1436" s="191"/>
      <c r="L1436" s="143"/>
      <c r="M1436" s="115"/>
      <c r="N1436" s="115"/>
      <c r="O1436" s="57"/>
      <c r="P1436" s="58" t="s">
        <v>31</v>
      </c>
      <c r="Q1436" s="57"/>
      <c r="R1436" s="57" t="s">
        <v>13</v>
      </c>
      <c r="S1436" s="57"/>
      <c r="T1436" s="57"/>
      <c r="U1436" s="117">
        <v>24.88</v>
      </c>
      <c r="V1436" s="117">
        <v>24.94</v>
      </c>
      <c r="W1436" s="58"/>
      <c r="X1436" s="195"/>
      <c r="Y1436" s="198"/>
      <c r="Z1436" s="8"/>
      <c r="AA1436" s="8"/>
      <c r="AB1436" s="54"/>
      <c r="AC1436" s="76"/>
      <c r="AD1436" s="76"/>
      <c r="AE1436" s="70"/>
      <c r="AF1436" s="70"/>
      <c r="AG1436" s="83"/>
      <c r="AH1436" s="83"/>
      <c r="AI1436" s="83"/>
      <c r="AJ1436" s="83"/>
      <c r="AK1436" s="83"/>
      <c r="AL1436" s="83"/>
      <c r="AM1436" s="83"/>
      <c r="AN1436" s="83"/>
      <c r="AO1436" s="83"/>
      <c r="AP1436" s="83"/>
      <c r="AQ1436" s="83"/>
      <c r="AR1436" s="83"/>
      <c r="AS1436" s="83"/>
      <c r="AT1436" s="83"/>
      <c r="AU1436" s="83"/>
      <c r="AV1436" s="83"/>
      <c r="AW1436" s="83"/>
      <c r="AX1436" s="83"/>
      <c r="AY1436" s="83"/>
      <c r="AZ1436" s="83"/>
      <c r="BA1436" s="83"/>
      <c r="BB1436" s="83"/>
      <c r="BC1436" s="83"/>
      <c r="BD1436" s="83"/>
      <c r="BE1436" s="83"/>
      <c r="BF1436" s="83"/>
      <c r="BG1436" s="83"/>
      <c r="BH1436" s="83"/>
      <c r="BI1436" s="83"/>
      <c r="BJ1436" s="83"/>
      <c r="BK1436" s="15"/>
      <c r="BL1436" s="15"/>
      <c r="BM1436" s="15"/>
      <c r="BN1436" s="15"/>
      <c r="BO1436" s="15"/>
      <c r="BP1436" s="15"/>
      <c r="BQ1436" s="15"/>
      <c r="BR1436" s="15"/>
      <c r="BS1436" s="15"/>
      <c r="BT1436" s="15"/>
      <c r="BU1436" s="15"/>
      <c r="BV1436" s="15"/>
      <c r="BW1436" s="15"/>
      <c r="BX1436" s="15"/>
      <c r="BY1436" s="15"/>
      <c r="BZ1436" s="15"/>
      <c r="CA1436" s="15"/>
      <c r="CB1436" s="15"/>
      <c r="CC1436" s="15"/>
      <c r="CD1436" s="15"/>
      <c r="CE1436" s="15"/>
      <c r="CF1436" s="15"/>
      <c r="CG1436" s="15"/>
      <c r="CH1436" s="15"/>
      <c r="CI1436" s="15"/>
      <c r="CJ1436" s="15"/>
      <c r="CK1436" s="15"/>
      <c r="CL1436" s="15"/>
      <c r="CM1436" s="15"/>
      <c r="CN1436" s="15"/>
      <c r="CO1436" s="15"/>
      <c r="CP1436" s="15"/>
      <c r="CQ1436" s="15"/>
      <c r="CR1436" s="15"/>
      <c r="CS1436" s="15"/>
      <c r="CT1436" s="15"/>
      <c r="CU1436" s="15"/>
      <c r="CV1436" s="15"/>
      <c r="CW1436" s="15"/>
      <c r="CX1436" s="15"/>
      <c r="CY1436" s="15"/>
      <c r="CZ1436" s="15"/>
      <c r="DA1436" s="15"/>
      <c r="DB1436" s="15"/>
      <c r="DC1436" s="15"/>
      <c r="DD1436" s="15"/>
      <c r="DE1436" s="15"/>
      <c r="DF1436" s="15"/>
      <c r="DG1436" s="15"/>
      <c r="DH1436" s="15"/>
      <c r="DI1436" s="15"/>
      <c r="DJ1436" s="15"/>
      <c r="DK1436" s="15"/>
      <c r="DL1436" s="15"/>
      <c r="DM1436" s="15"/>
      <c r="DN1436" s="15"/>
      <c r="DO1436" s="15"/>
      <c r="DP1436" s="15"/>
      <c r="DQ1436" s="15"/>
      <c r="DR1436" s="15"/>
      <c r="DS1436" s="15"/>
      <c r="DT1436" s="15"/>
      <c r="DU1436" s="15"/>
      <c r="DV1436" s="15"/>
      <c r="DW1436" s="15"/>
      <c r="DX1436" s="15"/>
      <c r="DY1436" s="15"/>
      <c r="DZ1436" s="15"/>
    </row>
    <row r="1437" spans="1:130" s="80" customFormat="1" ht="17" x14ac:dyDescent="0.2">
      <c r="A1437" s="14" t="s">
        <v>308</v>
      </c>
      <c r="B1437" s="76" t="s">
        <v>490</v>
      </c>
      <c r="C1437" s="76"/>
      <c r="D1437" s="2" t="s">
        <v>10</v>
      </c>
      <c r="E1437" s="2" t="s">
        <v>1207</v>
      </c>
      <c r="F1437" s="14">
        <v>3</v>
      </c>
      <c r="G1437" s="13">
        <v>1924</v>
      </c>
      <c r="H1437" s="14" t="s">
        <v>27</v>
      </c>
      <c r="I1437" s="13" t="s">
        <v>402</v>
      </c>
      <c r="J1437" s="76" t="s">
        <v>176</v>
      </c>
      <c r="K1437" s="191"/>
      <c r="L1437" s="143"/>
      <c r="M1437" s="112"/>
      <c r="N1437" s="112"/>
      <c r="O1437" s="70"/>
      <c r="P1437" s="76" t="s">
        <v>42</v>
      </c>
      <c r="Q1437" s="70"/>
      <c r="R1437" s="70" t="s">
        <v>13</v>
      </c>
      <c r="S1437" s="70"/>
      <c r="T1437" s="70"/>
      <c r="U1437" s="128">
        <v>32.61</v>
      </c>
      <c r="V1437" s="128">
        <v>17.12</v>
      </c>
      <c r="W1437" s="76"/>
      <c r="X1437" s="195"/>
      <c r="Y1437" s="105"/>
      <c r="Z1437" s="14"/>
      <c r="AA1437" s="14"/>
      <c r="AB1437" s="54"/>
      <c r="AC1437" s="54" t="s">
        <v>1519</v>
      </c>
      <c r="AD1437" s="54"/>
      <c r="AE1437" s="196"/>
      <c r="AF1437" s="196"/>
    </row>
    <row r="1438" spans="1:130" s="80" customFormat="1" ht="34" x14ac:dyDescent="0.2">
      <c r="A1438" s="14" t="s">
        <v>308</v>
      </c>
      <c r="B1438" s="76" t="s">
        <v>490</v>
      </c>
      <c r="C1438" s="76"/>
      <c r="D1438" s="2" t="s">
        <v>10</v>
      </c>
      <c r="E1438" s="2" t="s">
        <v>1207</v>
      </c>
      <c r="F1438" s="14">
        <v>3</v>
      </c>
      <c r="G1438" s="13">
        <v>2187</v>
      </c>
      <c r="H1438" s="14" t="s">
        <v>27</v>
      </c>
      <c r="I1438" s="13" t="s">
        <v>402</v>
      </c>
      <c r="J1438" s="76" t="s">
        <v>176</v>
      </c>
      <c r="K1438" s="191"/>
      <c r="L1438" s="143"/>
      <c r="M1438" s="112"/>
      <c r="N1438" s="112"/>
      <c r="O1438" s="70"/>
      <c r="P1438" s="76" t="s">
        <v>209</v>
      </c>
      <c r="Q1438" s="70"/>
      <c r="R1438" s="70" t="s">
        <v>13</v>
      </c>
      <c r="S1438" s="70"/>
      <c r="T1438" s="70"/>
      <c r="U1438" s="128">
        <v>25.59</v>
      </c>
      <c r="V1438" s="128">
        <v>17.46</v>
      </c>
      <c r="W1438" s="76"/>
      <c r="X1438" s="195"/>
      <c r="Y1438" s="105"/>
      <c r="Z1438" s="14"/>
      <c r="AA1438" s="14" t="s">
        <v>84</v>
      </c>
      <c r="AB1438" s="54"/>
      <c r="AC1438" s="54" t="s">
        <v>1267</v>
      </c>
      <c r="AD1438" s="54" t="s">
        <v>1413</v>
      </c>
      <c r="AE1438" s="196"/>
      <c r="AF1438" s="196"/>
    </row>
    <row r="1439" spans="1:130" s="80" customFormat="1" ht="17" x14ac:dyDescent="0.2">
      <c r="A1439" s="14" t="s">
        <v>308</v>
      </c>
      <c r="B1439" s="76" t="s">
        <v>490</v>
      </c>
      <c r="C1439" s="76"/>
      <c r="D1439" s="2" t="s">
        <v>10</v>
      </c>
      <c r="E1439" s="2" t="s">
        <v>1207</v>
      </c>
      <c r="F1439" s="14">
        <v>3</v>
      </c>
      <c r="G1439" s="13">
        <v>2556</v>
      </c>
      <c r="H1439" s="14" t="s">
        <v>27</v>
      </c>
      <c r="I1439" s="13" t="s">
        <v>402</v>
      </c>
      <c r="J1439" s="76" t="s">
        <v>176</v>
      </c>
      <c r="K1439" s="191"/>
      <c r="L1439" s="143"/>
      <c r="M1439" s="112"/>
      <c r="N1439" s="112"/>
      <c r="O1439" s="70"/>
      <c r="P1439" s="76" t="s">
        <v>209</v>
      </c>
      <c r="Q1439" s="70" t="s">
        <v>167</v>
      </c>
      <c r="R1439" s="70" t="s">
        <v>13</v>
      </c>
      <c r="S1439" s="70"/>
      <c r="T1439" s="70"/>
      <c r="U1439" s="128">
        <v>25.44</v>
      </c>
      <c r="V1439" s="128">
        <v>20.85</v>
      </c>
      <c r="W1439" s="76"/>
      <c r="X1439" s="195"/>
      <c r="Y1439" s="105"/>
      <c r="Z1439" s="14"/>
      <c r="AA1439" s="14"/>
      <c r="AB1439" s="54"/>
      <c r="AC1439" s="54" t="s">
        <v>1267</v>
      </c>
      <c r="AD1439" s="54" t="s">
        <v>1488</v>
      </c>
      <c r="AE1439" s="196"/>
      <c r="AF1439" s="196"/>
    </row>
    <row r="1440" spans="1:130" s="80" customFormat="1" ht="17" x14ac:dyDescent="0.2">
      <c r="A1440" s="14" t="s">
        <v>308</v>
      </c>
      <c r="B1440" s="76" t="s">
        <v>490</v>
      </c>
      <c r="C1440" s="76"/>
      <c r="D1440" s="2" t="s">
        <v>10</v>
      </c>
      <c r="E1440" s="2" t="s">
        <v>1207</v>
      </c>
      <c r="F1440" s="14">
        <v>3</v>
      </c>
      <c r="G1440" s="13">
        <v>2586</v>
      </c>
      <c r="H1440" s="14" t="s">
        <v>27</v>
      </c>
      <c r="I1440" s="13" t="s">
        <v>402</v>
      </c>
      <c r="J1440" s="76" t="s">
        <v>176</v>
      </c>
      <c r="K1440" s="191"/>
      <c r="L1440" s="143"/>
      <c r="M1440" s="112"/>
      <c r="N1440" s="112"/>
      <c r="O1440" s="70"/>
      <c r="P1440" s="76" t="s">
        <v>209</v>
      </c>
      <c r="Q1440" s="70"/>
      <c r="R1440" s="70" t="s">
        <v>13</v>
      </c>
      <c r="S1440" s="70"/>
      <c r="T1440" s="70"/>
      <c r="U1440" s="128">
        <v>25.25</v>
      </c>
      <c r="V1440" s="128">
        <v>22.21</v>
      </c>
      <c r="W1440" s="76"/>
      <c r="X1440" s="195"/>
      <c r="Y1440" s="105"/>
      <c r="Z1440" s="14"/>
      <c r="AA1440" s="14" t="s">
        <v>43</v>
      </c>
      <c r="AB1440" s="54"/>
      <c r="AC1440" s="54"/>
      <c r="AD1440" s="54"/>
      <c r="AE1440" s="196"/>
      <c r="AF1440" s="196"/>
    </row>
    <row r="1441" spans="1:32" s="80" customFormat="1" ht="85" x14ac:dyDescent="0.2">
      <c r="A1441" s="14" t="s">
        <v>308</v>
      </c>
      <c r="B1441" s="76" t="s">
        <v>490</v>
      </c>
      <c r="C1441" s="76"/>
      <c r="D1441" s="2" t="s">
        <v>10</v>
      </c>
      <c r="E1441" s="2" t="s">
        <v>1207</v>
      </c>
      <c r="F1441" s="14" t="s">
        <v>1546</v>
      </c>
      <c r="G1441" s="13">
        <v>-999</v>
      </c>
      <c r="H1441" s="14" t="s">
        <v>320</v>
      </c>
      <c r="I1441" s="13" t="s">
        <v>418</v>
      </c>
      <c r="J1441" s="76" t="s">
        <v>176</v>
      </c>
      <c r="K1441" s="191" t="s">
        <v>400</v>
      </c>
      <c r="L1441" s="106"/>
      <c r="M1441" s="112"/>
      <c r="N1441" s="112"/>
      <c r="O1441" s="70"/>
      <c r="P1441" s="76" t="s">
        <v>36</v>
      </c>
      <c r="Q1441" s="70"/>
      <c r="R1441" s="70" t="s">
        <v>13</v>
      </c>
      <c r="S1441" s="70"/>
      <c r="T1441" s="70"/>
      <c r="U1441" s="128">
        <v>30</v>
      </c>
      <c r="V1441" s="128">
        <v>15.4</v>
      </c>
      <c r="W1441" s="76"/>
      <c r="X1441" s="195"/>
      <c r="Y1441" s="105"/>
      <c r="Z1441" s="14"/>
      <c r="AA1441" s="14" t="s">
        <v>1212</v>
      </c>
      <c r="AB1441" s="54"/>
      <c r="AC1441" s="54"/>
      <c r="AD1441" s="54"/>
      <c r="AE1441" s="196"/>
      <c r="AF1441" s="196"/>
    </row>
    <row r="1442" spans="1:32" s="80" customFormat="1" ht="85" x14ac:dyDescent="0.2">
      <c r="A1442" s="14" t="s">
        <v>308</v>
      </c>
      <c r="B1442" s="76" t="s">
        <v>490</v>
      </c>
      <c r="C1442" s="76"/>
      <c r="D1442" s="2" t="s">
        <v>10</v>
      </c>
      <c r="E1442" s="2" t="s">
        <v>1207</v>
      </c>
      <c r="F1442" s="14" t="s">
        <v>1546</v>
      </c>
      <c r="G1442" s="13">
        <v>-999</v>
      </c>
      <c r="H1442" s="14" t="s">
        <v>320</v>
      </c>
      <c r="I1442" s="13" t="s">
        <v>418</v>
      </c>
      <c r="J1442" s="76" t="s">
        <v>176</v>
      </c>
      <c r="K1442" s="191" t="s">
        <v>400</v>
      </c>
      <c r="L1442" s="106"/>
      <c r="M1442" s="112"/>
      <c r="N1442" s="112"/>
      <c r="O1442" s="70"/>
      <c r="P1442" s="76" t="s">
        <v>36</v>
      </c>
      <c r="Q1442" s="70"/>
      <c r="R1442" s="70" t="s">
        <v>13</v>
      </c>
      <c r="S1442" s="70"/>
      <c r="T1442" s="70"/>
      <c r="U1442" s="128">
        <v>32.5</v>
      </c>
      <c r="V1442" s="128">
        <v>15.8</v>
      </c>
      <c r="W1442" s="76"/>
      <c r="X1442" s="195"/>
      <c r="Y1442" s="105"/>
      <c r="Z1442" s="14"/>
      <c r="AA1442" s="14" t="s">
        <v>1212</v>
      </c>
      <c r="AB1442" s="54"/>
      <c r="AC1442" s="54"/>
      <c r="AD1442" s="54"/>
      <c r="AE1442" s="196"/>
      <c r="AF1442" s="196"/>
    </row>
    <row r="1443" spans="1:32" s="80" customFormat="1" ht="85" x14ac:dyDescent="0.2">
      <c r="A1443" s="14" t="s">
        <v>308</v>
      </c>
      <c r="B1443" s="76" t="s">
        <v>490</v>
      </c>
      <c r="C1443" s="76"/>
      <c r="D1443" s="2" t="s">
        <v>10</v>
      </c>
      <c r="E1443" s="2" t="s">
        <v>1207</v>
      </c>
      <c r="F1443" s="14" t="s">
        <v>1546</v>
      </c>
      <c r="G1443" s="13">
        <v>-999</v>
      </c>
      <c r="H1443" s="14" t="s">
        <v>320</v>
      </c>
      <c r="I1443" s="13" t="s">
        <v>418</v>
      </c>
      <c r="J1443" s="76" t="s">
        <v>176</v>
      </c>
      <c r="K1443" s="191" t="s">
        <v>400</v>
      </c>
      <c r="L1443" s="106"/>
      <c r="M1443" s="112"/>
      <c r="N1443" s="112"/>
      <c r="O1443" s="70"/>
      <c r="P1443" s="76" t="s">
        <v>36</v>
      </c>
      <c r="Q1443" s="70"/>
      <c r="R1443" s="70" t="s">
        <v>13</v>
      </c>
      <c r="S1443" s="70"/>
      <c r="T1443" s="70"/>
      <c r="U1443" s="128">
        <v>31.69</v>
      </c>
      <c r="V1443" s="128">
        <v>21.67</v>
      </c>
      <c r="W1443" s="76"/>
      <c r="X1443" s="195"/>
      <c r="Y1443" s="105"/>
      <c r="Z1443" s="14"/>
      <c r="AA1443" s="14" t="s">
        <v>1212</v>
      </c>
      <c r="AB1443" s="54"/>
      <c r="AC1443" s="54" t="s">
        <v>1267</v>
      </c>
      <c r="AD1443" s="54"/>
      <c r="AE1443" s="196"/>
      <c r="AF1443" s="196"/>
    </row>
    <row r="1444" spans="1:32" s="80" customFormat="1" ht="85" x14ac:dyDescent="0.2">
      <c r="A1444" s="14" t="s">
        <v>308</v>
      </c>
      <c r="B1444" s="76" t="s">
        <v>490</v>
      </c>
      <c r="C1444" s="76"/>
      <c r="D1444" s="2" t="s">
        <v>10</v>
      </c>
      <c r="E1444" s="2" t="s">
        <v>1207</v>
      </c>
      <c r="F1444" s="14" t="s">
        <v>1546</v>
      </c>
      <c r="G1444" s="13">
        <v>-999</v>
      </c>
      <c r="H1444" s="14" t="s">
        <v>320</v>
      </c>
      <c r="I1444" s="13" t="s">
        <v>418</v>
      </c>
      <c r="J1444" s="76" t="s">
        <v>176</v>
      </c>
      <c r="K1444" s="191" t="s">
        <v>400</v>
      </c>
      <c r="L1444" s="106"/>
      <c r="M1444" s="112"/>
      <c r="N1444" s="112"/>
      <c r="O1444" s="70"/>
      <c r="P1444" s="76" t="s">
        <v>36</v>
      </c>
      <c r="Q1444" s="70"/>
      <c r="R1444" s="70" t="s">
        <v>13</v>
      </c>
      <c r="S1444" s="70"/>
      <c r="T1444" s="70"/>
      <c r="U1444" s="128">
        <v>26.75</v>
      </c>
      <c r="V1444" s="128">
        <v>17.38</v>
      </c>
      <c r="W1444" s="76"/>
      <c r="X1444" s="195"/>
      <c r="Y1444" s="105"/>
      <c r="Z1444" s="14"/>
      <c r="AA1444" s="14" t="s">
        <v>1212</v>
      </c>
      <c r="AB1444" s="54"/>
      <c r="AC1444" s="54" t="s">
        <v>1267</v>
      </c>
      <c r="AD1444" s="54"/>
      <c r="AE1444" s="196"/>
      <c r="AF1444" s="196"/>
    </row>
    <row r="1445" spans="1:32" s="80" customFormat="1" ht="85" x14ac:dyDescent="0.2">
      <c r="A1445" s="14" t="s">
        <v>308</v>
      </c>
      <c r="B1445" s="76" t="s">
        <v>490</v>
      </c>
      <c r="C1445" s="76"/>
      <c r="D1445" s="2" t="s">
        <v>10</v>
      </c>
      <c r="E1445" s="2" t="s">
        <v>1207</v>
      </c>
      <c r="F1445" s="14" t="s">
        <v>1546</v>
      </c>
      <c r="G1445" s="13">
        <v>-999</v>
      </c>
      <c r="H1445" s="14" t="s">
        <v>320</v>
      </c>
      <c r="I1445" s="13" t="s">
        <v>418</v>
      </c>
      <c r="J1445" s="76" t="s">
        <v>176</v>
      </c>
      <c r="K1445" s="191" t="s">
        <v>400</v>
      </c>
      <c r="L1445" s="106"/>
      <c r="M1445" s="112"/>
      <c r="N1445" s="112"/>
      <c r="O1445" s="70"/>
      <c r="P1445" s="76" t="s">
        <v>36</v>
      </c>
      <c r="Q1445" s="70"/>
      <c r="R1445" s="70" t="s">
        <v>13</v>
      </c>
      <c r="S1445" s="70"/>
      <c r="T1445" s="70"/>
      <c r="U1445" s="128">
        <v>30</v>
      </c>
      <c r="V1445" s="128">
        <v>17.21</v>
      </c>
      <c r="W1445" s="76"/>
      <c r="X1445" s="195"/>
      <c r="Y1445" s="105"/>
      <c r="Z1445" s="14"/>
      <c r="AA1445" s="14" t="s">
        <v>1212</v>
      </c>
      <c r="AB1445" s="54"/>
      <c r="AC1445" s="54" t="s">
        <v>1267</v>
      </c>
      <c r="AD1445" s="54" t="s">
        <v>1510</v>
      </c>
      <c r="AE1445" s="196"/>
      <c r="AF1445" s="196"/>
    </row>
    <row r="1446" spans="1:32" s="80" customFormat="1" ht="85" x14ac:dyDescent="0.2">
      <c r="A1446" s="14" t="s">
        <v>308</v>
      </c>
      <c r="B1446" s="76" t="s">
        <v>490</v>
      </c>
      <c r="C1446" s="76"/>
      <c r="D1446" s="2" t="s">
        <v>10</v>
      </c>
      <c r="E1446" s="2" t="s">
        <v>1207</v>
      </c>
      <c r="F1446" s="14" t="s">
        <v>1546</v>
      </c>
      <c r="G1446" s="13">
        <v>-999</v>
      </c>
      <c r="H1446" s="14" t="s">
        <v>320</v>
      </c>
      <c r="I1446" s="13" t="s">
        <v>418</v>
      </c>
      <c r="J1446" s="76" t="s">
        <v>176</v>
      </c>
      <c r="K1446" s="191" t="s">
        <v>400</v>
      </c>
      <c r="L1446" s="106"/>
      <c r="M1446" s="112"/>
      <c r="N1446" s="112"/>
      <c r="O1446" s="70"/>
      <c r="P1446" s="76" t="s">
        <v>36</v>
      </c>
      <c r="Q1446" s="70"/>
      <c r="R1446" s="70" t="s">
        <v>13</v>
      </c>
      <c r="S1446" s="70"/>
      <c r="T1446" s="70"/>
      <c r="U1446" s="128">
        <v>26.81</v>
      </c>
      <c r="V1446" s="128">
        <v>18.8</v>
      </c>
      <c r="W1446" s="76"/>
      <c r="X1446" s="195"/>
      <c r="Y1446" s="105"/>
      <c r="Z1446" s="14"/>
      <c r="AA1446" s="14" t="s">
        <v>1212</v>
      </c>
      <c r="AB1446" s="54"/>
      <c r="AC1446" s="54" t="s">
        <v>1299</v>
      </c>
      <c r="AD1446" s="54"/>
      <c r="AE1446" s="196"/>
      <c r="AF1446" s="196"/>
    </row>
    <row r="1447" spans="1:32" s="80" customFormat="1" ht="85" x14ac:dyDescent="0.2">
      <c r="A1447" s="14" t="s">
        <v>308</v>
      </c>
      <c r="B1447" s="76" t="s">
        <v>490</v>
      </c>
      <c r="C1447" s="76"/>
      <c r="D1447" s="2" t="s">
        <v>10</v>
      </c>
      <c r="E1447" s="2" t="s">
        <v>1207</v>
      </c>
      <c r="F1447" s="14" t="s">
        <v>1546</v>
      </c>
      <c r="G1447" s="13">
        <v>-999</v>
      </c>
      <c r="H1447" s="14" t="s">
        <v>320</v>
      </c>
      <c r="I1447" s="13" t="s">
        <v>418</v>
      </c>
      <c r="J1447" s="76" t="s">
        <v>176</v>
      </c>
      <c r="K1447" s="191" t="s">
        <v>400</v>
      </c>
      <c r="L1447" s="106"/>
      <c r="M1447" s="112"/>
      <c r="N1447" s="112"/>
      <c r="O1447" s="70"/>
      <c r="P1447" s="76" t="s">
        <v>36</v>
      </c>
      <c r="Q1447" s="70"/>
      <c r="R1447" s="70" t="s">
        <v>13</v>
      </c>
      <c r="S1447" s="70"/>
      <c r="T1447" s="70"/>
      <c r="U1447" s="128">
        <v>32.69</v>
      </c>
      <c r="V1447" s="128">
        <v>20.8</v>
      </c>
      <c r="W1447" s="76"/>
      <c r="X1447" s="195"/>
      <c r="Y1447" s="105"/>
      <c r="Z1447" s="14"/>
      <c r="AA1447" s="14" t="s">
        <v>1212</v>
      </c>
      <c r="AB1447" s="54"/>
      <c r="AC1447" s="54"/>
      <c r="AD1447" s="54"/>
      <c r="AE1447" s="196"/>
      <c r="AF1447" s="196"/>
    </row>
    <row r="1448" spans="1:32" s="80" customFormat="1" ht="85" x14ac:dyDescent="0.2">
      <c r="A1448" s="14" t="s">
        <v>308</v>
      </c>
      <c r="B1448" s="76" t="s">
        <v>490</v>
      </c>
      <c r="C1448" s="76"/>
      <c r="D1448" s="2" t="s">
        <v>10</v>
      </c>
      <c r="E1448" s="2" t="s">
        <v>1207</v>
      </c>
      <c r="F1448" s="14" t="s">
        <v>1546</v>
      </c>
      <c r="G1448" s="13">
        <v>-999</v>
      </c>
      <c r="H1448" s="14" t="s">
        <v>320</v>
      </c>
      <c r="I1448" s="13" t="s">
        <v>418</v>
      </c>
      <c r="J1448" s="76" t="s">
        <v>176</v>
      </c>
      <c r="K1448" s="191" t="s">
        <v>400</v>
      </c>
      <c r="L1448" s="106"/>
      <c r="M1448" s="112"/>
      <c r="N1448" s="112"/>
      <c r="O1448" s="70"/>
      <c r="P1448" s="76" t="s">
        <v>36</v>
      </c>
      <c r="Q1448" s="70"/>
      <c r="R1448" s="70" t="s">
        <v>13</v>
      </c>
      <c r="S1448" s="70"/>
      <c r="T1448" s="70"/>
      <c r="U1448" s="128">
        <v>28.8</v>
      </c>
      <c r="V1448" s="128">
        <v>18.7</v>
      </c>
      <c r="W1448" s="76"/>
      <c r="X1448" s="195"/>
      <c r="Y1448" s="105"/>
      <c r="Z1448" s="14"/>
      <c r="AA1448" s="14" t="s">
        <v>1212</v>
      </c>
      <c r="AB1448" s="54"/>
      <c r="AC1448" s="54"/>
      <c r="AD1448" s="54" t="s">
        <v>1359</v>
      </c>
      <c r="AE1448" s="196"/>
      <c r="AF1448" s="196"/>
    </row>
    <row r="1449" spans="1:32" s="80" customFormat="1" ht="85" x14ac:dyDescent="0.2">
      <c r="A1449" s="14" t="s">
        <v>308</v>
      </c>
      <c r="B1449" s="76" t="s">
        <v>490</v>
      </c>
      <c r="C1449" s="76"/>
      <c r="D1449" s="2" t="s">
        <v>10</v>
      </c>
      <c r="E1449" s="2" t="s">
        <v>1207</v>
      </c>
      <c r="F1449" s="14" t="s">
        <v>1546</v>
      </c>
      <c r="G1449" s="13">
        <v>-999</v>
      </c>
      <c r="H1449" s="14" t="s">
        <v>320</v>
      </c>
      <c r="I1449" s="13" t="s">
        <v>418</v>
      </c>
      <c r="J1449" s="76" t="s">
        <v>176</v>
      </c>
      <c r="K1449" s="191" t="s">
        <v>400</v>
      </c>
      <c r="L1449" s="106"/>
      <c r="M1449" s="112"/>
      <c r="N1449" s="112"/>
      <c r="O1449" s="70"/>
      <c r="P1449" s="76" t="s">
        <v>36</v>
      </c>
      <c r="Q1449" s="70"/>
      <c r="R1449" s="70" t="s">
        <v>13</v>
      </c>
      <c r="S1449" s="70"/>
      <c r="T1449" s="70"/>
      <c r="U1449" s="128">
        <v>28.22</v>
      </c>
      <c r="V1449" s="128">
        <v>15.13</v>
      </c>
      <c r="W1449" s="76"/>
      <c r="X1449" s="195"/>
      <c r="Y1449" s="105"/>
      <c r="Z1449" s="14"/>
      <c r="AA1449" s="14" t="s">
        <v>1212</v>
      </c>
      <c r="AB1449" s="54"/>
      <c r="AC1449" s="54" t="s">
        <v>1299</v>
      </c>
      <c r="AD1449" s="54"/>
      <c r="AE1449" s="196"/>
      <c r="AF1449" s="196"/>
    </row>
    <row r="1450" spans="1:32" s="80" customFormat="1" ht="85" x14ac:dyDescent="0.2">
      <c r="A1450" s="14" t="s">
        <v>308</v>
      </c>
      <c r="B1450" s="76" t="s">
        <v>490</v>
      </c>
      <c r="C1450" s="76"/>
      <c r="D1450" s="2" t="s">
        <v>10</v>
      </c>
      <c r="E1450" s="2" t="s">
        <v>1207</v>
      </c>
      <c r="F1450" s="14" t="s">
        <v>1546</v>
      </c>
      <c r="G1450" s="13">
        <v>-999</v>
      </c>
      <c r="H1450" s="14" t="s">
        <v>320</v>
      </c>
      <c r="I1450" s="13" t="s">
        <v>418</v>
      </c>
      <c r="J1450" s="76" t="s">
        <v>176</v>
      </c>
      <c r="K1450" s="191" t="s">
        <v>400</v>
      </c>
      <c r="L1450" s="106"/>
      <c r="M1450" s="112"/>
      <c r="N1450" s="112"/>
      <c r="O1450" s="70"/>
      <c r="P1450" s="76" t="s">
        <v>36</v>
      </c>
      <c r="Q1450" s="70"/>
      <c r="R1450" s="70" t="s">
        <v>13</v>
      </c>
      <c r="S1450" s="70"/>
      <c r="T1450" s="70"/>
      <c r="U1450" s="128">
        <v>31.2</v>
      </c>
      <c r="V1450" s="128">
        <v>18.25</v>
      </c>
      <c r="W1450" s="76"/>
      <c r="X1450" s="195"/>
      <c r="Y1450" s="105"/>
      <c r="Z1450" s="14"/>
      <c r="AA1450" s="14" t="s">
        <v>1212</v>
      </c>
      <c r="AB1450" s="54"/>
      <c r="AC1450" s="54"/>
      <c r="AD1450" s="54"/>
      <c r="AE1450" s="196"/>
      <c r="AF1450" s="196"/>
    </row>
    <row r="1451" spans="1:32" s="80" customFormat="1" ht="85" x14ac:dyDescent="0.2">
      <c r="A1451" s="14" t="s">
        <v>308</v>
      </c>
      <c r="B1451" s="76" t="s">
        <v>490</v>
      </c>
      <c r="C1451" s="76"/>
      <c r="D1451" s="2" t="s">
        <v>10</v>
      </c>
      <c r="E1451" s="2" t="s">
        <v>1207</v>
      </c>
      <c r="F1451" s="14" t="s">
        <v>1546</v>
      </c>
      <c r="G1451" s="13">
        <v>-999</v>
      </c>
      <c r="H1451" s="14" t="s">
        <v>320</v>
      </c>
      <c r="I1451" s="13" t="s">
        <v>418</v>
      </c>
      <c r="J1451" s="76" t="s">
        <v>176</v>
      </c>
      <c r="K1451" s="191" t="s">
        <v>400</v>
      </c>
      <c r="L1451" s="106"/>
      <c r="M1451" s="112"/>
      <c r="N1451" s="112"/>
      <c r="O1451" s="70"/>
      <c r="P1451" s="76" t="s">
        <v>36</v>
      </c>
      <c r="Q1451" s="70"/>
      <c r="R1451" s="70" t="s">
        <v>13</v>
      </c>
      <c r="S1451" s="70"/>
      <c r="T1451" s="70"/>
      <c r="U1451" s="128">
        <v>30.56</v>
      </c>
      <c r="V1451" s="128">
        <v>17.29</v>
      </c>
      <c r="W1451" s="76"/>
      <c r="X1451" s="195"/>
      <c r="Y1451" s="105"/>
      <c r="Z1451" s="14"/>
      <c r="AA1451" s="14" t="s">
        <v>1212</v>
      </c>
      <c r="AB1451" s="54"/>
      <c r="AC1451" s="54"/>
      <c r="AD1451" s="54"/>
      <c r="AE1451" s="196"/>
      <c r="AF1451" s="196"/>
    </row>
    <row r="1452" spans="1:32" s="80" customFormat="1" ht="85" x14ac:dyDescent="0.2">
      <c r="A1452" s="14" t="s">
        <v>308</v>
      </c>
      <c r="B1452" s="76" t="s">
        <v>490</v>
      </c>
      <c r="C1452" s="76"/>
      <c r="D1452" s="2" t="s">
        <v>10</v>
      </c>
      <c r="E1452" s="2" t="s">
        <v>1207</v>
      </c>
      <c r="F1452" s="14" t="s">
        <v>1546</v>
      </c>
      <c r="G1452" s="13">
        <v>-999</v>
      </c>
      <c r="H1452" s="14" t="s">
        <v>320</v>
      </c>
      <c r="I1452" s="13" t="s">
        <v>418</v>
      </c>
      <c r="J1452" s="76" t="s">
        <v>176</v>
      </c>
      <c r="K1452" s="191" t="s">
        <v>400</v>
      </c>
      <c r="L1452" s="106"/>
      <c r="M1452" s="112"/>
      <c r="N1452" s="112"/>
      <c r="O1452" s="70"/>
      <c r="P1452" s="76" t="s">
        <v>36</v>
      </c>
      <c r="Q1452" s="70"/>
      <c r="R1452" s="70" t="s">
        <v>13</v>
      </c>
      <c r="S1452" s="70"/>
      <c r="T1452" s="70"/>
      <c r="U1452" s="128">
        <v>29.27</v>
      </c>
      <c r="V1452" s="128">
        <v>19.149999999999999</v>
      </c>
      <c r="W1452" s="76"/>
      <c r="X1452" s="195"/>
      <c r="Y1452" s="105"/>
      <c r="Z1452" s="14"/>
      <c r="AA1452" s="14" t="s">
        <v>1212</v>
      </c>
      <c r="AB1452" s="54"/>
      <c r="AC1452" s="54" t="s">
        <v>1299</v>
      </c>
      <c r="AD1452" s="54"/>
      <c r="AE1452" s="196"/>
      <c r="AF1452" s="196"/>
    </row>
    <row r="1453" spans="1:32" s="80" customFormat="1" ht="85" x14ac:dyDescent="0.2">
      <c r="A1453" s="14" t="s">
        <v>308</v>
      </c>
      <c r="B1453" s="76" t="s">
        <v>490</v>
      </c>
      <c r="C1453" s="76"/>
      <c r="D1453" s="2" t="s">
        <v>10</v>
      </c>
      <c r="E1453" s="2" t="s">
        <v>1207</v>
      </c>
      <c r="F1453" s="14" t="s">
        <v>1546</v>
      </c>
      <c r="G1453" s="13">
        <v>-999</v>
      </c>
      <c r="H1453" s="14" t="s">
        <v>320</v>
      </c>
      <c r="I1453" s="13" t="s">
        <v>418</v>
      </c>
      <c r="J1453" s="76" t="s">
        <v>176</v>
      </c>
      <c r="K1453" s="191" t="s">
        <v>400</v>
      </c>
      <c r="L1453" s="106"/>
      <c r="M1453" s="112"/>
      <c r="N1453" s="112"/>
      <c r="O1453" s="70"/>
      <c r="P1453" s="76" t="s">
        <v>36</v>
      </c>
      <c r="Q1453" s="70"/>
      <c r="R1453" s="70" t="s">
        <v>13</v>
      </c>
      <c r="S1453" s="70"/>
      <c r="T1453" s="70"/>
      <c r="U1453" s="128">
        <v>30.7</v>
      </c>
      <c r="V1453" s="128">
        <v>21.42</v>
      </c>
      <c r="W1453" s="76"/>
      <c r="X1453" s="195"/>
      <c r="Y1453" s="105"/>
      <c r="Z1453" s="14"/>
      <c r="AA1453" s="14" t="s">
        <v>1212</v>
      </c>
      <c r="AB1453" s="54"/>
      <c r="AC1453" s="54" t="s">
        <v>1299</v>
      </c>
      <c r="AD1453" s="54"/>
      <c r="AE1453" s="196"/>
      <c r="AF1453" s="196"/>
    </row>
    <row r="1454" spans="1:32" s="80" customFormat="1" ht="85" x14ac:dyDescent="0.2">
      <c r="A1454" s="14" t="s">
        <v>308</v>
      </c>
      <c r="B1454" s="76" t="s">
        <v>490</v>
      </c>
      <c r="C1454" s="76"/>
      <c r="D1454" s="2" t="s">
        <v>10</v>
      </c>
      <c r="E1454" s="2" t="s">
        <v>1207</v>
      </c>
      <c r="F1454" s="14" t="s">
        <v>1546</v>
      </c>
      <c r="G1454" s="13">
        <v>-999</v>
      </c>
      <c r="H1454" s="14" t="s">
        <v>320</v>
      </c>
      <c r="I1454" s="13" t="s">
        <v>418</v>
      </c>
      <c r="J1454" s="76" t="s">
        <v>176</v>
      </c>
      <c r="K1454" s="191" t="s">
        <v>400</v>
      </c>
      <c r="L1454" s="106"/>
      <c r="M1454" s="112"/>
      <c r="N1454" s="112"/>
      <c r="O1454" s="70"/>
      <c r="P1454" s="76" t="s">
        <v>36</v>
      </c>
      <c r="Q1454" s="70"/>
      <c r="R1454" s="70" t="s">
        <v>13</v>
      </c>
      <c r="S1454" s="70"/>
      <c r="T1454" s="70"/>
      <c r="U1454" s="128">
        <v>31.85</v>
      </c>
      <c r="V1454" s="128">
        <v>20.28</v>
      </c>
      <c r="W1454" s="76"/>
      <c r="X1454" s="195"/>
      <c r="Y1454" s="105"/>
      <c r="Z1454" s="14"/>
      <c r="AA1454" s="14" t="s">
        <v>1212</v>
      </c>
      <c r="AB1454" s="54"/>
      <c r="AC1454" s="54"/>
      <c r="AD1454" s="54"/>
      <c r="AE1454" s="196"/>
      <c r="AF1454" s="196"/>
    </row>
    <row r="1455" spans="1:32" s="80" customFormat="1" ht="85" x14ac:dyDescent="0.2">
      <c r="A1455" s="14" t="s">
        <v>308</v>
      </c>
      <c r="B1455" s="76" t="s">
        <v>490</v>
      </c>
      <c r="C1455" s="76"/>
      <c r="D1455" s="2" t="s">
        <v>10</v>
      </c>
      <c r="E1455" s="2" t="s">
        <v>1207</v>
      </c>
      <c r="F1455" s="14" t="s">
        <v>1546</v>
      </c>
      <c r="G1455" s="13">
        <v>-999</v>
      </c>
      <c r="H1455" s="14" t="s">
        <v>320</v>
      </c>
      <c r="I1455" s="13" t="s">
        <v>418</v>
      </c>
      <c r="J1455" s="76" t="s">
        <v>176</v>
      </c>
      <c r="K1455" s="191" t="s">
        <v>400</v>
      </c>
      <c r="L1455" s="106"/>
      <c r="M1455" s="112"/>
      <c r="N1455" s="112"/>
      <c r="O1455" s="70"/>
      <c r="P1455" s="76" t="s">
        <v>36</v>
      </c>
      <c r="Q1455" s="70"/>
      <c r="R1455" s="70" t="s">
        <v>13</v>
      </c>
      <c r="S1455" s="70"/>
      <c r="T1455" s="70"/>
      <c r="U1455" s="128">
        <v>31.72</v>
      </c>
      <c r="V1455" s="128">
        <v>16.600000000000001</v>
      </c>
      <c r="W1455" s="76"/>
      <c r="X1455" s="195"/>
      <c r="Y1455" s="105"/>
      <c r="Z1455" s="14"/>
      <c r="AA1455" s="14" t="s">
        <v>1212</v>
      </c>
      <c r="AB1455" s="54"/>
      <c r="AC1455" s="54" t="s">
        <v>1299</v>
      </c>
      <c r="AD1455" s="54" t="s">
        <v>1324</v>
      </c>
      <c r="AE1455" s="196"/>
      <c r="AF1455" s="196"/>
    </row>
    <row r="1456" spans="1:32" s="80" customFormat="1" ht="85" x14ac:dyDescent="0.2">
      <c r="A1456" s="14" t="s">
        <v>308</v>
      </c>
      <c r="B1456" s="76" t="s">
        <v>490</v>
      </c>
      <c r="C1456" s="76"/>
      <c r="D1456" s="2" t="s">
        <v>10</v>
      </c>
      <c r="E1456" s="2" t="s">
        <v>1207</v>
      </c>
      <c r="F1456" s="14" t="s">
        <v>1546</v>
      </c>
      <c r="G1456" s="13">
        <v>-999</v>
      </c>
      <c r="H1456" s="14" t="s">
        <v>320</v>
      </c>
      <c r="I1456" s="13" t="s">
        <v>418</v>
      </c>
      <c r="J1456" s="76" t="s">
        <v>176</v>
      </c>
      <c r="K1456" s="191" t="s">
        <v>400</v>
      </c>
      <c r="L1456" s="106"/>
      <c r="M1456" s="112"/>
      <c r="N1456" s="112"/>
      <c r="O1456" s="70"/>
      <c r="P1456" s="76" t="s">
        <v>36</v>
      </c>
      <c r="Q1456" s="70"/>
      <c r="R1456" s="70" t="s">
        <v>13</v>
      </c>
      <c r="S1456" s="70"/>
      <c r="T1456" s="70"/>
      <c r="U1456" s="128">
        <v>30.9</v>
      </c>
      <c r="V1456" s="128">
        <v>19.87</v>
      </c>
      <c r="W1456" s="76"/>
      <c r="X1456" s="195"/>
      <c r="Y1456" s="105"/>
      <c r="Z1456" s="14"/>
      <c r="AA1456" s="14" t="s">
        <v>1212</v>
      </c>
      <c r="AB1456" s="54"/>
      <c r="AC1456" s="54"/>
      <c r="AD1456" s="54"/>
      <c r="AE1456" s="196"/>
      <c r="AF1456" s="196"/>
    </row>
    <row r="1457" spans="1:32" s="80" customFormat="1" ht="85" x14ac:dyDescent="0.2">
      <c r="A1457" s="14" t="s">
        <v>308</v>
      </c>
      <c r="B1457" s="76" t="s">
        <v>490</v>
      </c>
      <c r="C1457" s="76"/>
      <c r="D1457" s="2" t="s">
        <v>10</v>
      </c>
      <c r="E1457" s="2" t="s">
        <v>1207</v>
      </c>
      <c r="F1457" s="14" t="s">
        <v>1546</v>
      </c>
      <c r="G1457" s="13">
        <v>-999</v>
      </c>
      <c r="H1457" s="14" t="s">
        <v>320</v>
      </c>
      <c r="I1457" s="13" t="s">
        <v>418</v>
      </c>
      <c r="J1457" s="76" t="s">
        <v>176</v>
      </c>
      <c r="K1457" s="191" t="s">
        <v>400</v>
      </c>
      <c r="L1457" s="106"/>
      <c r="M1457" s="112"/>
      <c r="N1457" s="112"/>
      <c r="O1457" s="70"/>
      <c r="P1457" s="76" t="s">
        <v>36</v>
      </c>
      <c r="Q1457" s="70"/>
      <c r="R1457" s="70" t="s">
        <v>13</v>
      </c>
      <c r="S1457" s="70"/>
      <c r="T1457" s="70"/>
      <c r="U1457" s="128">
        <v>29.21</v>
      </c>
      <c r="V1457" s="128">
        <v>19.43</v>
      </c>
      <c r="W1457" s="76"/>
      <c r="X1457" s="195"/>
      <c r="Y1457" s="105"/>
      <c r="Z1457" s="14"/>
      <c r="AA1457" s="14" t="s">
        <v>1212</v>
      </c>
      <c r="AB1457" s="54"/>
      <c r="AC1457" s="54"/>
      <c r="AD1457" s="54"/>
      <c r="AE1457" s="196"/>
      <c r="AF1457" s="196"/>
    </row>
    <row r="1458" spans="1:32" s="80" customFormat="1" ht="85" x14ac:dyDescent="0.2">
      <c r="A1458" s="14" t="s">
        <v>308</v>
      </c>
      <c r="B1458" s="76" t="s">
        <v>490</v>
      </c>
      <c r="C1458" s="76"/>
      <c r="D1458" s="2" t="s">
        <v>10</v>
      </c>
      <c r="E1458" s="2" t="s">
        <v>1207</v>
      </c>
      <c r="F1458" s="14" t="s">
        <v>1546</v>
      </c>
      <c r="G1458" s="13">
        <v>-999</v>
      </c>
      <c r="H1458" s="14" t="s">
        <v>320</v>
      </c>
      <c r="I1458" s="13" t="s">
        <v>418</v>
      </c>
      <c r="J1458" s="76" t="s">
        <v>176</v>
      </c>
      <c r="K1458" s="191" t="s">
        <v>400</v>
      </c>
      <c r="L1458" s="106"/>
      <c r="M1458" s="112"/>
      <c r="N1458" s="112"/>
      <c r="O1458" s="70"/>
      <c r="P1458" s="76" t="s">
        <v>36</v>
      </c>
      <c r="Q1458" s="70"/>
      <c r="R1458" s="70" t="s">
        <v>13</v>
      </c>
      <c r="S1458" s="70"/>
      <c r="T1458" s="70"/>
      <c r="U1458" s="128">
        <v>31.12</v>
      </c>
      <c r="V1458" s="128">
        <v>18.57</v>
      </c>
      <c r="W1458" s="76"/>
      <c r="X1458" s="195"/>
      <c r="Y1458" s="105"/>
      <c r="Z1458" s="14"/>
      <c r="AA1458" s="14" t="s">
        <v>1212</v>
      </c>
      <c r="AB1458" s="54"/>
      <c r="AC1458" s="54"/>
      <c r="AD1458" s="54"/>
      <c r="AE1458" s="196"/>
      <c r="AF1458" s="196"/>
    </row>
    <row r="1459" spans="1:32" s="80" customFormat="1" ht="85" x14ac:dyDescent="0.2">
      <c r="A1459" s="14" t="s">
        <v>308</v>
      </c>
      <c r="B1459" s="76" t="s">
        <v>490</v>
      </c>
      <c r="C1459" s="76"/>
      <c r="D1459" s="2" t="s">
        <v>10</v>
      </c>
      <c r="E1459" s="2" t="s">
        <v>1207</v>
      </c>
      <c r="F1459" s="14" t="s">
        <v>1546</v>
      </c>
      <c r="G1459" s="13">
        <v>-999</v>
      </c>
      <c r="H1459" s="14" t="s">
        <v>320</v>
      </c>
      <c r="I1459" s="13" t="s">
        <v>418</v>
      </c>
      <c r="J1459" s="76" t="s">
        <v>176</v>
      </c>
      <c r="K1459" s="191" t="s">
        <v>400</v>
      </c>
      <c r="L1459" s="106"/>
      <c r="M1459" s="112"/>
      <c r="N1459" s="112"/>
      <c r="O1459" s="70"/>
      <c r="P1459" s="76" t="s">
        <v>36</v>
      </c>
      <c r="Q1459" s="70"/>
      <c r="R1459" s="70" t="s">
        <v>13</v>
      </c>
      <c r="S1459" s="70"/>
      <c r="T1459" s="70"/>
      <c r="U1459" s="128">
        <v>30.55</v>
      </c>
      <c r="V1459" s="128">
        <v>17.16</v>
      </c>
      <c r="W1459" s="76"/>
      <c r="X1459" s="195"/>
      <c r="Y1459" s="105"/>
      <c r="Z1459" s="14"/>
      <c r="AA1459" s="14" t="s">
        <v>1212</v>
      </c>
      <c r="AB1459" s="54"/>
      <c r="AC1459" s="54"/>
      <c r="AD1459" s="54"/>
      <c r="AE1459" s="196"/>
      <c r="AF1459" s="196"/>
    </row>
    <row r="1460" spans="1:32" s="80" customFormat="1" ht="26" x14ac:dyDescent="0.2">
      <c r="A1460" s="14" t="s">
        <v>308</v>
      </c>
      <c r="B1460" s="76" t="s">
        <v>490</v>
      </c>
      <c r="C1460" s="76"/>
      <c r="D1460" s="2" t="s">
        <v>10</v>
      </c>
      <c r="E1460" s="2" t="s">
        <v>1207</v>
      </c>
      <c r="F1460" s="14" t="s">
        <v>1546</v>
      </c>
      <c r="G1460" s="13">
        <v>-999</v>
      </c>
      <c r="H1460" s="14" t="s">
        <v>320</v>
      </c>
      <c r="I1460" s="13" t="s">
        <v>418</v>
      </c>
      <c r="J1460" s="76" t="s">
        <v>176</v>
      </c>
      <c r="K1460" s="191" t="s">
        <v>400</v>
      </c>
      <c r="L1460" s="106"/>
      <c r="M1460" s="112"/>
      <c r="N1460" s="112"/>
      <c r="O1460" s="70"/>
      <c r="P1460" s="76" t="s">
        <v>36</v>
      </c>
      <c r="Q1460" s="70"/>
      <c r="R1460" s="70" t="s">
        <v>13</v>
      </c>
      <c r="S1460" s="70"/>
      <c r="T1460" s="70"/>
      <c r="U1460" s="128">
        <v>30.68</v>
      </c>
      <c r="V1460" s="128">
        <v>21.7</v>
      </c>
      <c r="W1460" s="76"/>
      <c r="X1460" s="195"/>
      <c r="Y1460" s="105"/>
      <c r="Z1460" s="14"/>
      <c r="AA1460" s="14"/>
      <c r="AB1460" s="54"/>
      <c r="AC1460" s="54"/>
      <c r="AD1460" s="54"/>
      <c r="AE1460" s="196"/>
      <c r="AF1460" s="196"/>
    </row>
    <row r="1461" spans="1:32" s="80" customFormat="1" ht="34" x14ac:dyDescent="0.2">
      <c r="A1461" s="14" t="s">
        <v>308</v>
      </c>
      <c r="B1461" s="76" t="s">
        <v>490</v>
      </c>
      <c r="C1461" s="76"/>
      <c r="D1461" s="2" t="s">
        <v>10</v>
      </c>
      <c r="E1461" s="2" t="s">
        <v>1207</v>
      </c>
      <c r="F1461" s="14" t="s">
        <v>1546</v>
      </c>
      <c r="G1461" s="13">
        <v>-999</v>
      </c>
      <c r="H1461" s="14" t="s">
        <v>320</v>
      </c>
      <c r="I1461" s="13" t="s">
        <v>418</v>
      </c>
      <c r="J1461" s="76" t="s">
        <v>176</v>
      </c>
      <c r="K1461" s="191" t="s">
        <v>400</v>
      </c>
      <c r="L1461" s="106"/>
      <c r="M1461" s="112"/>
      <c r="N1461" s="112"/>
      <c r="O1461" s="70"/>
      <c r="P1461" s="76" t="s">
        <v>36</v>
      </c>
      <c r="Q1461" s="70"/>
      <c r="R1461" s="70" t="s">
        <v>13</v>
      </c>
      <c r="S1461" s="70"/>
      <c r="T1461" s="70"/>
      <c r="U1461" s="128">
        <v>30.01</v>
      </c>
      <c r="V1461" s="128">
        <v>16.7</v>
      </c>
      <c r="W1461" s="76"/>
      <c r="X1461" s="195"/>
      <c r="Y1461" s="105"/>
      <c r="Z1461" s="14"/>
      <c r="AA1461" s="14"/>
      <c r="AB1461" s="54"/>
      <c r="AC1461" s="54" t="s">
        <v>1299</v>
      </c>
      <c r="AD1461" s="54" t="s">
        <v>1300</v>
      </c>
      <c r="AE1461" s="196"/>
      <c r="AF1461" s="196"/>
    </row>
    <row r="1462" spans="1:32" s="80" customFormat="1" ht="26" x14ac:dyDescent="0.2">
      <c r="A1462" s="14" t="s">
        <v>308</v>
      </c>
      <c r="B1462" s="76" t="s">
        <v>490</v>
      </c>
      <c r="C1462" s="76"/>
      <c r="D1462" s="2" t="s">
        <v>10</v>
      </c>
      <c r="E1462" s="2" t="s">
        <v>1207</v>
      </c>
      <c r="F1462" s="14" t="s">
        <v>1546</v>
      </c>
      <c r="G1462" s="13">
        <v>-999</v>
      </c>
      <c r="H1462" s="14" t="s">
        <v>320</v>
      </c>
      <c r="I1462" s="13" t="s">
        <v>418</v>
      </c>
      <c r="J1462" s="76" t="s">
        <v>176</v>
      </c>
      <c r="K1462" s="191" t="s">
        <v>400</v>
      </c>
      <c r="L1462" s="106"/>
      <c r="M1462" s="112"/>
      <c r="N1462" s="112"/>
      <c r="O1462" s="70"/>
      <c r="P1462" s="76" t="s">
        <v>36</v>
      </c>
      <c r="Q1462" s="70"/>
      <c r="R1462" s="70" t="s">
        <v>13</v>
      </c>
      <c r="S1462" s="70"/>
      <c r="T1462" s="70"/>
      <c r="U1462" s="128">
        <v>32.200000000000003</v>
      </c>
      <c r="V1462" s="128">
        <v>19.899999999999999</v>
      </c>
      <c r="W1462" s="76"/>
      <c r="X1462" s="195"/>
      <c r="Y1462" s="105"/>
      <c r="Z1462" s="14"/>
      <c r="AA1462" s="14"/>
      <c r="AB1462" s="54"/>
      <c r="AC1462" s="54"/>
      <c r="AD1462" s="54"/>
      <c r="AE1462" s="196"/>
      <c r="AF1462" s="196"/>
    </row>
    <row r="1463" spans="1:32" s="80" customFormat="1" ht="26" x14ac:dyDescent="0.2">
      <c r="A1463" s="14" t="s">
        <v>308</v>
      </c>
      <c r="B1463" s="76" t="s">
        <v>490</v>
      </c>
      <c r="C1463" s="76"/>
      <c r="D1463" s="2" t="s">
        <v>10</v>
      </c>
      <c r="E1463" s="2" t="s">
        <v>1207</v>
      </c>
      <c r="F1463" s="14" t="s">
        <v>1546</v>
      </c>
      <c r="G1463" s="13">
        <v>-999</v>
      </c>
      <c r="H1463" s="14" t="s">
        <v>320</v>
      </c>
      <c r="I1463" s="13" t="s">
        <v>418</v>
      </c>
      <c r="J1463" s="76" t="s">
        <v>176</v>
      </c>
      <c r="K1463" s="191" t="s">
        <v>400</v>
      </c>
      <c r="L1463" s="106"/>
      <c r="M1463" s="112"/>
      <c r="N1463" s="112"/>
      <c r="O1463" s="70"/>
      <c r="P1463" s="76" t="s">
        <v>36</v>
      </c>
      <c r="Q1463" s="70"/>
      <c r="R1463" s="70" t="s">
        <v>13</v>
      </c>
      <c r="S1463" s="70"/>
      <c r="T1463" s="70"/>
      <c r="U1463" s="128">
        <v>27.7</v>
      </c>
      <c r="V1463" s="128">
        <v>19.8</v>
      </c>
      <c r="W1463" s="76"/>
      <c r="X1463" s="195"/>
      <c r="Y1463" s="105"/>
      <c r="Z1463" s="14"/>
      <c r="AA1463" s="14"/>
      <c r="AB1463" s="54"/>
      <c r="AC1463" s="54"/>
      <c r="AD1463" s="54"/>
      <c r="AE1463" s="196"/>
      <c r="AF1463" s="196"/>
    </row>
    <row r="1464" spans="1:32" s="80" customFormat="1" ht="26" x14ac:dyDescent="0.2">
      <c r="A1464" s="14" t="s">
        <v>308</v>
      </c>
      <c r="B1464" s="76" t="s">
        <v>490</v>
      </c>
      <c r="C1464" s="76"/>
      <c r="D1464" s="2" t="s">
        <v>10</v>
      </c>
      <c r="E1464" s="2" t="s">
        <v>1207</v>
      </c>
      <c r="F1464" s="14" t="s">
        <v>1546</v>
      </c>
      <c r="G1464" s="13">
        <v>-999</v>
      </c>
      <c r="H1464" s="14" t="s">
        <v>320</v>
      </c>
      <c r="I1464" s="13" t="s">
        <v>418</v>
      </c>
      <c r="J1464" s="76" t="s">
        <v>176</v>
      </c>
      <c r="K1464" s="191" t="s">
        <v>400</v>
      </c>
      <c r="L1464" s="106"/>
      <c r="M1464" s="112"/>
      <c r="N1464" s="112"/>
      <c r="O1464" s="70"/>
      <c r="P1464" s="76" t="s">
        <v>36</v>
      </c>
      <c r="Q1464" s="70"/>
      <c r="R1464" s="70" t="s">
        <v>13</v>
      </c>
      <c r="S1464" s="70"/>
      <c r="T1464" s="70"/>
      <c r="U1464" s="128">
        <v>28.9</v>
      </c>
      <c r="V1464" s="128">
        <v>18.079999999999998</v>
      </c>
      <c r="W1464" s="76"/>
      <c r="X1464" s="195"/>
      <c r="Y1464" s="105"/>
      <c r="Z1464" s="14"/>
      <c r="AA1464" s="14"/>
      <c r="AB1464" s="54"/>
      <c r="AC1464" s="54"/>
      <c r="AD1464" s="54"/>
      <c r="AE1464" s="196"/>
      <c r="AF1464" s="196"/>
    </row>
    <row r="1465" spans="1:32" s="80" customFormat="1" ht="26" x14ac:dyDescent="0.2">
      <c r="A1465" s="14" t="s">
        <v>308</v>
      </c>
      <c r="B1465" s="76" t="s">
        <v>490</v>
      </c>
      <c r="C1465" s="76"/>
      <c r="D1465" s="2" t="s">
        <v>10</v>
      </c>
      <c r="E1465" s="2" t="s">
        <v>1207</v>
      </c>
      <c r="F1465" s="14" t="s">
        <v>1546</v>
      </c>
      <c r="G1465" s="13">
        <v>-999</v>
      </c>
      <c r="H1465" s="14" t="s">
        <v>320</v>
      </c>
      <c r="I1465" s="13" t="s">
        <v>418</v>
      </c>
      <c r="J1465" s="76" t="s">
        <v>176</v>
      </c>
      <c r="K1465" s="191" t="s">
        <v>400</v>
      </c>
      <c r="L1465" s="106"/>
      <c r="M1465" s="112"/>
      <c r="N1465" s="112"/>
      <c r="O1465" s="70"/>
      <c r="P1465" s="76" t="s">
        <v>36</v>
      </c>
      <c r="Q1465" s="70"/>
      <c r="R1465" s="70" t="s">
        <v>13</v>
      </c>
      <c r="S1465" s="70"/>
      <c r="T1465" s="70"/>
      <c r="U1465" s="128">
        <v>33.36</v>
      </c>
      <c r="V1465" s="128">
        <v>18.899999999999999</v>
      </c>
      <c r="W1465" s="76"/>
      <c r="X1465" s="195"/>
      <c r="Y1465" s="105"/>
      <c r="Z1465" s="14"/>
      <c r="AA1465" s="14"/>
      <c r="AB1465" s="54"/>
      <c r="AC1465" s="54" t="s">
        <v>1299</v>
      </c>
      <c r="AD1465" s="54"/>
      <c r="AE1465" s="196"/>
      <c r="AF1465" s="196"/>
    </row>
    <row r="1466" spans="1:32" s="80" customFormat="1" ht="26" x14ac:dyDescent="0.2">
      <c r="A1466" s="14" t="s">
        <v>308</v>
      </c>
      <c r="B1466" s="76" t="s">
        <v>490</v>
      </c>
      <c r="C1466" s="76"/>
      <c r="D1466" s="2" t="s">
        <v>10</v>
      </c>
      <c r="E1466" s="2" t="s">
        <v>1207</v>
      </c>
      <c r="F1466" s="14" t="s">
        <v>1546</v>
      </c>
      <c r="G1466" s="13">
        <v>-999</v>
      </c>
      <c r="H1466" s="14" t="s">
        <v>320</v>
      </c>
      <c r="I1466" s="13" t="s">
        <v>418</v>
      </c>
      <c r="J1466" s="76" t="s">
        <v>176</v>
      </c>
      <c r="K1466" s="191" t="s">
        <v>400</v>
      </c>
      <c r="L1466" s="106"/>
      <c r="M1466" s="112"/>
      <c r="N1466" s="112"/>
      <c r="O1466" s="70"/>
      <c r="P1466" s="76" t="s">
        <v>36</v>
      </c>
      <c r="Q1466" s="70"/>
      <c r="R1466" s="70" t="s">
        <v>13</v>
      </c>
      <c r="S1466" s="70"/>
      <c r="T1466" s="70"/>
      <c r="U1466" s="128">
        <v>31.9</v>
      </c>
      <c r="V1466" s="128">
        <v>17.3</v>
      </c>
      <c r="W1466" s="76"/>
      <c r="X1466" s="195"/>
      <c r="Y1466" s="105"/>
      <c r="Z1466" s="14"/>
      <c r="AA1466" s="14"/>
      <c r="AB1466" s="54"/>
      <c r="AC1466" s="54" t="s">
        <v>1299</v>
      </c>
      <c r="AD1466" s="54"/>
      <c r="AE1466" s="196"/>
      <c r="AF1466" s="196"/>
    </row>
    <row r="1467" spans="1:32" s="80" customFormat="1" ht="26" x14ac:dyDescent="0.2">
      <c r="A1467" s="14" t="s">
        <v>308</v>
      </c>
      <c r="B1467" s="76" t="s">
        <v>490</v>
      </c>
      <c r="C1467" s="76"/>
      <c r="D1467" s="2" t="s">
        <v>10</v>
      </c>
      <c r="E1467" s="2" t="s">
        <v>1207</v>
      </c>
      <c r="F1467" s="14" t="s">
        <v>1546</v>
      </c>
      <c r="G1467" s="13">
        <v>-999</v>
      </c>
      <c r="H1467" s="14" t="s">
        <v>320</v>
      </c>
      <c r="I1467" s="13" t="s">
        <v>418</v>
      </c>
      <c r="J1467" s="76" t="s">
        <v>176</v>
      </c>
      <c r="K1467" s="191" t="s">
        <v>400</v>
      </c>
      <c r="L1467" s="106"/>
      <c r="M1467" s="112"/>
      <c r="N1467" s="112"/>
      <c r="O1467" s="70"/>
      <c r="P1467" s="76" t="s">
        <v>36</v>
      </c>
      <c r="Q1467" s="70"/>
      <c r="R1467" s="70" t="s">
        <v>13</v>
      </c>
      <c r="S1467" s="70"/>
      <c r="T1467" s="70"/>
      <c r="U1467" s="128">
        <v>32.6</v>
      </c>
      <c r="V1467" s="128">
        <v>20.84</v>
      </c>
      <c r="W1467" s="76"/>
      <c r="X1467" s="195"/>
      <c r="Y1467" s="105"/>
      <c r="Z1467" s="14"/>
      <c r="AA1467" s="14"/>
      <c r="AB1467" s="54"/>
      <c r="AC1467" s="54"/>
      <c r="AD1467" s="54"/>
      <c r="AE1467" s="196"/>
      <c r="AF1467" s="196"/>
    </row>
    <row r="1468" spans="1:32" s="80" customFormat="1" ht="26" x14ac:dyDescent="0.2">
      <c r="A1468" s="14" t="s">
        <v>308</v>
      </c>
      <c r="B1468" s="76" t="s">
        <v>490</v>
      </c>
      <c r="C1468" s="76"/>
      <c r="D1468" s="2" t="s">
        <v>10</v>
      </c>
      <c r="E1468" s="2" t="s">
        <v>1207</v>
      </c>
      <c r="F1468" s="14" t="s">
        <v>1546</v>
      </c>
      <c r="G1468" s="13">
        <v>-999</v>
      </c>
      <c r="H1468" s="14" t="s">
        <v>320</v>
      </c>
      <c r="I1468" s="13" t="s">
        <v>418</v>
      </c>
      <c r="J1468" s="76" t="s">
        <v>176</v>
      </c>
      <c r="K1468" s="191" t="s">
        <v>400</v>
      </c>
      <c r="L1468" s="106"/>
      <c r="M1468" s="112"/>
      <c r="N1468" s="112"/>
      <c r="O1468" s="70"/>
      <c r="P1468" s="76" t="s">
        <v>36</v>
      </c>
      <c r="Q1468" s="70"/>
      <c r="R1468" s="70" t="s">
        <v>13</v>
      </c>
      <c r="S1468" s="70"/>
      <c r="T1468" s="70"/>
      <c r="U1468" s="128">
        <v>31.5</v>
      </c>
      <c r="V1468" s="128">
        <v>17.3</v>
      </c>
      <c r="W1468" s="76"/>
      <c r="X1468" s="195"/>
      <c r="Y1468" s="105"/>
      <c r="Z1468" s="14"/>
      <c r="AA1468" s="14"/>
      <c r="AB1468" s="54"/>
      <c r="AC1468" s="54"/>
      <c r="AD1468" s="54"/>
      <c r="AE1468" s="196"/>
      <c r="AF1468" s="196"/>
    </row>
    <row r="1469" spans="1:32" s="80" customFormat="1" ht="26" x14ac:dyDescent="0.2">
      <c r="A1469" s="14" t="s">
        <v>308</v>
      </c>
      <c r="B1469" s="76" t="s">
        <v>490</v>
      </c>
      <c r="C1469" s="76"/>
      <c r="D1469" s="2" t="s">
        <v>10</v>
      </c>
      <c r="E1469" s="2" t="s">
        <v>1207</v>
      </c>
      <c r="F1469" s="14" t="s">
        <v>1546</v>
      </c>
      <c r="G1469" s="13">
        <v>-999</v>
      </c>
      <c r="H1469" s="14" t="s">
        <v>320</v>
      </c>
      <c r="I1469" s="13" t="s">
        <v>418</v>
      </c>
      <c r="J1469" s="76" t="s">
        <v>176</v>
      </c>
      <c r="K1469" s="191" t="s">
        <v>400</v>
      </c>
      <c r="L1469" s="106"/>
      <c r="M1469" s="112"/>
      <c r="N1469" s="112"/>
      <c r="O1469" s="70"/>
      <c r="P1469" s="76" t="s">
        <v>36</v>
      </c>
      <c r="Q1469" s="70"/>
      <c r="R1469" s="70" t="s">
        <v>13</v>
      </c>
      <c r="S1469" s="70"/>
      <c r="T1469" s="70"/>
      <c r="U1469" s="128">
        <v>29.66</v>
      </c>
      <c r="V1469" s="128">
        <v>17.399999999999999</v>
      </c>
      <c r="W1469" s="76"/>
      <c r="X1469" s="195"/>
      <c r="Y1469" s="105"/>
      <c r="Z1469" s="14"/>
      <c r="AA1469" s="14"/>
      <c r="AB1469" s="54"/>
      <c r="AC1469" s="54" t="s">
        <v>1299</v>
      </c>
      <c r="AD1469" s="54"/>
      <c r="AE1469" s="196"/>
      <c r="AF1469" s="196"/>
    </row>
    <row r="1470" spans="1:32" s="80" customFormat="1" ht="26" x14ac:dyDescent="0.2">
      <c r="A1470" s="14" t="s">
        <v>308</v>
      </c>
      <c r="B1470" s="76" t="s">
        <v>490</v>
      </c>
      <c r="C1470" s="76"/>
      <c r="D1470" s="2" t="s">
        <v>10</v>
      </c>
      <c r="E1470" s="2" t="s">
        <v>1207</v>
      </c>
      <c r="F1470" s="14" t="s">
        <v>1546</v>
      </c>
      <c r="G1470" s="13">
        <v>-999</v>
      </c>
      <c r="H1470" s="14" t="s">
        <v>320</v>
      </c>
      <c r="I1470" s="13" t="s">
        <v>418</v>
      </c>
      <c r="J1470" s="76" t="s">
        <v>176</v>
      </c>
      <c r="K1470" s="191" t="s">
        <v>400</v>
      </c>
      <c r="L1470" s="106"/>
      <c r="M1470" s="112"/>
      <c r="N1470" s="112"/>
      <c r="O1470" s="70"/>
      <c r="P1470" s="76" t="s">
        <v>36</v>
      </c>
      <c r="Q1470" s="70"/>
      <c r="R1470" s="70" t="s">
        <v>13</v>
      </c>
      <c r="S1470" s="70"/>
      <c r="T1470" s="70"/>
      <c r="U1470" s="128">
        <v>26.8</v>
      </c>
      <c r="V1470" s="128">
        <v>17.010000000000002</v>
      </c>
      <c r="W1470" s="76"/>
      <c r="X1470" s="195"/>
      <c r="Y1470" s="105"/>
      <c r="Z1470" s="14"/>
      <c r="AA1470" s="14"/>
      <c r="AB1470" s="54"/>
      <c r="AC1470" s="54" t="s">
        <v>1299</v>
      </c>
      <c r="AD1470" s="54"/>
      <c r="AE1470" s="196"/>
      <c r="AF1470" s="196"/>
    </row>
    <row r="1471" spans="1:32" s="80" customFormat="1" ht="26" x14ac:dyDescent="0.2">
      <c r="A1471" s="14" t="s">
        <v>308</v>
      </c>
      <c r="B1471" s="76" t="s">
        <v>490</v>
      </c>
      <c r="C1471" s="76"/>
      <c r="D1471" s="2" t="s">
        <v>10</v>
      </c>
      <c r="E1471" s="2" t="s">
        <v>1207</v>
      </c>
      <c r="F1471" s="14" t="s">
        <v>1546</v>
      </c>
      <c r="G1471" s="13">
        <v>-999</v>
      </c>
      <c r="H1471" s="14" t="s">
        <v>320</v>
      </c>
      <c r="I1471" s="13" t="s">
        <v>418</v>
      </c>
      <c r="J1471" s="76" t="s">
        <v>176</v>
      </c>
      <c r="K1471" s="191" t="s">
        <v>400</v>
      </c>
      <c r="L1471" s="106"/>
      <c r="M1471" s="112"/>
      <c r="N1471" s="112"/>
      <c r="O1471" s="70"/>
      <c r="P1471" s="76" t="s">
        <v>36</v>
      </c>
      <c r="Q1471" s="70"/>
      <c r="R1471" s="70" t="s">
        <v>13</v>
      </c>
      <c r="S1471" s="70"/>
      <c r="T1471" s="70"/>
      <c r="U1471" s="128">
        <v>21.4</v>
      </c>
      <c r="V1471" s="128">
        <v>20.350000000000001</v>
      </c>
      <c r="W1471" s="76"/>
      <c r="X1471" s="195"/>
      <c r="Y1471" s="105"/>
      <c r="Z1471" s="14"/>
      <c r="AA1471" s="14"/>
      <c r="AB1471" s="54"/>
      <c r="AC1471" s="54"/>
      <c r="AD1471" s="54"/>
      <c r="AE1471" s="196"/>
      <c r="AF1471" s="196"/>
    </row>
    <row r="1472" spans="1:32" s="80" customFormat="1" ht="17" x14ac:dyDescent="0.2">
      <c r="A1472" s="14"/>
      <c r="B1472" s="76" t="s">
        <v>490</v>
      </c>
      <c r="C1472" s="76"/>
      <c r="D1472" s="113" t="s">
        <v>10</v>
      </c>
      <c r="E1472" s="113" t="s">
        <v>1207</v>
      </c>
      <c r="F1472" s="8"/>
      <c r="G1472" s="7">
        <v>2819</v>
      </c>
      <c r="H1472" s="14" t="s">
        <v>872</v>
      </c>
      <c r="I1472" s="13"/>
      <c r="J1472" s="76" t="s">
        <v>176</v>
      </c>
      <c r="K1472" s="194" t="s">
        <v>873</v>
      </c>
      <c r="L1472" s="106"/>
      <c r="M1472" s="68">
        <v>34.25</v>
      </c>
      <c r="N1472" s="68">
        <v>-100.5</v>
      </c>
      <c r="O1472" s="106">
        <v>467.45999585806601</v>
      </c>
      <c r="P1472" s="58" t="s">
        <v>209</v>
      </c>
      <c r="Q1472" s="57"/>
      <c r="R1472" s="70" t="s">
        <v>13</v>
      </c>
      <c r="S1472" s="70"/>
      <c r="T1472" s="57"/>
      <c r="U1472" s="117">
        <v>24.99</v>
      </c>
      <c r="V1472" s="117">
        <v>16.27</v>
      </c>
      <c r="W1472" s="58"/>
      <c r="X1472" s="195"/>
      <c r="Y1472" s="198"/>
      <c r="Z1472" s="8"/>
      <c r="AA1472" s="8" t="s">
        <v>1841</v>
      </c>
      <c r="AB1472" s="54"/>
      <c r="AC1472" s="54" t="s">
        <v>1334</v>
      </c>
      <c r="AD1472" s="54"/>
      <c r="AE1472" s="196"/>
      <c r="AF1472" s="196"/>
    </row>
    <row r="1473" spans="1:32" s="80" customFormat="1" ht="17" x14ac:dyDescent="0.2">
      <c r="A1473" s="14" t="s">
        <v>308</v>
      </c>
      <c r="B1473" s="76" t="s">
        <v>490</v>
      </c>
      <c r="C1473" s="76"/>
      <c r="D1473" s="2" t="s">
        <v>10</v>
      </c>
      <c r="E1473" s="2" t="s">
        <v>460</v>
      </c>
      <c r="F1473" s="14">
        <v>3</v>
      </c>
      <c r="G1473" s="13">
        <v>2352</v>
      </c>
      <c r="H1473" s="14" t="s">
        <v>27</v>
      </c>
      <c r="I1473" s="13" t="s">
        <v>402</v>
      </c>
      <c r="J1473" s="76" t="s">
        <v>176</v>
      </c>
      <c r="K1473" s="191"/>
      <c r="L1473" s="143"/>
      <c r="M1473" s="112"/>
      <c r="N1473" s="112"/>
      <c r="O1473" s="70"/>
      <c r="P1473" s="76" t="s">
        <v>36</v>
      </c>
      <c r="Q1473" s="70"/>
      <c r="R1473" s="70" t="s">
        <v>13</v>
      </c>
      <c r="S1473" s="70"/>
      <c r="T1473" s="70"/>
      <c r="U1473" s="128">
        <v>31.52</v>
      </c>
      <c r="V1473" s="128">
        <v>26.18</v>
      </c>
      <c r="W1473" s="76"/>
      <c r="X1473" s="195"/>
      <c r="Y1473" s="105"/>
      <c r="Z1473" s="14"/>
      <c r="AA1473" s="14"/>
      <c r="AB1473" s="54"/>
      <c r="AC1473" s="54"/>
      <c r="AD1473" s="54"/>
      <c r="AE1473" s="196"/>
      <c r="AF1473" s="196"/>
    </row>
    <row r="1474" spans="1:32" s="80" customFormat="1" ht="17" x14ac:dyDescent="0.2">
      <c r="A1474" s="14" t="s">
        <v>308</v>
      </c>
      <c r="B1474" s="76" t="s">
        <v>490</v>
      </c>
      <c r="C1474" s="76"/>
      <c r="D1474" s="2" t="s">
        <v>10</v>
      </c>
      <c r="E1474" s="2" t="s">
        <v>460</v>
      </c>
      <c r="F1474" s="8">
        <v>3</v>
      </c>
      <c r="G1474" s="7">
        <v>2352</v>
      </c>
      <c r="H1474" s="8" t="s">
        <v>27</v>
      </c>
      <c r="I1474" s="7" t="s">
        <v>402</v>
      </c>
      <c r="J1474" s="76" t="s">
        <v>176</v>
      </c>
      <c r="K1474" s="191"/>
      <c r="L1474" s="143"/>
      <c r="M1474" s="115"/>
      <c r="N1474" s="115"/>
      <c r="O1474" s="57"/>
      <c r="P1474" s="58" t="s">
        <v>36</v>
      </c>
      <c r="Q1474" s="57"/>
      <c r="R1474" s="57" t="s">
        <v>13</v>
      </c>
      <c r="S1474" s="57"/>
      <c r="T1474" s="57"/>
      <c r="U1474" s="117">
        <v>33.42</v>
      </c>
      <c r="V1474" s="117">
        <v>27.98</v>
      </c>
      <c r="W1474" s="58"/>
      <c r="X1474" s="195"/>
      <c r="Y1474" s="198"/>
      <c r="Z1474" s="8"/>
      <c r="AA1474" s="8"/>
      <c r="AB1474" s="54"/>
      <c r="AC1474" s="54"/>
      <c r="AD1474" s="54"/>
      <c r="AE1474" s="196"/>
      <c r="AF1474" s="196"/>
    </row>
    <row r="1475" spans="1:32" s="80" customFormat="1" ht="17" x14ac:dyDescent="0.2">
      <c r="A1475" s="14" t="s">
        <v>308</v>
      </c>
      <c r="B1475" s="76" t="s">
        <v>490</v>
      </c>
      <c r="C1475" s="76"/>
      <c r="D1475" s="2" t="s">
        <v>10</v>
      </c>
      <c r="E1475" s="2" t="s">
        <v>460</v>
      </c>
      <c r="F1475" s="8">
        <v>3</v>
      </c>
      <c r="G1475" s="7">
        <v>2352</v>
      </c>
      <c r="H1475" s="8" t="s">
        <v>27</v>
      </c>
      <c r="I1475" s="7" t="s">
        <v>402</v>
      </c>
      <c r="J1475" s="76" t="s">
        <v>176</v>
      </c>
      <c r="K1475" s="191"/>
      <c r="L1475" s="143"/>
      <c r="M1475" s="115"/>
      <c r="N1475" s="115"/>
      <c r="O1475" s="57"/>
      <c r="P1475" s="58" t="s">
        <v>36</v>
      </c>
      <c r="Q1475" s="57"/>
      <c r="R1475" s="57" t="s">
        <v>13</v>
      </c>
      <c r="S1475" s="57"/>
      <c r="T1475" s="57"/>
      <c r="U1475" s="117">
        <v>32.76</v>
      </c>
      <c r="V1475" s="117">
        <v>25.05</v>
      </c>
      <c r="W1475" s="58"/>
      <c r="X1475" s="195"/>
      <c r="Y1475" s="198"/>
      <c r="Z1475" s="8"/>
      <c r="AA1475" s="8"/>
      <c r="AB1475" s="54"/>
      <c r="AC1475" s="54"/>
      <c r="AD1475" s="54"/>
      <c r="AE1475" s="196"/>
      <c r="AF1475" s="196"/>
    </row>
    <row r="1476" spans="1:32" s="80" customFormat="1" ht="17" x14ac:dyDescent="0.2">
      <c r="A1476" s="14" t="s">
        <v>308</v>
      </c>
      <c r="B1476" s="76" t="s">
        <v>490</v>
      </c>
      <c r="C1476" s="76"/>
      <c r="D1476" s="2" t="s">
        <v>10</v>
      </c>
      <c r="E1476" s="2" t="s">
        <v>460</v>
      </c>
      <c r="F1476" s="8">
        <v>3</v>
      </c>
      <c r="G1476" s="7">
        <v>2352</v>
      </c>
      <c r="H1476" s="8" t="s">
        <v>27</v>
      </c>
      <c r="I1476" s="7" t="s">
        <v>402</v>
      </c>
      <c r="J1476" s="76" t="s">
        <v>176</v>
      </c>
      <c r="K1476" s="191"/>
      <c r="L1476" s="143"/>
      <c r="M1476" s="115"/>
      <c r="N1476" s="115"/>
      <c r="O1476" s="57"/>
      <c r="P1476" s="58" t="s">
        <v>36</v>
      </c>
      <c r="Q1476" s="57"/>
      <c r="R1476" s="57" t="s">
        <v>13</v>
      </c>
      <c r="S1476" s="57"/>
      <c r="T1476" s="57"/>
      <c r="U1476" s="117">
        <v>29.14</v>
      </c>
      <c r="V1476" s="117">
        <v>27.86</v>
      </c>
      <c r="W1476" s="58"/>
      <c r="X1476" s="195"/>
      <c r="Y1476" s="198"/>
      <c r="Z1476" s="8"/>
      <c r="AA1476" s="8" t="s">
        <v>85</v>
      </c>
      <c r="AB1476" s="54"/>
      <c r="AC1476" s="54"/>
      <c r="AD1476" s="54"/>
      <c r="AE1476" s="196"/>
      <c r="AF1476" s="196"/>
    </row>
    <row r="1477" spans="1:32" s="80" customFormat="1" ht="17" x14ac:dyDescent="0.2">
      <c r="A1477" s="14" t="s">
        <v>308</v>
      </c>
      <c r="B1477" s="76" t="s">
        <v>490</v>
      </c>
      <c r="C1477" s="76"/>
      <c r="D1477" s="2" t="s">
        <v>10</v>
      </c>
      <c r="E1477" s="2" t="s">
        <v>460</v>
      </c>
      <c r="F1477" s="8">
        <v>3</v>
      </c>
      <c r="G1477" s="7">
        <v>2352</v>
      </c>
      <c r="H1477" s="8" t="s">
        <v>27</v>
      </c>
      <c r="I1477" s="7" t="s">
        <v>402</v>
      </c>
      <c r="J1477" s="76" t="s">
        <v>176</v>
      </c>
      <c r="K1477" s="191"/>
      <c r="L1477" s="143"/>
      <c r="M1477" s="115"/>
      <c r="N1477" s="115"/>
      <c r="O1477" s="57"/>
      <c r="P1477" s="58" t="s">
        <v>36</v>
      </c>
      <c r="Q1477" s="57"/>
      <c r="R1477" s="57" t="s">
        <v>13</v>
      </c>
      <c r="S1477" s="57"/>
      <c r="T1477" s="57"/>
      <c r="U1477" s="117">
        <v>27.56</v>
      </c>
      <c r="V1477" s="117">
        <v>29.3</v>
      </c>
      <c r="W1477" s="58"/>
      <c r="X1477" s="195"/>
      <c r="Y1477" s="198"/>
      <c r="Z1477" s="8"/>
      <c r="AA1477" s="8" t="s">
        <v>86</v>
      </c>
      <c r="AB1477" s="54"/>
      <c r="AC1477" s="54"/>
      <c r="AD1477" s="54"/>
      <c r="AE1477" s="196"/>
      <c r="AF1477" s="196"/>
    </row>
    <row r="1478" spans="1:32" s="80" customFormat="1" ht="17" x14ac:dyDescent="0.2">
      <c r="A1478" s="14" t="s">
        <v>308</v>
      </c>
      <c r="B1478" s="76" t="s">
        <v>490</v>
      </c>
      <c r="C1478" s="76"/>
      <c r="D1478" s="2" t="s">
        <v>10</v>
      </c>
      <c r="E1478" s="2" t="s">
        <v>460</v>
      </c>
      <c r="F1478" s="8">
        <v>3</v>
      </c>
      <c r="G1478" s="7">
        <v>2352</v>
      </c>
      <c r="H1478" s="8" t="s">
        <v>27</v>
      </c>
      <c r="I1478" s="7" t="s">
        <v>402</v>
      </c>
      <c r="J1478" s="76" t="s">
        <v>176</v>
      </c>
      <c r="K1478" s="191"/>
      <c r="L1478" s="143"/>
      <c r="M1478" s="115"/>
      <c r="N1478" s="115"/>
      <c r="O1478" s="57"/>
      <c r="P1478" s="58" t="s">
        <v>36</v>
      </c>
      <c r="Q1478" s="57"/>
      <c r="R1478" s="57" t="s">
        <v>13</v>
      </c>
      <c r="S1478" s="57"/>
      <c r="T1478" s="57"/>
      <c r="U1478" s="117">
        <v>26.18</v>
      </c>
      <c r="V1478" s="117">
        <v>31.55</v>
      </c>
      <c r="W1478" s="58"/>
      <c r="X1478" s="195"/>
      <c r="Y1478" s="198"/>
      <c r="Z1478" s="8"/>
      <c r="AA1478" s="8"/>
      <c r="AB1478" s="54"/>
      <c r="AC1478" s="54"/>
      <c r="AD1478" s="54"/>
      <c r="AE1478" s="196"/>
      <c r="AF1478" s="196"/>
    </row>
    <row r="1479" spans="1:32" s="80" customFormat="1" ht="17" x14ac:dyDescent="0.2">
      <c r="A1479" s="14" t="s">
        <v>308</v>
      </c>
      <c r="B1479" s="76" t="s">
        <v>490</v>
      </c>
      <c r="C1479" s="76"/>
      <c r="D1479" s="2" t="s">
        <v>10</v>
      </c>
      <c r="E1479" s="2" t="s">
        <v>460</v>
      </c>
      <c r="F1479" s="8">
        <v>3</v>
      </c>
      <c r="G1479" s="7">
        <v>2352</v>
      </c>
      <c r="H1479" s="8" t="s">
        <v>27</v>
      </c>
      <c r="I1479" s="7" t="s">
        <v>402</v>
      </c>
      <c r="J1479" s="76" t="s">
        <v>176</v>
      </c>
      <c r="K1479" s="191"/>
      <c r="L1479" s="143"/>
      <c r="M1479" s="115"/>
      <c r="N1479" s="115"/>
      <c r="O1479" s="57"/>
      <c r="P1479" s="58" t="s">
        <v>36</v>
      </c>
      <c r="Q1479" s="57"/>
      <c r="R1479" s="57" t="s">
        <v>13</v>
      </c>
      <c r="S1479" s="57"/>
      <c r="T1479" s="57"/>
      <c r="U1479" s="117">
        <v>31.4</v>
      </c>
      <c r="V1479" s="117">
        <v>27.6</v>
      </c>
      <c r="W1479" s="58"/>
      <c r="X1479" s="195"/>
      <c r="Y1479" s="198"/>
      <c r="Z1479" s="8"/>
      <c r="AA1479" s="8"/>
      <c r="AB1479" s="54"/>
      <c r="AC1479" s="54"/>
      <c r="AD1479" s="54"/>
      <c r="AE1479" s="196"/>
      <c r="AF1479" s="196"/>
    </row>
    <row r="1480" spans="1:32" s="80" customFormat="1" ht="51" x14ac:dyDescent="0.2">
      <c r="A1480" s="14" t="s">
        <v>308</v>
      </c>
      <c r="B1480" s="76" t="s">
        <v>490</v>
      </c>
      <c r="C1480" s="76"/>
      <c r="D1480" s="2" t="s">
        <v>10</v>
      </c>
      <c r="E1480" s="2" t="s">
        <v>460</v>
      </c>
      <c r="F1480" s="8">
        <v>3</v>
      </c>
      <c r="G1480" s="7">
        <v>2352</v>
      </c>
      <c r="H1480" s="8" t="s">
        <v>27</v>
      </c>
      <c r="I1480" s="7" t="s">
        <v>402</v>
      </c>
      <c r="J1480" s="76" t="s">
        <v>176</v>
      </c>
      <c r="K1480" s="191"/>
      <c r="L1480" s="143"/>
      <c r="M1480" s="115"/>
      <c r="N1480" s="115"/>
      <c r="O1480" s="57"/>
      <c r="P1480" s="58" t="s">
        <v>36</v>
      </c>
      <c r="Q1480" s="57"/>
      <c r="R1480" s="57" t="s">
        <v>13</v>
      </c>
      <c r="S1480" s="57"/>
      <c r="T1480" s="57"/>
      <c r="U1480" s="117">
        <v>32.729999999999997</v>
      </c>
      <c r="V1480" s="117">
        <v>25.16</v>
      </c>
      <c r="W1480" s="58"/>
      <c r="X1480" s="195"/>
      <c r="Y1480" s="198"/>
      <c r="Z1480" s="8"/>
      <c r="AA1480" s="8"/>
      <c r="AB1480" s="54"/>
      <c r="AC1480" s="54" t="s">
        <v>1299</v>
      </c>
      <c r="AD1480" s="54" t="s">
        <v>1303</v>
      </c>
      <c r="AE1480" s="196"/>
      <c r="AF1480" s="196"/>
    </row>
    <row r="1481" spans="1:32" s="80" customFormat="1" ht="17" x14ac:dyDescent="0.2">
      <c r="A1481" s="14" t="s">
        <v>308</v>
      </c>
      <c r="B1481" s="76" t="s">
        <v>490</v>
      </c>
      <c r="C1481" s="76"/>
      <c r="D1481" s="2" t="s">
        <v>10</v>
      </c>
      <c r="E1481" s="2" t="s">
        <v>460</v>
      </c>
      <c r="F1481" s="8">
        <v>3</v>
      </c>
      <c r="G1481" s="7">
        <v>2352</v>
      </c>
      <c r="H1481" s="8" t="s">
        <v>27</v>
      </c>
      <c r="I1481" s="7" t="s">
        <v>402</v>
      </c>
      <c r="J1481" s="76" t="s">
        <v>176</v>
      </c>
      <c r="K1481" s="191"/>
      <c r="L1481" s="143"/>
      <c r="M1481" s="115"/>
      <c r="N1481" s="115"/>
      <c r="O1481" s="57"/>
      <c r="P1481" s="58" t="s">
        <v>36</v>
      </c>
      <c r="Q1481" s="57"/>
      <c r="R1481" s="57" t="s">
        <v>13</v>
      </c>
      <c r="S1481" s="57"/>
      <c r="T1481" s="57"/>
      <c r="U1481" s="117">
        <v>33.049999999999997</v>
      </c>
      <c r="V1481" s="117">
        <v>27.87</v>
      </c>
      <c r="W1481" s="58"/>
      <c r="X1481" s="195"/>
      <c r="Y1481" s="198"/>
      <c r="Z1481" s="8"/>
      <c r="AA1481" s="8"/>
      <c r="AB1481" s="54"/>
      <c r="AC1481" s="54" t="s">
        <v>1299</v>
      </c>
      <c r="AD1481" s="54"/>
      <c r="AE1481" s="196"/>
      <c r="AF1481" s="196"/>
    </row>
    <row r="1482" spans="1:32" s="80" customFormat="1" ht="17" x14ac:dyDescent="0.2">
      <c r="A1482" s="14" t="s">
        <v>308</v>
      </c>
      <c r="B1482" s="76" t="s">
        <v>490</v>
      </c>
      <c r="C1482" s="76"/>
      <c r="D1482" s="2" t="s">
        <v>10</v>
      </c>
      <c r="E1482" s="2" t="s">
        <v>460</v>
      </c>
      <c r="F1482" s="8">
        <v>3</v>
      </c>
      <c r="G1482" s="7">
        <v>2352</v>
      </c>
      <c r="H1482" s="8" t="s">
        <v>27</v>
      </c>
      <c r="I1482" s="7" t="s">
        <v>402</v>
      </c>
      <c r="J1482" s="76" t="s">
        <v>176</v>
      </c>
      <c r="K1482" s="191"/>
      <c r="L1482" s="143"/>
      <c r="M1482" s="115"/>
      <c r="N1482" s="115"/>
      <c r="O1482" s="57"/>
      <c r="P1482" s="58" t="s">
        <v>36</v>
      </c>
      <c r="Q1482" s="57"/>
      <c r="R1482" s="57" t="s">
        <v>13</v>
      </c>
      <c r="S1482" s="57"/>
      <c r="T1482" s="57"/>
      <c r="U1482" s="117">
        <v>28.5</v>
      </c>
      <c r="V1482" s="117">
        <v>24.8</v>
      </c>
      <c r="W1482" s="58"/>
      <c r="X1482" s="195"/>
      <c r="Y1482" s="198"/>
      <c r="Z1482" s="8"/>
      <c r="AA1482" s="8"/>
      <c r="AB1482" s="54"/>
      <c r="AC1482" s="54" t="s">
        <v>1299</v>
      </c>
      <c r="AD1482" s="54"/>
      <c r="AE1482" s="196"/>
      <c r="AF1482" s="196"/>
    </row>
    <row r="1483" spans="1:32" s="80" customFormat="1" ht="17" x14ac:dyDescent="0.2">
      <c r="A1483" s="14" t="s">
        <v>308</v>
      </c>
      <c r="B1483" s="76" t="s">
        <v>490</v>
      </c>
      <c r="C1483" s="76"/>
      <c r="D1483" s="2" t="s">
        <v>10</v>
      </c>
      <c r="E1483" s="2" t="s">
        <v>460</v>
      </c>
      <c r="F1483" s="8">
        <v>3</v>
      </c>
      <c r="G1483" s="7">
        <v>2352</v>
      </c>
      <c r="H1483" s="8" t="s">
        <v>27</v>
      </c>
      <c r="I1483" s="7" t="s">
        <v>402</v>
      </c>
      <c r="J1483" s="76" t="s">
        <v>176</v>
      </c>
      <c r="K1483" s="191"/>
      <c r="L1483" s="143"/>
      <c r="M1483" s="115"/>
      <c r="N1483" s="115"/>
      <c r="O1483" s="57"/>
      <c r="P1483" s="58" t="s">
        <v>38</v>
      </c>
      <c r="Q1483" s="57"/>
      <c r="R1483" s="57" t="s">
        <v>13</v>
      </c>
      <c r="S1483" s="57"/>
      <c r="T1483" s="57"/>
      <c r="U1483" s="117">
        <v>36.25</v>
      </c>
      <c r="V1483" s="117">
        <v>25.66</v>
      </c>
      <c r="W1483" s="58"/>
      <c r="X1483" s="195"/>
      <c r="Y1483" s="198"/>
      <c r="Z1483" s="8"/>
      <c r="AA1483" s="8"/>
      <c r="AB1483" s="54"/>
      <c r="AC1483" s="54" t="s">
        <v>1299</v>
      </c>
      <c r="AD1483" s="54"/>
      <c r="AE1483" s="196"/>
      <c r="AF1483" s="196"/>
    </row>
    <row r="1484" spans="1:32" s="80" customFormat="1" ht="34" x14ac:dyDescent="0.2">
      <c r="A1484" s="14" t="s">
        <v>308</v>
      </c>
      <c r="B1484" s="76" t="s">
        <v>490</v>
      </c>
      <c r="C1484" s="76"/>
      <c r="D1484" s="2" t="s">
        <v>10</v>
      </c>
      <c r="E1484" s="2" t="s">
        <v>460</v>
      </c>
      <c r="F1484" s="8">
        <v>3</v>
      </c>
      <c r="G1484" s="7">
        <v>2352</v>
      </c>
      <c r="H1484" s="8" t="s">
        <v>27</v>
      </c>
      <c r="I1484" s="7" t="s">
        <v>402</v>
      </c>
      <c r="J1484" s="76" t="s">
        <v>176</v>
      </c>
      <c r="K1484" s="191"/>
      <c r="L1484" s="143"/>
      <c r="M1484" s="115"/>
      <c r="N1484" s="115"/>
      <c r="O1484" s="57"/>
      <c r="P1484" s="58" t="s">
        <v>38</v>
      </c>
      <c r="Q1484" s="57"/>
      <c r="R1484" s="57" t="s">
        <v>13</v>
      </c>
      <c r="S1484" s="57"/>
      <c r="T1484" s="57"/>
      <c r="U1484" s="117">
        <v>41.16</v>
      </c>
      <c r="V1484" s="117">
        <v>27</v>
      </c>
      <c r="W1484" s="58"/>
      <c r="X1484" s="195"/>
      <c r="Y1484" s="198"/>
      <c r="Z1484" s="8"/>
      <c r="AA1484" s="8"/>
      <c r="AB1484" s="54"/>
      <c r="AC1484" s="54" t="s">
        <v>1299</v>
      </c>
      <c r="AD1484" s="54" t="s">
        <v>1310</v>
      </c>
      <c r="AE1484" s="196"/>
      <c r="AF1484" s="196"/>
    </row>
    <row r="1485" spans="1:32" s="80" customFormat="1" ht="34" x14ac:dyDescent="0.2">
      <c r="A1485" s="14" t="s">
        <v>308</v>
      </c>
      <c r="B1485" s="76" t="s">
        <v>490</v>
      </c>
      <c r="C1485" s="76"/>
      <c r="D1485" s="2" t="s">
        <v>10</v>
      </c>
      <c r="E1485" s="2" t="s">
        <v>460</v>
      </c>
      <c r="F1485" s="8">
        <v>3</v>
      </c>
      <c r="G1485" s="7">
        <v>2352</v>
      </c>
      <c r="H1485" s="8" t="s">
        <v>27</v>
      </c>
      <c r="I1485" s="7" t="s">
        <v>402</v>
      </c>
      <c r="J1485" s="76" t="s">
        <v>176</v>
      </c>
      <c r="K1485" s="191"/>
      <c r="L1485" s="143"/>
      <c r="M1485" s="115"/>
      <c r="N1485" s="115"/>
      <c r="O1485" s="57"/>
      <c r="P1485" s="58" t="s">
        <v>36</v>
      </c>
      <c r="Q1485" s="57"/>
      <c r="R1485" s="57" t="s">
        <v>13</v>
      </c>
      <c r="S1485" s="57"/>
      <c r="T1485" s="57"/>
      <c r="U1485" s="117">
        <v>29.85</v>
      </c>
      <c r="V1485" s="117">
        <v>27.59</v>
      </c>
      <c r="W1485" s="58"/>
      <c r="X1485" s="195"/>
      <c r="Y1485" s="198"/>
      <c r="Z1485" s="8"/>
      <c r="AA1485" s="8"/>
      <c r="AB1485" s="54"/>
      <c r="AC1485" s="54" t="s">
        <v>1299</v>
      </c>
      <c r="AD1485" s="54" t="s">
        <v>1312</v>
      </c>
      <c r="AE1485" s="196"/>
      <c r="AF1485" s="196"/>
    </row>
    <row r="1486" spans="1:32" s="80" customFormat="1" ht="17" x14ac:dyDescent="0.2">
      <c r="A1486" s="14"/>
      <c r="B1486" s="76" t="s">
        <v>490</v>
      </c>
      <c r="C1486" s="76"/>
      <c r="D1486" s="2" t="s">
        <v>10</v>
      </c>
      <c r="E1486" s="2" t="s">
        <v>460</v>
      </c>
      <c r="F1486" s="8">
        <v>892</v>
      </c>
      <c r="G1486" s="7">
        <v>223</v>
      </c>
      <c r="H1486" s="8" t="s">
        <v>273</v>
      </c>
      <c r="I1486" s="7" t="s">
        <v>214</v>
      </c>
      <c r="J1486" s="76" t="s">
        <v>176</v>
      </c>
      <c r="K1486" s="191"/>
      <c r="L1486" s="106"/>
      <c r="M1486" s="115"/>
      <c r="N1486" s="115"/>
      <c r="O1486" s="57"/>
      <c r="P1486" s="58" t="s">
        <v>16</v>
      </c>
      <c r="Q1486" s="57" t="s">
        <v>167</v>
      </c>
      <c r="R1486" s="57" t="s">
        <v>13</v>
      </c>
      <c r="S1486" s="57"/>
      <c r="T1486" s="57"/>
      <c r="U1486" s="117">
        <v>32.75</v>
      </c>
      <c r="V1486" s="117">
        <v>21.19</v>
      </c>
      <c r="W1486" s="58"/>
      <c r="X1486" s="195"/>
      <c r="Y1486" s="198"/>
      <c r="Z1486" s="8"/>
      <c r="AA1486" s="8" t="s">
        <v>337</v>
      </c>
      <c r="AB1486" s="54"/>
      <c r="AC1486" s="54" t="s">
        <v>1299</v>
      </c>
      <c r="AD1486" s="54"/>
      <c r="AE1486" s="196"/>
      <c r="AF1486" s="196"/>
    </row>
    <row r="1487" spans="1:32" s="80" customFormat="1" ht="17" x14ac:dyDescent="0.2">
      <c r="A1487" s="14"/>
      <c r="B1487" s="76" t="s">
        <v>490</v>
      </c>
      <c r="C1487" s="76"/>
      <c r="D1487" s="2" t="s">
        <v>10</v>
      </c>
      <c r="E1487" s="2" t="s">
        <v>460</v>
      </c>
      <c r="F1487" s="8">
        <v>892</v>
      </c>
      <c r="G1487" s="7">
        <v>223</v>
      </c>
      <c r="H1487" s="8" t="s">
        <v>273</v>
      </c>
      <c r="I1487" s="7" t="s">
        <v>214</v>
      </c>
      <c r="J1487" s="76" t="s">
        <v>176</v>
      </c>
      <c r="K1487" s="191"/>
      <c r="L1487" s="106"/>
      <c r="M1487" s="115"/>
      <c r="N1487" s="115"/>
      <c r="O1487" s="57"/>
      <c r="P1487" s="58" t="s">
        <v>31</v>
      </c>
      <c r="Q1487" s="57" t="s">
        <v>167</v>
      </c>
      <c r="R1487" s="57" t="s">
        <v>13</v>
      </c>
      <c r="S1487" s="57"/>
      <c r="T1487" s="57"/>
      <c r="U1487" s="117">
        <v>29.31</v>
      </c>
      <c r="V1487" s="117">
        <v>20.8</v>
      </c>
      <c r="W1487" s="58"/>
      <c r="X1487" s="195"/>
      <c r="Y1487" s="198"/>
      <c r="Z1487" s="8"/>
      <c r="AA1487" s="8" t="s">
        <v>337</v>
      </c>
      <c r="AB1487" s="54"/>
      <c r="AC1487" s="54"/>
      <c r="AD1487" s="54"/>
      <c r="AE1487" s="196"/>
      <c r="AF1487" s="196"/>
    </row>
    <row r="1488" spans="1:32" s="80" customFormat="1" ht="17" x14ac:dyDescent="0.2">
      <c r="A1488" s="14"/>
      <c r="B1488" s="76" t="s">
        <v>490</v>
      </c>
      <c r="C1488" s="76"/>
      <c r="D1488" s="2" t="s">
        <v>10</v>
      </c>
      <c r="E1488" s="2" t="s">
        <v>460</v>
      </c>
      <c r="F1488" s="8">
        <v>892</v>
      </c>
      <c r="G1488" s="7">
        <v>223</v>
      </c>
      <c r="H1488" s="8" t="s">
        <v>273</v>
      </c>
      <c r="I1488" s="7" t="s">
        <v>214</v>
      </c>
      <c r="J1488" s="76" t="s">
        <v>176</v>
      </c>
      <c r="K1488" s="191"/>
      <c r="L1488" s="106"/>
      <c r="M1488" s="115"/>
      <c r="N1488" s="115"/>
      <c r="O1488" s="57"/>
      <c r="P1488" s="58" t="s">
        <v>24</v>
      </c>
      <c r="Q1488" s="57" t="s">
        <v>167</v>
      </c>
      <c r="R1488" s="57" t="s">
        <v>13</v>
      </c>
      <c r="S1488" s="57"/>
      <c r="T1488" s="57"/>
      <c r="U1488" s="117">
        <v>37.9</v>
      </c>
      <c r="V1488" s="117">
        <v>18.72</v>
      </c>
      <c r="W1488" s="58"/>
      <c r="X1488" s="195"/>
      <c r="Y1488" s="198"/>
      <c r="Z1488" s="8"/>
      <c r="AA1488" s="8" t="s">
        <v>337</v>
      </c>
      <c r="AB1488" s="54"/>
      <c r="AC1488" s="54"/>
      <c r="AD1488" s="54"/>
      <c r="AE1488" s="196"/>
      <c r="AF1488" s="196"/>
    </row>
    <row r="1489" spans="1:130" s="80" customFormat="1" ht="17" x14ac:dyDescent="0.2">
      <c r="A1489" s="14"/>
      <c r="B1489" s="76" t="s">
        <v>490</v>
      </c>
      <c r="C1489" s="76"/>
      <c r="D1489" s="2" t="s">
        <v>10</v>
      </c>
      <c r="E1489" s="2" t="s">
        <v>460</v>
      </c>
      <c r="F1489" s="8">
        <v>892</v>
      </c>
      <c r="G1489" s="7">
        <v>457</v>
      </c>
      <c r="H1489" s="8" t="s">
        <v>273</v>
      </c>
      <c r="I1489" s="7" t="s">
        <v>214</v>
      </c>
      <c r="J1489" s="76" t="s">
        <v>176</v>
      </c>
      <c r="K1489" s="191"/>
      <c r="L1489" s="106"/>
      <c r="M1489" s="115"/>
      <c r="N1489" s="115"/>
      <c r="O1489" s="57"/>
      <c r="P1489" s="58" t="s">
        <v>36</v>
      </c>
      <c r="Q1489" s="57" t="s">
        <v>172</v>
      </c>
      <c r="R1489" s="57" t="s">
        <v>13</v>
      </c>
      <c r="S1489" s="57"/>
      <c r="T1489" s="57"/>
      <c r="U1489" s="117">
        <v>23.6</v>
      </c>
      <c r="V1489" s="117">
        <v>23.6</v>
      </c>
      <c r="W1489" s="58"/>
      <c r="X1489" s="195"/>
      <c r="Y1489" s="198"/>
      <c r="Z1489" s="8"/>
      <c r="AA1489" s="8" t="s">
        <v>338</v>
      </c>
      <c r="AB1489" s="54"/>
      <c r="AC1489" s="54"/>
      <c r="AD1489" s="54"/>
      <c r="AE1489" s="196"/>
      <c r="AF1489" s="196"/>
    </row>
    <row r="1490" spans="1:130" s="80" customFormat="1" ht="17" x14ac:dyDescent="0.2">
      <c r="A1490" s="14"/>
      <c r="B1490" s="76" t="s">
        <v>490</v>
      </c>
      <c r="C1490" s="76"/>
      <c r="D1490" s="2" t="s">
        <v>10</v>
      </c>
      <c r="E1490" s="2" t="s">
        <v>460</v>
      </c>
      <c r="F1490" s="8">
        <v>892</v>
      </c>
      <c r="G1490" s="7">
        <v>458</v>
      </c>
      <c r="H1490" s="8" t="s">
        <v>273</v>
      </c>
      <c r="I1490" s="7" t="s">
        <v>214</v>
      </c>
      <c r="J1490" s="76" t="s">
        <v>176</v>
      </c>
      <c r="K1490" s="191"/>
      <c r="L1490" s="106"/>
      <c r="M1490" s="115"/>
      <c r="N1490" s="115"/>
      <c r="O1490" s="57"/>
      <c r="P1490" s="58" t="s">
        <v>185</v>
      </c>
      <c r="Q1490" s="57" t="s">
        <v>172</v>
      </c>
      <c r="R1490" s="57" t="s">
        <v>13</v>
      </c>
      <c r="S1490" s="57"/>
      <c r="T1490" s="57"/>
      <c r="U1490" s="117">
        <v>23.27</v>
      </c>
      <c r="V1490" s="117">
        <v>21.4</v>
      </c>
      <c r="W1490" s="58"/>
      <c r="X1490" s="195"/>
      <c r="Y1490" s="198"/>
      <c r="Z1490" s="8"/>
      <c r="AA1490" s="8"/>
      <c r="AB1490" s="54"/>
      <c r="AC1490" s="54"/>
      <c r="AD1490" s="54"/>
      <c r="AE1490" s="196"/>
      <c r="AF1490" s="196"/>
    </row>
    <row r="1491" spans="1:130" s="80" customFormat="1" ht="17" x14ac:dyDescent="0.2">
      <c r="A1491" s="14"/>
      <c r="B1491" s="76" t="s">
        <v>490</v>
      </c>
      <c r="C1491" s="76"/>
      <c r="D1491" s="2" t="s">
        <v>10</v>
      </c>
      <c r="E1491" s="2" t="s">
        <v>460</v>
      </c>
      <c r="F1491" s="14">
        <v>908</v>
      </c>
      <c r="G1491" s="13">
        <v>2295</v>
      </c>
      <c r="H1491" s="14" t="s">
        <v>101</v>
      </c>
      <c r="I1491" s="13" t="s">
        <v>395</v>
      </c>
      <c r="J1491" s="76" t="s">
        <v>176</v>
      </c>
      <c r="K1491" s="191" t="s">
        <v>128</v>
      </c>
      <c r="L1491" s="106"/>
      <c r="M1491" s="112"/>
      <c r="N1491" s="112"/>
      <c r="O1491" s="70"/>
      <c r="P1491" s="76" t="s">
        <v>208</v>
      </c>
      <c r="Q1491" s="70" t="s">
        <v>167</v>
      </c>
      <c r="R1491" s="70" t="s">
        <v>13</v>
      </c>
      <c r="S1491" s="70"/>
      <c r="T1491" s="70"/>
      <c r="U1491" s="128">
        <v>32.6</v>
      </c>
      <c r="V1491" s="128">
        <v>20.61</v>
      </c>
      <c r="W1491" s="76"/>
      <c r="X1491" s="195"/>
      <c r="Y1491" s="105"/>
      <c r="Z1491" s="14"/>
      <c r="AA1491" s="14" t="s">
        <v>133</v>
      </c>
      <c r="AB1491" s="54"/>
      <c r="AC1491" s="54"/>
      <c r="AD1491" s="54"/>
      <c r="AE1491" s="196"/>
      <c r="AF1491" s="196"/>
    </row>
    <row r="1492" spans="1:130" s="80" customFormat="1" ht="34" x14ac:dyDescent="0.2">
      <c r="A1492" s="14"/>
      <c r="B1492" s="76" t="s">
        <v>490</v>
      </c>
      <c r="C1492" s="76"/>
      <c r="D1492" s="2" t="s">
        <v>10</v>
      </c>
      <c r="E1492" s="2" t="s">
        <v>460</v>
      </c>
      <c r="F1492" s="14">
        <v>908</v>
      </c>
      <c r="G1492" s="13">
        <v>2297</v>
      </c>
      <c r="H1492" s="14" t="s">
        <v>101</v>
      </c>
      <c r="I1492" s="13" t="s">
        <v>395</v>
      </c>
      <c r="J1492" s="76" t="s">
        <v>176</v>
      </c>
      <c r="K1492" s="191" t="s">
        <v>128</v>
      </c>
      <c r="L1492" s="106"/>
      <c r="M1492" s="112"/>
      <c r="N1492" s="112"/>
      <c r="O1492" s="70"/>
      <c r="P1492" s="76" t="s">
        <v>211</v>
      </c>
      <c r="Q1492" s="70" t="s">
        <v>167</v>
      </c>
      <c r="R1492" s="70" t="s">
        <v>13</v>
      </c>
      <c r="S1492" s="70"/>
      <c r="T1492" s="70"/>
      <c r="U1492" s="128">
        <v>40.840000000000003</v>
      </c>
      <c r="V1492" s="128">
        <v>24.23</v>
      </c>
      <c r="W1492" s="76"/>
      <c r="X1492" s="195"/>
      <c r="Y1492" s="105"/>
      <c r="Z1492" s="14"/>
      <c r="AA1492" s="14" t="s">
        <v>132</v>
      </c>
      <c r="AB1492" s="54"/>
      <c r="AC1492" s="54"/>
      <c r="AD1492" s="54"/>
      <c r="AE1492" s="196"/>
      <c r="AF1492" s="196"/>
    </row>
    <row r="1493" spans="1:130" s="80" customFormat="1" ht="17" x14ac:dyDescent="0.2">
      <c r="A1493" s="14"/>
      <c r="B1493" s="76" t="s">
        <v>490</v>
      </c>
      <c r="C1493" s="76"/>
      <c r="D1493" s="2" t="s">
        <v>10</v>
      </c>
      <c r="E1493" s="2" t="s">
        <v>460</v>
      </c>
      <c r="F1493" s="14">
        <v>908</v>
      </c>
      <c r="G1493" s="13">
        <v>2319</v>
      </c>
      <c r="H1493" s="14" t="s">
        <v>101</v>
      </c>
      <c r="I1493" s="13" t="s">
        <v>395</v>
      </c>
      <c r="J1493" s="76" t="s">
        <v>176</v>
      </c>
      <c r="K1493" s="191" t="s">
        <v>128</v>
      </c>
      <c r="L1493" s="106"/>
      <c r="M1493" s="112"/>
      <c r="N1493" s="112"/>
      <c r="O1493" s="70"/>
      <c r="P1493" s="76" t="s">
        <v>386</v>
      </c>
      <c r="Q1493" s="70" t="s">
        <v>167</v>
      </c>
      <c r="R1493" s="70" t="s">
        <v>13</v>
      </c>
      <c r="S1493" s="70"/>
      <c r="T1493" s="70"/>
      <c r="U1493" s="128">
        <v>27</v>
      </c>
      <c r="V1493" s="128">
        <v>24.2</v>
      </c>
      <c r="W1493" s="76"/>
      <c r="X1493" s="195"/>
      <c r="Y1493" s="105"/>
      <c r="Z1493" s="14"/>
      <c r="AA1493" s="14"/>
      <c r="AB1493" s="54"/>
      <c r="AC1493" s="54"/>
      <c r="AD1493" s="54"/>
      <c r="AE1493" s="196"/>
      <c r="AF1493" s="196"/>
    </row>
    <row r="1494" spans="1:130" s="80" customFormat="1" ht="34" x14ac:dyDescent="0.2">
      <c r="A1494" s="14"/>
      <c r="B1494" s="76" t="s">
        <v>490</v>
      </c>
      <c r="C1494" s="76"/>
      <c r="D1494" s="2" t="s">
        <v>10</v>
      </c>
      <c r="E1494" s="2" t="s">
        <v>460</v>
      </c>
      <c r="F1494" s="14">
        <v>908</v>
      </c>
      <c r="G1494" s="13">
        <v>2369</v>
      </c>
      <c r="H1494" s="14" t="s">
        <v>101</v>
      </c>
      <c r="I1494" s="13" t="s">
        <v>395</v>
      </c>
      <c r="J1494" s="76" t="s">
        <v>176</v>
      </c>
      <c r="K1494" s="191" t="s">
        <v>128</v>
      </c>
      <c r="L1494" s="143"/>
      <c r="M1494" s="112"/>
      <c r="N1494" s="112"/>
      <c r="O1494" s="70"/>
      <c r="P1494" s="76" t="s">
        <v>36</v>
      </c>
      <c r="Q1494" s="70"/>
      <c r="R1494" s="70" t="s">
        <v>13</v>
      </c>
      <c r="S1494" s="70"/>
      <c r="T1494" s="70"/>
      <c r="U1494" s="128">
        <v>32.64</v>
      </c>
      <c r="V1494" s="128">
        <v>23.1</v>
      </c>
      <c r="W1494" s="76"/>
      <c r="X1494" s="195"/>
      <c r="Y1494" s="105"/>
      <c r="Z1494" s="14"/>
      <c r="AA1494" s="14" t="s">
        <v>1784</v>
      </c>
      <c r="AB1494" s="54"/>
      <c r="AC1494" s="54"/>
      <c r="AD1494" s="54" t="s">
        <v>1336</v>
      </c>
      <c r="AE1494" s="196"/>
      <c r="AF1494" s="196"/>
    </row>
    <row r="1495" spans="1:130" s="80" customFormat="1" ht="34" x14ac:dyDescent="0.2">
      <c r="A1495" s="14"/>
      <c r="B1495" s="76" t="s">
        <v>490</v>
      </c>
      <c r="C1495" s="76"/>
      <c r="D1495" s="2" t="s">
        <v>10</v>
      </c>
      <c r="E1495" s="2" t="s">
        <v>460</v>
      </c>
      <c r="F1495" s="14">
        <v>908</v>
      </c>
      <c r="G1495" s="13">
        <v>2372</v>
      </c>
      <c r="H1495" s="14" t="s">
        <v>101</v>
      </c>
      <c r="I1495" s="13" t="s">
        <v>395</v>
      </c>
      <c r="J1495" s="76" t="s">
        <v>176</v>
      </c>
      <c r="K1495" s="191" t="s">
        <v>128</v>
      </c>
      <c r="L1495" s="143"/>
      <c r="M1495" s="112"/>
      <c r="N1495" s="112"/>
      <c r="O1495" s="70"/>
      <c r="P1495" s="76" t="s">
        <v>36</v>
      </c>
      <c r="Q1495" s="70"/>
      <c r="R1495" s="70" t="s">
        <v>13</v>
      </c>
      <c r="S1495" s="70"/>
      <c r="T1495" s="70"/>
      <c r="U1495" s="128">
        <v>31.31</v>
      </c>
      <c r="V1495" s="128">
        <v>24</v>
      </c>
      <c r="W1495" s="76"/>
      <c r="X1495" s="195"/>
      <c r="Y1495" s="105"/>
      <c r="Z1495" s="14"/>
      <c r="AA1495" s="14" t="s">
        <v>1784</v>
      </c>
      <c r="AB1495" s="54"/>
      <c r="AC1495" s="54"/>
      <c r="AD1495" s="54"/>
      <c r="AE1495" s="196"/>
      <c r="AF1495" s="196"/>
    </row>
    <row r="1496" spans="1:130" s="80" customFormat="1" ht="17" x14ac:dyDescent="0.2">
      <c r="A1496" s="14"/>
      <c r="B1496" s="76" t="s">
        <v>490</v>
      </c>
      <c r="C1496" s="76"/>
      <c r="D1496" s="2" t="s">
        <v>10</v>
      </c>
      <c r="E1496" s="2" t="s">
        <v>460</v>
      </c>
      <c r="F1496" s="14">
        <v>908</v>
      </c>
      <c r="G1496" s="13">
        <v>2422</v>
      </c>
      <c r="H1496" s="14" t="s">
        <v>101</v>
      </c>
      <c r="I1496" s="13" t="s">
        <v>395</v>
      </c>
      <c r="J1496" s="76" t="s">
        <v>176</v>
      </c>
      <c r="K1496" s="191" t="s">
        <v>128</v>
      </c>
      <c r="L1496" s="143"/>
      <c r="M1496" s="112"/>
      <c r="N1496" s="112"/>
      <c r="O1496" s="70"/>
      <c r="P1496" s="76" t="s">
        <v>185</v>
      </c>
      <c r="Q1496" s="70" t="s">
        <v>167</v>
      </c>
      <c r="R1496" s="70" t="s">
        <v>13</v>
      </c>
      <c r="S1496" s="70"/>
      <c r="T1496" s="70"/>
      <c r="U1496" s="128">
        <v>23.05</v>
      </c>
      <c r="V1496" s="128">
        <v>22.02</v>
      </c>
      <c r="W1496" s="76"/>
      <c r="X1496" s="195"/>
      <c r="Y1496" s="105"/>
      <c r="Z1496" s="14"/>
      <c r="AA1496" s="14" t="s">
        <v>1783</v>
      </c>
      <c r="AB1496" s="54"/>
      <c r="AC1496" s="54"/>
      <c r="AD1496" s="54"/>
      <c r="AE1496" s="196"/>
      <c r="AF1496" s="196"/>
    </row>
    <row r="1497" spans="1:130" s="80" customFormat="1" ht="17" x14ac:dyDescent="0.2">
      <c r="A1497" s="14"/>
      <c r="B1497" s="76" t="s">
        <v>490</v>
      </c>
      <c r="C1497" s="76"/>
      <c r="D1497" s="2" t="s">
        <v>10</v>
      </c>
      <c r="E1497" s="2" t="s">
        <v>460</v>
      </c>
      <c r="F1497" s="14">
        <v>908</v>
      </c>
      <c r="G1497" s="13">
        <v>2436</v>
      </c>
      <c r="H1497" s="14" t="s">
        <v>101</v>
      </c>
      <c r="I1497" s="13" t="s">
        <v>395</v>
      </c>
      <c r="J1497" s="76" t="s">
        <v>176</v>
      </c>
      <c r="K1497" s="191" t="s">
        <v>128</v>
      </c>
      <c r="L1497" s="106"/>
      <c r="M1497" s="112"/>
      <c r="N1497" s="112"/>
      <c r="O1497" s="70"/>
      <c r="P1497" s="76" t="s">
        <v>185</v>
      </c>
      <c r="Q1497" s="70" t="s">
        <v>167</v>
      </c>
      <c r="R1497" s="70" t="s">
        <v>13</v>
      </c>
      <c r="S1497" s="70"/>
      <c r="T1497" s="70"/>
      <c r="U1497" s="128">
        <v>26.12</v>
      </c>
      <c r="V1497" s="128">
        <v>21.27</v>
      </c>
      <c r="W1497" s="76"/>
      <c r="X1497" s="195"/>
      <c r="Y1497" s="105"/>
      <c r="Z1497" s="14"/>
      <c r="AA1497" s="14"/>
      <c r="AB1497" s="54"/>
      <c r="AC1497" s="54"/>
      <c r="AD1497" s="54"/>
      <c r="AE1497" s="196"/>
      <c r="AF1497" s="196"/>
    </row>
    <row r="1498" spans="1:130" s="80" customFormat="1" ht="17" x14ac:dyDescent="0.2">
      <c r="A1498" s="14"/>
      <c r="B1498" s="76" t="s">
        <v>490</v>
      </c>
      <c r="C1498" s="76"/>
      <c r="D1498" s="2" t="s">
        <v>10</v>
      </c>
      <c r="E1498" s="2" t="s">
        <v>460</v>
      </c>
      <c r="F1498" s="8">
        <v>933</v>
      </c>
      <c r="G1498" s="7">
        <v>1284</v>
      </c>
      <c r="H1498" s="8" t="s">
        <v>416</v>
      </c>
      <c r="I1498" s="13" t="s">
        <v>417</v>
      </c>
      <c r="J1498" s="76" t="s">
        <v>176</v>
      </c>
      <c r="K1498" s="191"/>
      <c r="L1498" s="143"/>
      <c r="M1498" s="68">
        <v>29.62</v>
      </c>
      <c r="N1498" s="68">
        <v>-98.37</v>
      </c>
      <c r="O1498" s="106">
        <v>126.402078446346</v>
      </c>
      <c r="P1498" s="58" t="s">
        <v>40</v>
      </c>
      <c r="Q1498" s="57" t="s">
        <v>167</v>
      </c>
      <c r="R1498" s="57" t="s">
        <v>13</v>
      </c>
      <c r="S1498" s="57"/>
      <c r="T1498" s="57"/>
      <c r="U1498" s="117">
        <v>31.01</v>
      </c>
      <c r="V1498" s="117">
        <v>34.56</v>
      </c>
      <c r="W1498" s="58"/>
      <c r="X1498" s="195"/>
      <c r="Y1498" s="198"/>
      <c r="Z1498" s="8"/>
      <c r="AA1498" s="8" t="s">
        <v>294</v>
      </c>
      <c r="AB1498" s="54"/>
      <c r="AC1498" s="54"/>
      <c r="AD1498" s="54"/>
      <c r="AE1498" s="196"/>
      <c r="AF1498" s="196"/>
    </row>
    <row r="1499" spans="1:130" s="80" customFormat="1" ht="34" x14ac:dyDescent="0.2">
      <c r="A1499" s="14" t="s">
        <v>308</v>
      </c>
      <c r="B1499" s="76" t="s">
        <v>490</v>
      </c>
      <c r="C1499" s="76"/>
      <c r="D1499" s="2" t="s">
        <v>10</v>
      </c>
      <c r="E1499" s="2" t="s">
        <v>460</v>
      </c>
      <c r="F1499" s="8">
        <v>2271</v>
      </c>
      <c r="G1499" s="7">
        <v>-999</v>
      </c>
      <c r="H1499" s="14" t="s">
        <v>1213</v>
      </c>
      <c r="I1499" s="7" t="s">
        <v>401</v>
      </c>
      <c r="J1499" s="76" t="s">
        <v>176</v>
      </c>
      <c r="K1499" s="191"/>
      <c r="L1499" s="143"/>
      <c r="M1499" s="115"/>
      <c r="N1499" s="115"/>
      <c r="O1499" s="57"/>
      <c r="P1499" s="58" t="s">
        <v>40</v>
      </c>
      <c r="Q1499" s="57"/>
      <c r="R1499" s="57" t="s">
        <v>13</v>
      </c>
      <c r="S1499" s="57"/>
      <c r="T1499" s="57"/>
      <c r="U1499" s="117">
        <v>29.4</v>
      </c>
      <c r="V1499" s="117">
        <v>32.65</v>
      </c>
      <c r="W1499" s="58"/>
      <c r="X1499" s="195"/>
      <c r="Y1499" s="198"/>
      <c r="Z1499" s="8"/>
      <c r="AA1499" s="8" t="s">
        <v>98</v>
      </c>
      <c r="AB1499" s="54"/>
      <c r="AC1499" s="76"/>
      <c r="AD1499" s="76"/>
      <c r="AE1499" s="70"/>
      <c r="AF1499" s="70"/>
      <c r="AG1499" s="83"/>
      <c r="AH1499" s="83"/>
      <c r="AI1499" s="83"/>
      <c r="AJ1499" s="83"/>
      <c r="AK1499" s="83"/>
      <c r="AL1499" s="83"/>
      <c r="AM1499" s="83"/>
      <c r="AN1499" s="83"/>
      <c r="AO1499" s="83"/>
      <c r="AP1499" s="83"/>
      <c r="AQ1499" s="83"/>
      <c r="AR1499" s="83"/>
      <c r="AS1499" s="83"/>
      <c r="AT1499" s="83"/>
      <c r="AU1499" s="83"/>
      <c r="AV1499" s="83"/>
      <c r="AW1499" s="83"/>
      <c r="AX1499" s="83"/>
      <c r="AY1499" s="83"/>
      <c r="AZ1499" s="83"/>
      <c r="BA1499" s="83"/>
      <c r="BB1499" s="83"/>
      <c r="BC1499" s="83"/>
      <c r="BD1499" s="83"/>
      <c r="BE1499" s="83"/>
      <c r="BF1499" s="83"/>
      <c r="BG1499" s="83"/>
      <c r="BH1499" s="83"/>
      <c r="BI1499" s="83"/>
      <c r="BJ1499" s="83"/>
      <c r="BK1499" s="15"/>
      <c r="BL1499" s="15"/>
      <c r="BM1499" s="15"/>
      <c r="BN1499" s="15"/>
      <c r="BO1499" s="15"/>
      <c r="BP1499" s="15"/>
      <c r="BQ1499" s="15"/>
      <c r="BR1499" s="15"/>
      <c r="BS1499" s="15"/>
      <c r="BT1499" s="15"/>
      <c r="BU1499" s="15"/>
      <c r="BV1499" s="15"/>
      <c r="BW1499" s="15"/>
      <c r="BX1499" s="15"/>
      <c r="BY1499" s="15"/>
      <c r="BZ1499" s="15"/>
      <c r="CA1499" s="15"/>
      <c r="CB1499" s="15"/>
      <c r="CC1499" s="15"/>
      <c r="CD1499" s="15"/>
      <c r="CE1499" s="15"/>
      <c r="CF1499" s="15"/>
      <c r="CG1499" s="15"/>
      <c r="CH1499" s="15"/>
      <c r="CI1499" s="15"/>
      <c r="CJ1499" s="15"/>
      <c r="CK1499" s="15"/>
      <c r="CL1499" s="15"/>
      <c r="CM1499" s="15"/>
      <c r="CN1499" s="15"/>
      <c r="CO1499" s="15"/>
      <c r="CP1499" s="15"/>
      <c r="CQ1499" s="15"/>
      <c r="CR1499" s="15"/>
      <c r="CS1499" s="15"/>
      <c r="CT1499" s="15"/>
      <c r="CU1499" s="15"/>
      <c r="CV1499" s="15"/>
      <c r="CW1499" s="15"/>
      <c r="CX1499" s="15"/>
      <c r="CY1499" s="15"/>
      <c r="CZ1499" s="15"/>
      <c r="DA1499" s="15"/>
      <c r="DB1499" s="15"/>
      <c r="DC1499" s="15"/>
      <c r="DD1499" s="15"/>
      <c r="DE1499" s="15"/>
      <c r="DF1499" s="15"/>
      <c r="DG1499" s="15"/>
      <c r="DH1499" s="15"/>
      <c r="DI1499" s="15"/>
      <c r="DJ1499" s="15"/>
      <c r="DK1499" s="15"/>
      <c r="DL1499" s="15"/>
      <c r="DM1499" s="15"/>
      <c r="DN1499" s="15"/>
      <c r="DO1499" s="15"/>
      <c r="DP1499" s="15"/>
      <c r="DQ1499" s="15"/>
      <c r="DR1499" s="15"/>
      <c r="DS1499" s="15"/>
      <c r="DT1499" s="15"/>
      <c r="DU1499" s="15"/>
      <c r="DV1499" s="15"/>
      <c r="DW1499" s="15"/>
      <c r="DX1499" s="15"/>
      <c r="DY1499" s="15"/>
      <c r="DZ1499" s="15"/>
    </row>
    <row r="1500" spans="1:130" s="80" customFormat="1" ht="34" x14ac:dyDescent="0.2">
      <c r="A1500" s="14" t="s">
        <v>308</v>
      </c>
      <c r="B1500" s="76" t="s">
        <v>490</v>
      </c>
      <c r="C1500" s="76"/>
      <c r="D1500" s="2" t="s">
        <v>10</v>
      </c>
      <c r="E1500" s="2" t="s">
        <v>460</v>
      </c>
      <c r="F1500" s="8">
        <v>2271</v>
      </c>
      <c r="G1500" s="7">
        <v>-999</v>
      </c>
      <c r="H1500" s="14" t="s">
        <v>1213</v>
      </c>
      <c r="I1500" s="7" t="s">
        <v>401</v>
      </c>
      <c r="J1500" s="76" t="s">
        <v>176</v>
      </c>
      <c r="K1500" s="191"/>
      <c r="L1500" s="143"/>
      <c r="M1500" s="115"/>
      <c r="N1500" s="115"/>
      <c r="O1500" s="57"/>
      <c r="P1500" s="58" t="s">
        <v>40</v>
      </c>
      <c r="Q1500" s="57"/>
      <c r="R1500" s="57" t="s">
        <v>13</v>
      </c>
      <c r="S1500" s="57"/>
      <c r="T1500" s="57"/>
      <c r="U1500" s="117">
        <v>30.43</v>
      </c>
      <c r="V1500" s="117">
        <v>30.06</v>
      </c>
      <c r="W1500" s="58"/>
      <c r="X1500" s="195"/>
      <c r="Y1500" s="198"/>
      <c r="Z1500" s="8"/>
      <c r="AA1500" s="8" t="s">
        <v>98</v>
      </c>
      <c r="AB1500" s="54"/>
      <c r="AC1500" s="76"/>
      <c r="AD1500" s="76"/>
      <c r="AE1500" s="70"/>
      <c r="AF1500" s="70"/>
      <c r="AG1500" s="83"/>
      <c r="AH1500" s="83"/>
      <c r="AI1500" s="83"/>
      <c r="AJ1500" s="83"/>
      <c r="AK1500" s="83"/>
      <c r="AL1500" s="83"/>
      <c r="AM1500" s="83"/>
      <c r="AN1500" s="83"/>
      <c r="AO1500" s="83"/>
      <c r="AP1500" s="83"/>
      <c r="AQ1500" s="83"/>
      <c r="AR1500" s="83"/>
      <c r="AS1500" s="83"/>
      <c r="AT1500" s="83"/>
      <c r="AU1500" s="83"/>
      <c r="AV1500" s="83"/>
      <c r="AW1500" s="83"/>
      <c r="AX1500" s="83"/>
      <c r="AY1500" s="83"/>
      <c r="AZ1500" s="83"/>
      <c r="BA1500" s="83"/>
      <c r="BB1500" s="83"/>
      <c r="BC1500" s="83"/>
      <c r="BD1500" s="83"/>
      <c r="BE1500" s="83"/>
      <c r="BF1500" s="83"/>
      <c r="BG1500" s="83"/>
      <c r="BH1500" s="83"/>
      <c r="BI1500" s="83"/>
      <c r="BJ1500" s="83"/>
      <c r="BK1500" s="15"/>
      <c r="BL1500" s="15"/>
      <c r="BM1500" s="15"/>
      <c r="BN1500" s="15"/>
      <c r="BO1500" s="15"/>
      <c r="BP1500" s="15"/>
      <c r="BQ1500" s="15"/>
      <c r="BR1500" s="15"/>
      <c r="BS1500" s="15"/>
      <c r="BT1500" s="15"/>
      <c r="BU1500" s="15"/>
      <c r="BV1500" s="15"/>
      <c r="BW1500" s="15"/>
      <c r="BX1500" s="15"/>
      <c r="BY1500" s="15"/>
      <c r="BZ1500" s="15"/>
      <c r="CA1500" s="15"/>
      <c r="CB1500" s="15"/>
      <c r="CC1500" s="15"/>
      <c r="CD1500" s="15"/>
      <c r="CE1500" s="15"/>
      <c r="CF1500" s="15"/>
      <c r="CG1500" s="15"/>
      <c r="CH1500" s="15"/>
      <c r="CI1500" s="15"/>
      <c r="CJ1500" s="15"/>
      <c r="CK1500" s="15"/>
      <c r="CL1500" s="15"/>
      <c r="CM1500" s="15"/>
      <c r="CN1500" s="15"/>
      <c r="CO1500" s="15"/>
      <c r="CP1500" s="15"/>
      <c r="CQ1500" s="15"/>
      <c r="CR1500" s="15"/>
      <c r="CS1500" s="15"/>
      <c r="CT1500" s="15"/>
      <c r="CU1500" s="15"/>
      <c r="CV1500" s="15"/>
      <c r="CW1500" s="15"/>
      <c r="CX1500" s="15"/>
      <c r="CY1500" s="15"/>
      <c r="CZ1500" s="15"/>
      <c r="DA1500" s="15"/>
      <c r="DB1500" s="15"/>
      <c r="DC1500" s="15"/>
      <c r="DD1500" s="15"/>
      <c r="DE1500" s="15"/>
      <c r="DF1500" s="15"/>
      <c r="DG1500" s="15"/>
      <c r="DH1500" s="15"/>
      <c r="DI1500" s="15"/>
      <c r="DJ1500" s="15"/>
      <c r="DK1500" s="15"/>
      <c r="DL1500" s="15"/>
      <c r="DM1500" s="15"/>
      <c r="DN1500" s="15"/>
      <c r="DO1500" s="15"/>
      <c r="DP1500" s="15"/>
      <c r="DQ1500" s="15"/>
      <c r="DR1500" s="15"/>
      <c r="DS1500" s="15"/>
      <c r="DT1500" s="15"/>
      <c r="DU1500" s="15"/>
      <c r="DV1500" s="15"/>
      <c r="DW1500" s="15"/>
      <c r="DX1500" s="15"/>
      <c r="DY1500" s="15"/>
      <c r="DZ1500" s="15"/>
    </row>
    <row r="1501" spans="1:130" s="80" customFormat="1" ht="34" x14ac:dyDescent="0.2">
      <c r="A1501" s="14" t="s">
        <v>308</v>
      </c>
      <c r="B1501" s="76" t="s">
        <v>490</v>
      </c>
      <c r="C1501" s="76"/>
      <c r="D1501" s="2" t="s">
        <v>10</v>
      </c>
      <c r="E1501" s="2" t="s">
        <v>460</v>
      </c>
      <c r="F1501" s="14">
        <v>2384</v>
      </c>
      <c r="G1501" s="13"/>
      <c r="H1501" s="14" t="s">
        <v>1213</v>
      </c>
      <c r="I1501" s="13" t="s">
        <v>401</v>
      </c>
      <c r="J1501" s="76" t="s">
        <v>176</v>
      </c>
      <c r="K1501" s="191"/>
      <c r="L1501" s="143"/>
      <c r="M1501" s="112"/>
      <c r="N1501" s="112"/>
      <c r="O1501" s="70"/>
      <c r="P1501" s="76" t="s">
        <v>212</v>
      </c>
      <c r="Q1501" s="70" t="s">
        <v>167</v>
      </c>
      <c r="R1501" s="70" t="s">
        <v>13</v>
      </c>
      <c r="S1501" s="70"/>
      <c r="T1501" s="70"/>
      <c r="U1501" s="128">
        <v>25.14</v>
      </c>
      <c r="V1501" s="128">
        <v>27.04</v>
      </c>
      <c r="W1501" s="76"/>
      <c r="X1501" s="195"/>
      <c r="Y1501" s="105"/>
      <c r="Z1501" s="14"/>
      <c r="AA1501" s="14"/>
      <c r="AB1501" s="54"/>
      <c r="AC1501" s="76"/>
      <c r="AD1501" s="76"/>
      <c r="AE1501" s="70"/>
      <c r="AF1501" s="70"/>
      <c r="AG1501" s="83"/>
      <c r="AH1501" s="83"/>
      <c r="AI1501" s="83"/>
      <c r="AJ1501" s="83"/>
      <c r="AK1501" s="83"/>
      <c r="AL1501" s="83"/>
      <c r="AM1501" s="83"/>
      <c r="AN1501" s="83"/>
      <c r="AO1501" s="83"/>
      <c r="AP1501" s="83"/>
      <c r="AQ1501" s="83"/>
      <c r="AR1501" s="83"/>
      <c r="AS1501" s="83"/>
      <c r="AT1501" s="83"/>
      <c r="AU1501" s="83"/>
      <c r="AV1501" s="83"/>
      <c r="AW1501" s="83"/>
      <c r="AX1501" s="83"/>
      <c r="AY1501" s="83"/>
      <c r="AZ1501" s="83"/>
      <c r="BA1501" s="83"/>
      <c r="BB1501" s="83"/>
      <c r="BC1501" s="83"/>
      <c r="BD1501" s="83"/>
      <c r="BE1501" s="83"/>
      <c r="BF1501" s="83"/>
      <c r="BG1501" s="83"/>
      <c r="BH1501" s="83"/>
      <c r="BI1501" s="83"/>
      <c r="BJ1501" s="83"/>
      <c r="BK1501" s="15"/>
      <c r="BL1501" s="15"/>
      <c r="BM1501" s="15"/>
      <c r="BN1501" s="15"/>
      <c r="BO1501" s="15"/>
      <c r="BP1501" s="15"/>
      <c r="BQ1501" s="15"/>
      <c r="BR1501" s="15"/>
      <c r="BS1501" s="15"/>
      <c r="BT1501" s="15"/>
      <c r="BU1501" s="15"/>
      <c r="BV1501" s="15"/>
      <c r="BW1501" s="15"/>
      <c r="BX1501" s="15"/>
      <c r="BY1501" s="15"/>
      <c r="BZ1501" s="15"/>
      <c r="CA1501" s="15"/>
      <c r="CB1501" s="15"/>
      <c r="CC1501" s="15"/>
      <c r="CD1501" s="15"/>
      <c r="CE1501" s="15"/>
      <c r="CF1501" s="15"/>
      <c r="CG1501" s="15"/>
      <c r="CH1501" s="15"/>
      <c r="CI1501" s="15"/>
      <c r="CJ1501" s="15"/>
      <c r="CK1501" s="15"/>
      <c r="CL1501" s="15"/>
      <c r="CM1501" s="15"/>
      <c r="CN1501" s="15"/>
      <c r="CO1501" s="15"/>
      <c r="CP1501" s="15"/>
      <c r="CQ1501" s="15"/>
      <c r="CR1501" s="15"/>
      <c r="CS1501" s="15"/>
      <c r="CT1501" s="15"/>
      <c r="CU1501" s="15"/>
      <c r="CV1501" s="15"/>
      <c r="CW1501" s="15"/>
      <c r="CX1501" s="15"/>
      <c r="CY1501" s="15"/>
      <c r="CZ1501" s="15"/>
      <c r="DA1501" s="15"/>
      <c r="DB1501" s="15"/>
      <c r="DC1501" s="15"/>
      <c r="DD1501" s="15"/>
      <c r="DE1501" s="15"/>
      <c r="DF1501" s="15"/>
      <c r="DG1501" s="15"/>
      <c r="DH1501" s="15"/>
      <c r="DI1501" s="15"/>
      <c r="DJ1501" s="15"/>
      <c r="DK1501" s="15"/>
      <c r="DL1501" s="15"/>
      <c r="DM1501" s="15"/>
      <c r="DN1501" s="15"/>
      <c r="DO1501" s="15"/>
      <c r="DP1501" s="15"/>
      <c r="DQ1501" s="15"/>
      <c r="DR1501" s="15"/>
      <c r="DS1501" s="15"/>
      <c r="DT1501" s="15"/>
      <c r="DU1501" s="15"/>
      <c r="DV1501" s="15"/>
      <c r="DW1501" s="15"/>
      <c r="DX1501" s="15"/>
      <c r="DY1501" s="15"/>
      <c r="DZ1501" s="15"/>
    </row>
    <row r="1502" spans="1:130" s="80" customFormat="1" ht="34" x14ac:dyDescent="0.2">
      <c r="A1502" s="14" t="s">
        <v>308</v>
      </c>
      <c r="B1502" s="76" t="s">
        <v>490</v>
      </c>
      <c r="C1502" s="76"/>
      <c r="D1502" s="2" t="s">
        <v>10</v>
      </c>
      <c r="E1502" s="2" t="s">
        <v>460</v>
      </c>
      <c r="F1502" s="14">
        <v>2384</v>
      </c>
      <c r="G1502" s="13"/>
      <c r="H1502" s="14" t="s">
        <v>1213</v>
      </c>
      <c r="I1502" s="13" t="s">
        <v>401</v>
      </c>
      <c r="J1502" s="76" t="s">
        <v>176</v>
      </c>
      <c r="K1502" s="191"/>
      <c r="L1502" s="143"/>
      <c r="M1502" s="112"/>
      <c r="N1502" s="112"/>
      <c r="O1502" s="70"/>
      <c r="P1502" s="76" t="s">
        <v>1216</v>
      </c>
      <c r="Q1502" s="70" t="s">
        <v>167</v>
      </c>
      <c r="R1502" s="70" t="s">
        <v>13</v>
      </c>
      <c r="S1502" s="70"/>
      <c r="T1502" s="70"/>
      <c r="U1502" s="128">
        <v>26.24</v>
      </c>
      <c r="V1502" s="128">
        <v>27.36</v>
      </c>
      <c r="W1502" s="76"/>
      <c r="X1502" s="195"/>
      <c r="Y1502" s="105"/>
      <c r="Z1502" s="14"/>
      <c r="AA1502" s="14"/>
      <c r="AB1502" s="54"/>
      <c r="AC1502" s="76"/>
      <c r="AD1502" s="76"/>
      <c r="AE1502" s="70"/>
      <c r="AF1502" s="70"/>
      <c r="AG1502" s="83"/>
      <c r="AH1502" s="83"/>
      <c r="AI1502" s="83"/>
      <c r="AJ1502" s="83"/>
      <c r="AK1502" s="83"/>
      <c r="AL1502" s="83"/>
      <c r="AM1502" s="83"/>
      <c r="AN1502" s="83"/>
      <c r="AO1502" s="83"/>
      <c r="AP1502" s="83"/>
      <c r="AQ1502" s="83"/>
      <c r="AR1502" s="83"/>
      <c r="AS1502" s="83"/>
      <c r="AT1502" s="83"/>
      <c r="AU1502" s="83"/>
      <c r="AV1502" s="83"/>
      <c r="AW1502" s="83"/>
      <c r="AX1502" s="83"/>
      <c r="AY1502" s="83"/>
      <c r="AZ1502" s="83"/>
      <c r="BA1502" s="83"/>
      <c r="BB1502" s="83"/>
      <c r="BC1502" s="83"/>
      <c r="BD1502" s="83"/>
      <c r="BE1502" s="83"/>
      <c r="BF1502" s="83"/>
      <c r="BG1502" s="83"/>
      <c r="BH1502" s="83"/>
      <c r="BI1502" s="83"/>
      <c r="BJ1502" s="83"/>
      <c r="BK1502" s="15"/>
      <c r="BL1502" s="15"/>
      <c r="BM1502" s="15"/>
      <c r="BN1502" s="15"/>
      <c r="BO1502" s="15"/>
      <c r="BP1502" s="15"/>
      <c r="BQ1502" s="15"/>
      <c r="BR1502" s="15"/>
      <c r="BS1502" s="15"/>
      <c r="BT1502" s="15"/>
      <c r="BU1502" s="15"/>
      <c r="BV1502" s="15"/>
      <c r="BW1502" s="15"/>
      <c r="BX1502" s="15"/>
      <c r="BY1502" s="15"/>
      <c r="BZ1502" s="15"/>
      <c r="CA1502" s="15"/>
      <c r="CB1502" s="15"/>
      <c r="CC1502" s="15"/>
      <c r="CD1502" s="15"/>
      <c r="CE1502" s="15"/>
      <c r="CF1502" s="15"/>
      <c r="CG1502" s="15"/>
      <c r="CH1502" s="15"/>
      <c r="CI1502" s="15"/>
      <c r="CJ1502" s="15"/>
      <c r="CK1502" s="15"/>
      <c r="CL1502" s="15"/>
      <c r="CM1502" s="15"/>
      <c r="CN1502" s="15"/>
      <c r="CO1502" s="15"/>
      <c r="CP1502" s="15"/>
      <c r="CQ1502" s="15"/>
      <c r="CR1502" s="15"/>
      <c r="CS1502" s="15"/>
      <c r="CT1502" s="15"/>
      <c r="CU1502" s="15"/>
      <c r="CV1502" s="15"/>
      <c r="CW1502" s="15"/>
      <c r="CX1502" s="15"/>
      <c r="CY1502" s="15"/>
      <c r="CZ1502" s="15"/>
      <c r="DA1502" s="15"/>
      <c r="DB1502" s="15"/>
      <c r="DC1502" s="15"/>
      <c r="DD1502" s="15"/>
      <c r="DE1502" s="15"/>
      <c r="DF1502" s="15"/>
      <c r="DG1502" s="15"/>
      <c r="DH1502" s="15"/>
      <c r="DI1502" s="15"/>
      <c r="DJ1502" s="15"/>
      <c r="DK1502" s="15"/>
      <c r="DL1502" s="15"/>
      <c r="DM1502" s="15"/>
      <c r="DN1502" s="15"/>
      <c r="DO1502" s="15"/>
      <c r="DP1502" s="15"/>
      <c r="DQ1502" s="15"/>
      <c r="DR1502" s="15"/>
      <c r="DS1502" s="15"/>
      <c r="DT1502" s="15"/>
      <c r="DU1502" s="15"/>
      <c r="DV1502" s="15"/>
      <c r="DW1502" s="15"/>
      <c r="DX1502" s="15"/>
      <c r="DY1502" s="15"/>
      <c r="DZ1502" s="15"/>
    </row>
    <row r="1503" spans="1:130" s="80" customFormat="1" ht="34" x14ac:dyDescent="0.2">
      <c r="A1503" s="14" t="s">
        <v>308</v>
      </c>
      <c r="B1503" s="76" t="s">
        <v>490</v>
      </c>
      <c r="C1503" s="76"/>
      <c r="D1503" s="2" t="s">
        <v>10</v>
      </c>
      <c r="E1503" s="2" t="s">
        <v>460</v>
      </c>
      <c r="F1503" s="14">
        <v>2384</v>
      </c>
      <c r="G1503" s="13"/>
      <c r="H1503" s="14" t="s">
        <v>1213</v>
      </c>
      <c r="I1503" s="13" t="s">
        <v>401</v>
      </c>
      <c r="J1503" s="76" t="s">
        <v>176</v>
      </c>
      <c r="K1503" s="191"/>
      <c r="L1503" s="143"/>
      <c r="M1503" s="112"/>
      <c r="N1503" s="112"/>
      <c r="O1503" s="70"/>
      <c r="P1503" s="76" t="s">
        <v>155</v>
      </c>
      <c r="Q1503" s="70" t="s">
        <v>167</v>
      </c>
      <c r="R1503" s="70" t="s">
        <v>13</v>
      </c>
      <c r="S1503" s="70"/>
      <c r="T1503" s="70"/>
      <c r="U1503" s="128">
        <v>27.44</v>
      </c>
      <c r="V1503" s="128">
        <v>29.82</v>
      </c>
      <c r="W1503" s="76"/>
      <c r="X1503" s="195"/>
      <c r="Y1503" s="105"/>
      <c r="Z1503" s="14"/>
      <c r="AA1503" s="14"/>
      <c r="AB1503" s="54"/>
      <c r="AC1503" s="76"/>
      <c r="AD1503" s="76"/>
      <c r="AE1503" s="70"/>
      <c r="AF1503" s="70"/>
      <c r="AG1503" s="83"/>
      <c r="AH1503" s="83"/>
      <c r="AI1503" s="83"/>
      <c r="AJ1503" s="83"/>
      <c r="AK1503" s="83"/>
      <c r="AL1503" s="83"/>
      <c r="AM1503" s="83"/>
      <c r="AN1503" s="83"/>
      <c r="AO1503" s="83"/>
      <c r="AP1503" s="83"/>
      <c r="AQ1503" s="83"/>
      <c r="AR1503" s="83"/>
      <c r="AS1503" s="83"/>
      <c r="AT1503" s="83"/>
      <c r="AU1503" s="83"/>
      <c r="AV1503" s="83"/>
      <c r="AW1503" s="83"/>
      <c r="AX1503" s="83"/>
      <c r="AY1503" s="83"/>
      <c r="AZ1503" s="83"/>
      <c r="BA1503" s="83"/>
      <c r="BB1503" s="83"/>
      <c r="BC1503" s="83"/>
      <c r="BD1503" s="83"/>
      <c r="BE1503" s="83"/>
      <c r="BF1503" s="83"/>
      <c r="BG1503" s="83"/>
      <c r="BH1503" s="83"/>
      <c r="BI1503" s="83"/>
      <c r="BJ1503" s="83"/>
      <c r="BK1503" s="15"/>
      <c r="BL1503" s="15"/>
      <c r="BM1503" s="15"/>
      <c r="BN1503" s="15"/>
      <c r="BO1503" s="15"/>
      <c r="BP1503" s="15"/>
      <c r="BQ1503" s="15"/>
      <c r="BR1503" s="15"/>
      <c r="BS1503" s="15"/>
      <c r="BT1503" s="15"/>
      <c r="BU1503" s="15"/>
      <c r="BV1503" s="15"/>
      <c r="BW1503" s="15"/>
      <c r="BX1503" s="15"/>
      <c r="BY1503" s="15"/>
      <c r="BZ1503" s="15"/>
      <c r="CA1503" s="15"/>
      <c r="CB1503" s="15"/>
      <c r="CC1503" s="15"/>
      <c r="CD1503" s="15"/>
      <c r="CE1503" s="15"/>
      <c r="CF1503" s="15"/>
      <c r="CG1503" s="15"/>
      <c r="CH1503" s="15"/>
      <c r="CI1503" s="15"/>
      <c r="CJ1503" s="15"/>
      <c r="CK1503" s="15"/>
      <c r="CL1503" s="15"/>
      <c r="CM1503" s="15"/>
      <c r="CN1503" s="15"/>
      <c r="CO1503" s="15"/>
      <c r="CP1503" s="15"/>
      <c r="CQ1503" s="15"/>
      <c r="CR1503" s="15"/>
      <c r="CS1503" s="15"/>
      <c r="CT1503" s="15"/>
      <c r="CU1503" s="15"/>
      <c r="CV1503" s="15"/>
      <c r="CW1503" s="15"/>
      <c r="CX1503" s="15"/>
      <c r="CY1503" s="15"/>
      <c r="CZ1503" s="15"/>
      <c r="DA1503" s="15"/>
      <c r="DB1503" s="15"/>
      <c r="DC1503" s="15"/>
      <c r="DD1503" s="15"/>
      <c r="DE1503" s="15"/>
      <c r="DF1503" s="15"/>
      <c r="DG1503" s="15"/>
      <c r="DH1503" s="15"/>
      <c r="DI1503" s="15"/>
      <c r="DJ1503" s="15"/>
      <c r="DK1503" s="15"/>
      <c r="DL1503" s="15"/>
      <c r="DM1503" s="15"/>
      <c r="DN1503" s="15"/>
      <c r="DO1503" s="15"/>
      <c r="DP1503" s="15"/>
      <c r="DQ1503" s="15"/>
      <c r="DR1503" s="15"/>
      <c r="DS1503" s="15"/>
      <c r="DT1503" s="15"/>
      <c r="DU1503" s="15"/>
      <c r="DV1503" s="15"/>
      <c r="DW1503" s="15"/>
      <c r="DX1503" s="15"/>
      <c r="DY1503" s="15"/>
      <c r="DZ1503" s="15"/>
    </row>
    <row r="1504" spans="1:130" s="80" customFormat="1" ht="34" x14ac:dyDescent="0.2">
      <c r="A1504" s="14" t="s">
        <v>308</v>
      </c>
      <c r="B1504" s="76" t="s">
        <v>490</v>
      </c>
      <c r="C1504" s="76"/>
      <c r="D1504" s="2" t="s">
        <v>10</v>
      </c>
      <c r="E1504" s="2" t="s">
        <v>460</v>
      </c>
      <c r="F1504" s="14">
        <v>2384</v>
      </c>
      <c r="G1504" s="13"/>
      <c r="H1504" s="14" t="s">
        <v>1213</v>
      </c>
      <c r="I1504" s="13" t="s">
        <v>401</v>
      </c>
      <c r="J1504" s="76" t="s">
        <v>176</v>
      </c>
      <c r="K1504" s="191"/>
      <c r="L1504" s="143"/>
      <c r="M1504" s="112"/>
      <c r="N1504" s="112"/>
      <c r="O1504" s="70"/>
      <c r="P1504" s="76" t="s">
        <v>213</v>
      </c>
      <c r="Q1504" s="70" t="s">
        <v>167</v>
      </c>
      <c r="R1504" s="70" t="s">
        <v>13</v>
      </c>
      <c r="S1504" s="70"/>
      <c r="T1504" s="70"/>
      <c r="U1504" s="128">
        <v>29</v>
      </c>
      <c r="V1504" s="128">
        <v>28.84</v>
      </c>
      <c r="W1504" s="76"/>
      <c r="X1504" s="195"/>
      <c r="Y1504" s="105"/>
      <c r="Z1504" s="14"/>
      <c r="AA1504" s="14"/>
      <c r="AB1504" s="54"/>
      <c r="AC1504" s="76"/>
      <c r="AD1504" s="76"/>
      <c r="AE1504" s="70"/>
      <c r="AF1504" s="70"/>
      <c r="AG1504" s="83"/>
      <c r="AH1504" s="83"/>
      <c r="AI1504" s="83"/>
      <c r="AJ1504" s="83"/>
      <c r="AK1504" s="83"/>
      <c r="AL1504" s="83"/>
      <c r="AM1504" s="83"/>
      <c r="AN1504" s="83"/>
      <c r="AO1504" s="83"/>
      <c r="AP1504" s="83"/>
      <c r="AQ1504" s="83"/>
      <c r="AR1504" s="83"/>
      <c r="AS1504" s="83"/>
      <c r="AT1504" s="83"/>
      <c r="AU1504" s="83"/>
      <c r="AV1504" s="83"/>
      <c r="AW1504" s="83"/>
      <c r="AX1504" s="83"/>
      <c r="AY1504" s="83"/>
      <c r="AZ1504" s="83"/>
      <c r="BA1504" s="83"/>
      <c r="BB1504" s="83"/>
      <c r="BC1504" s="83"/>
      <c r="BD1504" s="83"/>
      <c r="BE1504" s="83"/>
      <c r="BF1504" s="83"/>
      <c r="BG1504" s="83"/>
      <c r="BH1504" s="83"/>
      <c r="BI1504" s="83"/>
      <c r="BJ1504" s="83"/>
      <c r="BK1504" s="15"/>
      <c r="BL1504" s="15"/>
      <c r="BM1504" s="15"/>
      <c r="BN1504" s="15"/>
      <c r="BO1504" s="15"/>
      <c r="BP1504" s="15"/>
      <c r="BQ1504" s="15"/>
      <c r="BR1504" s="15"/>
      <c r="BS1504" s="15"/>
      <c r="BT1504" s="15"/>
      <c r="BU1504" s="15"/>
      <c r="BV1504" s="15"/>
      <c r="BW1504" s="15"/>
      <c r="BX1504" s="15"/>
      <c r="BY1504" s="15"/>
      <c r="BZ1504" s="15"/>
      <c r="CA1504" s="15"/>
      <c r="CB1504" s="15"/>
      <c r="CC1504" s="15"/>
      <c r="CD1504" s="15"/>
      <c r="CE1504" s="15"/>
      <c r="CF1504" s="15"/>
      <c r="CG1504" s="15"/>
      <c r="CH1504" s="15"/>
      <c r="CI1504" s="15"/>
      <c r="CJ1504" s="15"/>
      <c r="CK1504" s="15"/>
      <c r="CL1504" s="15"/>
      <c r="CM1504" s="15"/>
      <c r="CN1504" s="15"/>
      <c r="CO1504" s="15"/>
      <c r="CP1504" s="15"/>
      <c r="CQ1504" s="15"/>
      <c r="CR1504" s="15"/>
      <c r="CS1504" s="15"/>
      <c r="CT1504" s="15"/>
      <c r="CU1504" s="15"/>
      <c r="CV1504" s="15"/>
      <c r="CW1504" s="15"/>
      <c r="CX1504" s="15"/>
      <c r="CY1504" s="15"/>
      <c r="CZ1504" s="15"/>
      <c r="DA1504" s="15"/>
      <c r="DB1504" s="15"/>
      <c r="DC1504" s="15"/>
      <c r="DD1504" s="15"/>
      <c r="DE1504" s="15"/>
      <c r="DF1504" s="15"/>
      <c r="DG1504" s="15"/>
      <c r="DH1504" s="15"/>
      <c r="DI1504" s="15"/>
      <c r="DJ1504" s="15"/>
      <c r="DK1504" s="15"/>
      <c r="DL1504" s="15"/>
      <c r="DM1504" s="15"/>
      <c r="DN1504" s="15"/>
      <c r="DO1504" s="15"/>
      <c r="DP1504" s="15"/>
      <c r="DQ1504" s="15"/>
      <c r="DR1504" s="15"/>
      <c r="DS1504" s="15"/>
      <c r="DT1504" s="15"/>
      <c r="DU1504" s="15"/>
      <c r="DV1504" s="15"/>
      <c r="DW1504" s="15"/>
      <c r="DX1504" s="15"/>
      <c r="DY1504" s="15"/>
      <c r="DZ1504" s="15"/>
    </row>
    <row r="1505" spans="1:130" s="80" customFormat="1" ht="17" x14ac:dyDescent="0.2">
      <c r="A1505" s="76" t="s">
        <v>1773</v>
      </c>
      <c r="B1505" s="76" t="s">
        <v>490</v>
      </c>
      <c r="C1505" s="76"/>
      <c r="D1505" s="113" t="s">
        <v>10</v>
      </c>
      <c r="E1505" s="113" t="s">
        <v>460</v>
      </c>
      <c r="F1505" s="76">
        <v>40279</v>
      </c>
      <c r="G1505" s="13">
        <v>107</v>
      </c>
      <c r="H1505" s="76" t="s">
        <v>1017</v>
      </c>
      <c r="I1505" s="70" t="s">
        <v>637</v>
      </c>
      <c r="J1505" s="76" t="s">
        <v>176</v>
      </c>
      <c r="K1505" s="191"/>
      <c r="L1505" s="143"/>
      <c r="M1505" s="68">
        <v>30.62</v>
      </c>
      <c r="N1505" s="68">
        <v>-98.25</v>
      </c>
      <c r="O1505" s="106">
        <v>135.36553508089301</v>
      </c>
      <c r="P1505" s="76" t="s">
        <v>186</v>
      </c>
      <c r="Q1505" s="70" t="s">
        <v>167</v>
      </c>
      <c r="R1505" s="70" t="s">
        <v>13</v>
      </c>
      <c r="S1505" s="70"/>
      <c r="T1505" s="70"/>
      <c r="U1505" s="128">
        <v>33.950000000000003</v>
      </c>
      <c r="V1505" s="128">
        <v>31.28</v>
      </c>
      <c r="W1505" s="76"/>
      <c r="X1505" s="195"/>
      <c r="Y1505" s="105"/>
      <c r="Z1505" s="14"/>
      <c r="AA1505" s="14" t="s">
        <v>1774</v>
      </c>
      <c r="AB1505" s="54"/>
      <c r="AC1505" s="54"/>
      <c r="AD1505" s="54"/>
      <c r="AE1505" s="196"/>
      <c r="AF1505" s="196"/>
    </row>
    <row r="1506" spans="1:130" s="80" customFormat="1" ht="85" x14ac:dyDescent="0.2">
      <c r="A1506" s="14" t="s">
        <v>308</v>
      </c>
      <c r="B1506" s="76" t="s">
        <v>490</v>
      </c>
      <c r="C1506" s="76"/>
      <c r="D1506" s="2" t="s">
        <v>10</v>
      </c>
      <c r="E1506" s="2" t="s">
        <v>460</v>
      </c>
      <c r="F1506" s="14" t="s">
        <v>1546</v>
      </c>
      <c r="G1506" s="13">
        <v>-999</v>
      </c>
      <c r="H1506" s="14" t="s">
        <v>320</v>
      </c>
      <c r="I1506" s="13" t="s">
        <v>418</v>
      </c>
      <c r="J1506" s="76" t="s">
        <v>176</v>
      </c>
      <c r="K1506" s="191" t="s">
        <v>400</v>
      </c>
      <c r="L1506" s="106"/>
      <c r="M1506" s="112"/>
      <c r="N1506" s="112"/>
      <c r="O1506" s="70"/>
      <c r="P1506" s="76" t="s">
        <v>36</v>
      </c>
      <c r="Q1506" s="70"/>
      <c r="R1506" s="70" t="s">
        <v>13</v>
      </c>
      <c r="S1506" s="70"/>
      <c r="T1506" s="70"/>
      <c r="U1506" s="128">
        <v>28.05</v>
      </c>
      <c r="V1506" s="128">
        <v>29.2</v>
      </c>
      <c r="W1506" s="76"/>
      <c r="X1506" s="195"/>
      <c r="Y1506" s="105"/>
      <c r="Z1506" s="14"/>
      <c r="AA1506" s="14" t="s">
        <v>1212</v>
      </c>
      <c r="AB1506" s="54"/>
      <c r="AC1506" s="54"/>
      <c r="AD1506" s="54"/>
      <c r="AE1506" s="196"/>
      <c r="AF1506" s="196"/>
    </row>
    <row r="1507" spans="1:130" s="80" customFormat="1" ht="85" x14ac:dyDescent="0.2">
      <c r="A1507" s="14" t="s">
        <v>308</v>
      </c>
      <c r="B1507" s="76" t="s">
        <v>490</v>
      </c>
      <c r="C1507" s="76"/>
      <c r="D1507" s="2" t="s">
        <v>10</v>
      </c>
      <c r="E1507" s="2" t="s">
        <v>460</v>
      </c>
      <c r="F1507" s="14" t="s">
        <v>1546</v>
      </c>
      <c r="G1507" s="13">
        <v>-999</v>
      </c>
      <c r="H1507" s="14" t="s">
        <v>320</v>
      </c>
      <c r="I1507" s="13" t="s">
        <v>418</v>
      </c>
      <c r="J1507" s="76" t="s">
        <v>176</v>
      </c>
      <c r="K1507" s="191" t="s">
        <v>400</v>
      </c>
      <c r="L1507" s="106"/>
      <c r="M1507" s="112"/>
      <c r="N1507" s="112"/>
      <c r="O1507" s="70"/>
      <c r="P1507" s="76" t="s">
        <v>36</v>
      </c>
      <c r="Q1507" s="70"/>
      <c r="R1507" s="70" t="s">
        <v>13</v>
      </c>
      <c r="S1507" s="70"/>
      <c r="T1507" s="70"/>
      <c r="U1507" s="128">
        <v>29.6</v>
      </c>
      <c r="V1507" s="105">
        <v>31.38</v>
      </c>
      <c r="W1507" s="76"/>
      <c r="X1507" s="195"/>
      <c r="Y1507" s="105"/>
      <c r="Z1507" s="14"/>
      <c r="AA1507" s="14" t="s">
        <v>1212</v>
      </c>
      <c r="AB1507" s="54"/>
      <c r="AC1507" s="54"/>
      <c r="AD1507" s="54"/>
      <c r="AE1507" s="196"/>
      <c r="AF1507" s="196"/>
    </row>
    <row r="1508" spans="1:130" s="80" customFormat="1" ht="85" x14ac:dyDescent="0.2">
      <c r="A1508" s="14" t="s">
        <v>308</v>
      </c>
      <c r="B1508" s="76" t="s">
        <v>490</v>
      </c>
      <c r="C1508" s="76"/>
      <c r="D1508" s="2" t="s">
        <v>10</v>
      </c>
      <c r="E1508" s="2" t="s">
        <v>460</v>
      </c>
      <c r="F1508" s="14" t="s">
        <v>1546</v>
      </c>
      <c r="G1508" s="13">
        <v>-999</v>
      </c>
      <c r="H1508" s="14" t="s">
        <v>320</v>
      </c>
      <c r="I1508" s="13" t="s">
        <v>418</v>
      </c>
      <c r="J1508" s="76" t="s">
        <v>176</v>
      </c>
      <c r="K1508" s="191" t="s">
        <v>400</v>
      </c>
      <c r="L1508" s="106"/>
      <c r="M1508" s="112"/>
      <c r="N1508" s="112"/>
      <c r="O1508" s="70"/>
      <c r="P1508" s="76" t="s">
        <v>36</v>
      </c>
      <c r="Q1508" s="70"/>
      <c r="R1508" s="70" t="s">
        <v>13</v>
      </c>
      <c r="S1508" s="70"/>
      <c r="T1508" s="70"/>
      <c r="U1508" s="128">
        <v>26.4</v>
      </c>
      <c r="V1508" s="128">
        <v>28.22</v>
      </c>
      <c r="W1508" s="76"/>
      <c r="X1508" s="195"/>
      <c r="Y1508" s="105"/>
      <c r="Z1508" s="14"/>
      <c r="AA1508" s="14" t="s">
        <v>1212</v>
      </c>
      <c r="AB1508" s="54"/>
      <c r="AC1508" s="54" t="s">
        <v>1299</v>
      </c>
      <c r="AD1508" s="54" t="s">
        <v>1324</v>
      </c>
      <c r="AE1508" s="196"/>
      <c r="AF1508" s="196"/>
    </row>
    <row r="1509" spans="1:130" s="80" customFormat="1" ht="85" x14ac:dyDescent="0.2">
      <c r="A1509" s="14" t="s">
        <v>308</v>
      </c>
      <c r="B1509" s="76" t="s">
        <v>490</v>
      </c>
      <c r="C1509" s="76"/>
      <c r="D1509" s="2" t="s">
        <v>10</v>
      </c>
      <c r="E1509" s="2" t="s">
        <v>460</v>
      </c>
      <c r="F1509" s="14" t="s">
        <v>1546</v>
      </c>
      <c r="G1509" s="13">
        <v>-999</v>
      </c>
      <c r="H1509" s="14" t="s">
        <v>320</v>
      </c>
      <c r="I1509" s="13" t="s">
        <v>418</v>
      </c>
      <c r="J1509" s="76" t="s">
        <v>176</v>
      </c>
      <c r="K1509" s="191" t="s">
        <v>400</v>
      </c>
      <c r="L1509" s="106"/>
      <c r="M1509" s="112"/>
      <c r="N1509" s="112"/>
      <c r="O1509" s="70"/>
      <c r="P1509" s="76" t="s">
        <v>36</v>
      </c>
      <c r="Q1509" s="70"/>
      <c r="R1509" s="70" t="s">
        <v>13</v>
      </c>
      <c r="S1509" s="70"/>
      <c r="T1509" s="70"/>
      <c r="U1509" s="128">
        <v>25.6</v>
      </c>
      <c r="V1509" s="128">
        <v>25.3</v>
      </c>
      <c r="W1509" s="76"/>
      <c r="X1509" s="195"/>
      <c r="Y1509" s="105"/>
      <c r="Z1509" s="14"/>
      <c r="AA1509" s="14" t="s">
        <v>1212</v>
      </c>
      <c r="AB1509" s="54"/>
      <c r="AC1509" s="54" t="s">
        <v>1299</v>
      </c>
      <c r="AD1509" s="54" t="s">
        <v>78</v>
      </c>
      <c r="AE1509" s="196"/>
      <c r="AF1509" s="196"/>
    </row>
    <row r="1510" spans="1:130" s="80" customFormat="1" ht="85" x14ac:dyDescent="0.2">
      <c r="A1510" s="14" t="s">
        <v>308</v>
      </c>
      <c r="B1510" s="76" t="s">
        <v>490</v>
      </c>
      <c r="C1510" s="76"/>
      <c r="D1510" s="2" t="s">
        <v>10</v>
      </c>
      <c r="E1510" s="2" t="s">
        <v>460</v>
      </c>
      <c r="F1510" s="14" t="s">
        <v>1546</v>
      </c>
      <c r="G1510" s="13">
        <v>-999</v>
      </c>
      <c r="H1510" s="14" t="s">
        <v>320</v>
      </c>
      <c r="I1510" s="13" t="s">
        <v>418</v>
      </c>
      <c r="J1510" s="76" t="s">
        <v>176</v>
      </c>
      <c r="K1510" s="191" t="s">
        <v>400</v>
      </c>
      <c r="L1510" s="106"/>
      <c r="M1510" s="112"/>
      <c r="N1510" s="112"/>
      <c r="O1510" s="70"/>
      <c r="P1510" s="76" t="s">
        <v>36</v>
      </c>
      <c r="Q1510" s="70"/>
      <c r="R1510" s="70" t="s">
        <v>13</v>
      </c>
      <c r="S1510" s="70"/>
      <c r="T1510" s="70"/>
      <c r="U1510" s="128">
        <v>35.520000000000003</v>
      </c>
      <c r="V1510" s="128">
        <v>23.78</v>
      </c>
      <c r="W1510" s="76"/>
      <c r="X1510" s="195"/>
      <c r="Y1510" s="105"/>
      <c r="Z1510" s="14"/>
      <c r="AA1510" s="14" t="s">
        <v>1212</v>
      </c>
      <c r="AB1510" s="54"/>
      <c r="AC1510" s="54"/>
      <c r="AD1510" s="54"/>
      <c r="AE1510" s="196"/>
      <c r="AF1510" s="196"/>
    </row>
    <row r="1511" spans="1:130" s="80" customFormat="1" ht="85" x14ac:dyDescent="0.2">
      <c r="A1511" s="14" t="s">
        <v>308</v>
      </c>
      <c r="B1511" s="76" t="s">
        <v>490</v>
      </c>
      <c r="C1511" s="76"/>
      <c r="D1511" s="2" t="s">
        <v>10</v>
      </c>
      <c r="E1511" s="2" t="s">
        <v>460</v>
      </c>
      <c r="F1511" s="14" t="s">
        <v>1546</v>
      </c>
      <c r="G1511" s="13">
        <v>-999</v>
      </c>
      <c r="H1511" s="14" t="s">
        <v>320</v>
      </c>
      <c r="I1511" s="13" t="s">
        <v>418</v>
      </c>
      <c r="J1511" s="76" t="s">
        <v>176</v>
      </c>
      <c r="K1511" s="191" t="s">
        <v>400</v>
      </c>
      <c r="L1511" s="106"/>
      <c r="M1511" s="112"/>
      <c r="N1511" s="112"/>
      <c r="O1511" s="70"/>
      <c r="P1511" s="76" t="s">
        <v>36</v>
      </c>
      <c r="Q1511" s="70"/>
      <c r="R1511" s="70" t="s">
        <v>13</v>
      </c>
      <c r="S1511" s="70"/>
      <c r="T1511" s="70"/>
      <c r="U1511" s="128">
        <v>28.25</v>
      </c>
      <c r="V1511" s="128">
        <v>30.34</v>
      </c>
      <c r="W1511" s="76"/>
      <c r="X1511" s="195"/>
      <c r="Y1511" s="105"/>
      <c r="Z1511" s="14"/>
      <c r="AA1511" s="14" t="s">
        <v>1212</v>
      </c>
      <c r="AB1511" s="54"/>
      <c r="AC1511" s="54" t="s">
        <v>1299</v>
      </c>
      <c r="AD1511" s="54" t="s">
        <v>1432</v>
      </c>
      <c r="AE1511" s="196"/>
      <c r="AF1511" s="196"/>
    </row>
    <row r="1512" spans="1:130" s="80" customFormat="1" ht="85" x14ac:dyDescent="0.2">
      <c r="A1512" s="14" t="s">
        <v>308</v>
      </c>
      <c r="B1512" s="76" t="s">
        <v>490</v>
      </c>
      <c r="C1512" s="76"/>
      <c r="D1512" s="2" t="s">
        <v>10</v>
      </c>
      <c r="E1512" s="2" t="s">
        <v>460</v>
      </c>
      <c r="F1512" s="14" t="s">
        <v>1546</v>
      </c>
      <c r="G1512" s="13">
        <v>-999</v>
      </c>
      <c r="H1512" s="14" t="s">
        <v>320</v>
      </c>
      <c r="I1512" s="13" t="s">
        <v>418</v>
      </c>
      <c r="J1512" s="76" t="s">
        <v>176</v>
      </c>
      <c r="K1512" s="191" t="s">
        <v>400</v>
      </c>
      <c r="L1512" s="106"/>
      <c r="M1512" s="112"/>
      <c r="N1512" s="112"/>
      <c r="O1512" s="70"/>
      <c r="P1512" s="76" t="s">
        <v>36</v>
      </c>
      <c r="Q1512" s="70"/>
      <c r="R1512" s="70" t="s">
        <v>13</v>
      </c>
      <c r="S1512" s="70"/>
      <c r="T1512" s="70"/>
      <c r="U1512" s="128">
        <v>25.9</v>
      </c>
      <c r="V1512" s="128">
        <v>24.9</v>
      </c>
      <c r="W1512" s="76"/>
      <c r="X1512" s="195"/>
      <c r="Y1512" s="105"/>
      <c r="Z1512" s="14"/>
      <c r="AA1512" s="14" t="s">
        <v>1212</v>
      </c>
      <c r="AB1512" s="54"/>
      <c r="AC1512" s="54" t="s">
        <v>1299</v>
      </c>
      <c r="AD1512" s="54" t="s">
        <v>1433</v>
      </c>
      <c r="AE1512" s="196"/>
      <c r="AF1512" s="196"/>
    </row>
    <row r="1513" spans="1:130" s="80" customFormat="1" ht="85" x14ac:dyDescent="0.2">
      <c r="A1513" s="14" t="s">
        <v>308</v>
      </c>
      <c r="B1513" s="76" t="s">
        <v>490</v>
      </c>
      <c r="C1513" s="76"/>
      <c r="D1513" s="2" t="s">
        <v>10</v>
      </c>
      <c r="E1513" s="2" t="s">
        <v>460</v>
      </c>
      <c r="F1513" s="14" t="s">
        <v>1546</v>
      </c>
      <c r="G1513" s="13">
        <v>-999</v>
      </c>
      <c r="H1513" s="14" t="s">
        <v>320</v>
      </c>
      <c r="I1513" s="13" t="s">
        <v>418</v>
      </c>
      <c r="J1513" s="76" t="s">
        <v>176</v>
      </c>
      <c r="K1513" s="191" t="s">
        <v>400</v>
      </c>
      <c r="L1513" s="106"/>
      <c r="M1513" s="112"/>
      <c r="N1513" s="112"/>
      <c r="O1513" s="70"/>
      <c r="P1513" s="76" t="s">
        <v>36</v>
      </c>
      <c r="Q1513" s="70"/>
      <c r="R1513" s="70" t="s">
        <v>13</v>
      </c>
      <c r="S1513" s="70"/>
      <c r="T1513" s="70"/>
      <c r="U1513" s="128">
        <v>32.200000000000003</v>
      </c>
      <c r="V1513" s="128">
        <v>32.9</v>
      </c>
      <c r="W1513" s="76"/>
      <c r="X1513" s="195"/>
      <c r="Y1513" s="105"/>
      <c r="Z1513" s="14"/>
      <c r="AA1513" s="14" t="s">
        <v>1212</v>
      </c>
      <c r="AB1513" s="54"/>
      <c r="AC1513" s="54"/>
      <c r="AD1513" s="54"/>
      <c r="AE1513" s="196"/>
      <c r="AF1513" s="196"/>
    </row>
    <row r="1514" spans="1:130" s="240" customFormat="1" ht="85" x14ac:dyDescent="0.2">
      <c r="A1514" s="14" t="s">
        <v>308</v>
      </c>
      <c r="B1514" s="76" t="s">
        <v>490</v>
      </c>
      <c r="C1514" s="76"/>
      <c r="D1514" s="2" t="s">
        <v>10</v>
      </c>
      <c r="E1514" s="2" t="s">
        <v>460</v>
      </c>
      <c r="F1514" s="14" t="s">
        <v>1546</v>
      </c>
      <c r="G1514" s="13">
        <v>-999</v>
      </c>
      <c r="H1514" s="14" t="s">
        <v>320</v>
      </c>
      <c r="I1514" s="13" t="s">
        <v>418</v>
      </c>
      <c r="J1514" s="76" t="s">
        <v>176</v>
      </c>
      <c r="K1514" s="191" t="s">
        <v>400</v>
      </c>
      <c r="L1514" s="106"/>
      <c r="M1514" s="112"/>
      <c r="N1514" s="112"/>
      <c r="O1514" s="70"/>
      <c r="P1514" s="76" t="s">
        <v>36</v>
      </c>
      <c r="Q1514" s="70"/>
      <c r="R1514" s="70" t="s">
        <v>13</v>
      </c>
      <c r="S1514" s="70"/>
      <c r="T1514" s="70"/>
      <c r="U1514" s="128">
        <v>33.799999999999997</v>
      </c>
      <c r="V1514" s="128">
        <v>29.37</v>
      </c>
      <c r="W1514" s="76"/>
      <c r="X1514" s="195"/>
      <c r="Y1514" s="105"/>
      <c r="Z1514" s="14"/>
      <c r="AA1514" s="14" t="s">
        <v>1212</v>
      </c>
      <c r="AB1514" s="54"/>
      <c r="AC1514" s="54" t="s">
        <v>1299</v>
      </c>
      <c r="AD1514" s="54" t="s">
        <v>1324</v>
      </c>
      <c r="AE1514" s="196"/>
      <c r="AF1514" s="196"/>
      <c r="AG1514" s="80"/>
      <c r="AH1514" s="80"/>
      <c r="AI1514" s="80"/>
      <c r="AJ1514" s="80"/>
      <c r="AK1514" s="80"/>
      <c r="AL1514" s="80"/>
      <c r="AM1514" s="80"/>
      <c r="AN1514" s="80"/>
      <c r="AO1514" s="80"/>
      <c r="AP1514" s="80"/>
      <c r="AQ1514" s="80"/>
      <c r="AR1514" s="80"/>
      <c r="AS1514" s="80"/>
      <c r="AT1514" s="80"/>
      <c r="AU1514" s="80"/>
      <c r="AV1514" s="80"/>
      <c r="AW1514" s="80"/>
      <c r="AX1514" s="80"/>
      <c r="AY1514" s="80"/>
      <c r="AZ1514" s="80"/>
      <c r="BA1514" s="80"/>
      <c r="BB1514" s="80"/>
      <c r="BC1514" s="80"/>
      <c r="BD1514" s="80"/>
      <c r="BE1514" s="80"/>
      <c r="BF1514" s="80"/>
      <c r="BG1514" s="80"/>
      <c r="BH1514" s="80"/>
      <c r="BI1514" s="80"/>
      <c r="BJ1514" s="80"/>
      <c r="BK1514" s="80"/>
      <c r="BL1514" s="80"/>
      <c r="BM1514" s="80"/>
      <c r="BN1514" s="80"/>
      <c r="BO1514" s="80"/>
      <c r="BP1514" s="80"/>
      <c r="BQ1514" s="80"/>
      <c r="BR1514" s="80"/>
      <c r="BS1514" s="80"/>
      <c r="BT1514" s="80"/>
      <c r="BU1514" s="80"/>
      <c r="BV1514" s="80"/>
      <c r="BW1514" s="80"/>
      <c r="BX1514" s="80"/>
      <c r="BY1514" s="80"/>
      <c r="BZ1514" s="80"/>
      <c r="CA1514" s="80"/>
      <c r="CB1514" s="80"/>
      <c r="CC1514" s="80"/>
      <c r="CD1514" s="80"/>
      <c r="CE1514" s="80"/>
      <c r="CF1514" s="80"/>
      <c r="CG1514" s="80"/>
      <c r="CH1514" s="80"/>
      <c r="CI1514" s="80"/>
      <c r="CJ1514" s="80"/>
      <c r="CK1514" s="80"/>
      <c r="CL1514" s="80"/>
      <c r="CM1514" s="80"/>
      <c r="CN1514" s="80"/>
      <c r="CO1514" s="80"/>
      <c r="CP1514" s="80"/>
      <c r="CQ1514" s="80"/>
      <c r="CR1514" s="80"/>
      <c r="CS1514" s="80"/>
      <c r="CT1514" s="80"/>
      <c r="CU1514" s="80"/>
      <c r="CV1514" s="80"/>
      <c r="CW1514" s="80"/>
      <c r="CX1514" s="80"/>
      <c r="CY1514" s="80"/>
      <c r="CZ1514" s="80"/>
      <c r="DA1514" s="80"/>
      <c r="DB1514" s="80"/>
      <c r="DC1514" s="80"/>
      <c r="DD1514" s="80"/>
      <c r="DE1514" s="80"/>
      <c r="DF1514" s="80"/>
      <c r="DG1514" s="80"/>
      <c r="DH1514" s="80"/>
      <c r="DI1514" s="80"/>
      <c r="DJ1514" s="80"/>
      <c r="DK1514" s="80"/>
      <c r="DL1514" s="80"/>
      <c r="DM1514" s="80"/>
      <c r="DN1514" s="80"/>
      <c r="DO1514" s="80"/>
      <c r="DP1514" s="80"/>
      <c r="DQ1514" s="80"/>
      <c r="DR1514" s="80"/>
      <c r="DS1514" s="80"/>
      <c r="DT1514" s="80"/>
      <c r="DU1514" s="80"/>
      <c r="DV1514" s="80"/>
      <c r="DW1514" s="80"/>
      <c r="DX1514" s="80"/>
      <c r="DY1514" s="80"/>
      <c r="DZ1514" s="80"/>
    </row>
    <row r="1515" spans="1:130" s="240" customFormat="1" ht="85" x14ac:dyDescent="0.2">
      <c r="A1515" s="14" t="s">
        <v>308</v>
      </c>
      <c r="B1515" s="76" t="s">
        <v>490</v>
      </c>
      <c r="C1515" s="76"/>
      <c r="D1515" s="2" t="s">
        <v>10</v>
      </c>
      <c r="E1515" s="2" t="s">
        <v>460</v>
      </c>
      <c r="F1515" s="14" t="s">
        <v>1546</v>
      </c>
      <c r="G1515" s="13">
        <v>-999</v>
      </c>
      <c r="H1515" s="14" t="s">
        <v>320</v>
      </c>
      <c r="I1515" s="13" t="s">
        <v>418</v>
      </c>
      <c r="J1515" s="76" t="s">
        <v>176</v>
      </c>
      <c r="K1515" s="191" t="s">
        <v>400</v>
      </c>
      <c r="L1515" s="106"/>
      <c r="M1515" s="112"/>
      <c r="N1515" s="112"/>
      <c r="O1515" s="70"/>
      <c r="P1515" s="76" t="s">
        <v>36</v>
      </c>
      <c r="Q1515" s="70"/>
      <c r="R1515" s="70" t="s">
        <v>13</v>
      </c>
      <c r="S1515" s="70"/>
      <c r="T1515" s="70"/>
      <c r="U1515" s="128">
        <v>27.85</v>
      </c>
      <c r="V1515" s="128">
        <v>27.09</v>
      </c>
      <c r="W1515" s="76"/>
      <c r="X1515" s="195"/>
      <c r="Y1515" s="105"/>
      <c r="Z1515" s="14"/>
      <c r="AA1515" s="14" t="s">
        <v>1212</v>
      </c>
      <c r="AB1515" s="54"/>
      <c r="AC1515" s="54"/>
      <c r="AD1515" s="54"/>
      <c r="AE1515" s="196"/>
      <c r="AF1515" s="196"/>
      <c r="AG1515" s="80"/>
      <c r="AH1515" s="80"/>
      <c r="AI1515" s="80"/>
      <c r="AJ1515" s="80"/>
      <c r="AK1515" s="80"/>
      <c r="AL1515" s="80"/>
      <c r="AM1515" s="80"/>
      <c r="AN1515" s="80"/>
      <c r="AO1515" s="80"/>
      <c r="AP1515" s="80"/>
      <c r="AQ1515" s="80"/>
      <c r="AR1515" s="80"/>
      <c r="AS1515" s="80"/>
      <c r="AT1515" s="80"/>
      <c r="AU1515" s="80"/>
      <c r="AV1515" s="80"/>
      <c r="AW1515" s="80"/>
      <c r="AX1515" s="80"/>
      <c r="AY1515" s="80"/>
      <c r="AZ1515" s="80"/>
      <c r="BA1515" s="80"/>
      <c r="BB1515" s="80"/>
      <c r="BC1515" s="80"/>
      <c r="BD1515" s="80"/>
      <c r="BE1515" s="80"/>
      <c r="BF1515" s="80"/>
      <c r="BG1515" s="80"/>
      <c r="BH1515" s="80"/>
      <c r="BI1515" s="80"/>
      <c r="BJ1515" s="80"/>
      <c r="BK1515" s="80"/>
      <c r="BL1515" s="80"/>
      <c r="BM1515" s="80"/>
      <c r="BN1515" s="80"/>
      <c r="BO1515" s="80"/>
      <c r="BP1515" s="80"/>
      <c r="BQ1515" s="80"/>
      <c r="BR1515" s="80"/>
      <c r="BS1515" s="80"/>
      <c r="BT1515" s="80"/>
      <c r="BU1515" s="80"/>
      <c r="BV1515" s="80"/>
      <c r="BW1515" s="80"/>
      <c r="BX1515" s="80"/>
      <c r="BY1515" s="80"/>
      <c r="BZ1515" s="80"/>
      <c r="CA1515" s="80"/>
      <c r="CB1515" s="80"/>
      <c r="CC1515" s="80"/>
      <c r="CD1515" s="80"/>
      <c r="CE1515" s="80"/>
      <c r="CF1515" s="80"/>
      <c r="CG1515" s="80"/>
      <c r="CH1515" s="80"/>
      <c r="CI1515" s="80"/>
      <c r="CJ1515" s="80"/>
      <c r="CK1515" s="80"/>
      <c r="CL1515" s="80"/>
      <c r="CM1515" s="80"/>
      <c r="CN1515" s="80"/>
      <c r="CO1515" s="80"/>
      <c r="CP1515" s="80"/>
      <c r="CQ1515" s="80"/>
      <c r="CR1515" s="80"/>
      <c r="CS1515" s="80"/>
      <c r="CT1515" s="80"/>
      <c r="CU1515" s="80"/>
      <c r="CV1515" s="80"/>
      <c r="CW1515" s="80"/>
      <c r="CX1515" s="80"/>
      <c r="CY1515" s="80"/>
      <c r="CZ1515" s="80"/>
      <c r="DA1515" s="80"/>
      <c r="DB1515" s="80"/>
      <c r="DC1515" s="80"/>
      <c r="DD1515" s="80"/>
      <c r="DE1515" s="80"/>
      <c r="DF1515" s="80"/>
      <c r="DG1515" s="80"/>
      <c r="DH1515" s="80"/>
      <c r="DI1515" s="80"/>
      <c r="DJ1515" s="80"/>
      <c r="DK1515" s="80"/>
      <c r="DL1515" s="80"/>
      <c r="DM1515" s="80"/>
      <c r="DN1515" s="80"/>
      <c r="DO1515" s="80"/>
      <c r="DP1515" s="80"/>
      <c r="DQ1515" s="80"/>
      <c r="DR1515" s="80"/>
      <c r="DS1515" s="80"/>
      <c r="DT1515" s="80"/>
      <c r="DU1515" s="80"/>
      <c r="DV1515" s="80"/>
      <c r="DW1515" s="80"/>
      <c r="DX1515" s="80"/>
      <c r="DY1515" s="80"/>
      <c r="DZ1515" s="80"/>
    </row>
    <row r="1516" spans="1:130" s="240" customFormat="1" ht="85" x14ac:dyDescent="0.2">
      <c r="A1516" s="76" t="s">
        <v>308</v>
      </c>
      <c r="B1516" s="76" t="s">
        <v>490</v>
      </c>
      <c r="C1516" s="76"/>
      <c r="D1516" s="113" t="s">
        <v>10</v>
      </c>
      <c r="E1516" s="113" t="s">
        <v>460</v>
      </c>
      <c r="F1516" s="76" t="s">
        <v>1546</v>
      </c>
      <c r="G1516" s="70">
        <v>-999</v>
      </c>
      <c r="H1516" s="76" t="s">
        <v>320</v>
      </c>
      <c r="I1516" s="70" t="s">
        <v>418</v>
      </c>
      <c r="J1516" s="76" t="s">
        <v>176</v>
      </c>
      <c r="K1516" s="191" t="s">
        <v>400</v>
      </c>
      <c r="L1516" s="106"/>
      <c r="M1516" s="112"/>
      <c r="N1516" s="112"/>
      <c r="O1516" s="70"/>
      <c r="P1516" s="76" t="s">
        <v>36</v>
      </c>
      <c r="Q1516" s="70"/>
      <c r="R1516" s="70" t="s">
        <v>13</v>
      </c>
      <c r="S1516" s="70"/>
      <c r="T1516" s="70"/>
      <c r="U1516" s="128">
        <v>30.5</v>
      </c>
      <c r="V1516" s="128">
        <v>32.799999999999997</v>
      </c>
      <c r="W1516" s="76"/>
      <c r="X1516" s="197"/>
      <c r="Y1516" s="105"/>
      <c r="Z1516" s="76"/>
      <c r="AA1516" s="76" t="s">
        <v>1212</v>
      </c>
      <c r="AB1516" s="54"/>
      <c r="AC1516" s="54" t="s">
        <v>1299</v>
      </c>
      <c r="AD1516" s="54" t="s">
        <v>1324</v>
      </c>
      <c r="AE1516" s="196"/>
      <c r="AF1516" s="196"/>
      <c r="AG1516" s="80"/>
      <c r="AH1516" s="80"/>
      <c r="AI1516" s="80"/>
      <c r="AJ1516" s="80"/>
      <c r="AK1516" s="80"/>
      <c r="AL1516" s="80"/>
      <c r="AM1516" s="80"/>
      <c r="AN1516" s="80"/>
      <c r="AO1516" s="80"/>
      <c r="AP1516" s="80"/>
      <c r="AQ1516" s="80"/>
      <c r="AR1516" s="80"/>
      <c r="AS1516" s="80"/>
      <c r="AT1516" s="80"/>
      <c r="AU1516" s="80"/>
      <c r="AV1516" s="80"/>
      <c r="AW1516" s="80"/>
      <c r="AX1516" s="80"/>
      <c r="AY1516" s="80"/>
      <c r="AZ1516" s="80"/>
      <c r="BA1516" s="80"/>
      <c r="BB1516" s="80"/>
      <c r="BC1516" s="80"/>
      <c r="BD1516" s="80"/>
      <c r="BE1516" s="80"/>
      <c r="BF1516" s="80"/>
      <c r="BG1516" s="80"/>
      <c r="BH1516" s="80"/>
      <c r="BI1516" s="80"/>
      <c r="BJ1516" s="80"/>
      <c r="BK1516" s="80"/>
      <c r="BL1516" s="80"/>
      <c r="BM1516" s="80"/>
      <c r="BN1516" s="80"/>
      <c r="BO1516" s="80"/>
      <c r="BP1516" s="80"/>
      <c r="BQ1516" s="80"/>
      <c r="BR1516" s="80"/>
      <c r="BS1516" s="80"/>
      <c r="BT1516" s="80"/>
      <c r="BU1516" s="80"/>
      <c r="BV1516" s="80"/>
      <c r="BW1516" s="80"/>
      <c r="BX1516" s="80"/>
      <c r="BY1516" s="80"/>
      <c r="BZ1516" s="80"/>
      <c r="CA1516" s="80"/>
      <c r="CB1516" s="80"/>
      <c r="CC1516" s="80"/>
      <c r="CD1516" s="80"/>
      <c r="CE1516" s="80"/>
      <c r="CF1516" s="80"/>
      <c r="CG1516" s="80"/>
      <c r="CH1516" s="80"/>
      <c r="CI1516" s="80"/>
      <c r="CJ1516" s="80"/>
      <c r="CK1516" s="80"/>
      <c r="CL1516" s="80"/>
      <c r="CM1516" s="80"/>
      <c r="CN1516" s="80"/>
      <c r="CO1516" s="80"/>
      <c r="CP1516" s="80"/>
      <c r="CQ1516" s="80"/>
      <c r="CR1516" s="80"/>
      <c r="CS1516" s="80"/>
      <c r="CT1516" s="80"/>
      <c r="CU1516" s="80"/>
      <c r="CV1516" s="80"/>
      <c r="CW1516" s="80"/>
      <c r="CX1516" s="80"/>
      <c r="CY1516" s="80"/>
      <c r="CZ1516" s="80"/>
      <c r="DA1516" s="80"/>
      <c r="DB1516" s="80"/>
      <c r="DC1516" s="80"/>
      <c r="DD1516" s="80"/>
      <c r="DE1516" s="80"/>
      <c r="DF1516" s="80"/>
      <c r="DG1516" s="80"/>
      <c r="DH1516" s="80"/>
      <c r="DI1516" s="80"/>
      <c r="DJ1516" s="80"/>
      <c r="DK1516" s="80"/>
      <c r="DL1516" s="80"/>
      <c r="DM1516" s="80"/>
      <c r="DN1516" s="80"/>
      <c r="DO1516" s="80"/>
      <c r="DP1516" s="80"/>
      <c r="DQ1516" s="80"/>
      <c r="DR1516" s="80"/>
      <c r="DS1516" s="80"/>
      <c r="DT1516" s="80"/>
      <c r="DU1516" s="80"/>
      <c r="DV1516" s="80"/>
      <c r="DW1516" s="80"/>
      <c r="DX1516" s="80"/>
      <c r="DY1516" s="80"/>
      <c r="DZ1516" s="80"/>
    </row>
    <row r="1517" spans="1:130" s="240" customFormat="1" ht="85" x14ac:dyDescent="0.2">
      <c r="A1517" s="76" t="s">
        <v>308</v>
      </c>
      <c r="B1517" s="76" t="s">
        <v>490</v>
      </c>
      <c r="C1517" s="76"/>
      <c r="D1517" s="113" t="s">
        <v>10</v>
      </c>
      <c r="E1517" s="113" t="s">
        <v>460</v>
      </c>
      <c r="F1517" s="76" t="s">
        <v>1546</v>
      </c>
      <c r="G1517" s="70">
        <v>-999</v>
      </c>
      <c r="H1517" s="76" t="s">
        <v>320</v>
      </c>
      <c r="I1517" s="70" t="s">
        <v>418</v>
      </c>
      <c r="J1517" s="76" t="s">
        <v>176</v>
      </c>
      <c r="K1517" s="191" t="s">
        <v>400</v>
      </c>
      <c r="L1517" s="106"/>
      <c r="M1517" s="112"/>
      <c r="N1517" s="112"/>
      <c r="O1517" s="70"/>
      <c r="P1517" s="76" t="s">
        <v>36</v>
      </c>
      <c r="Q1517" s="70"/>
      <c r="R1517" s="70" t="s">
        <v>13</v>
      </c>
      <c r="S1517" s="70"/>
      <c r="T1517" s="70"/>
      <c r="U1517" s="128">
        <v>29.03</v>
      </c>
      <c r="V1517" s="128">
        <v>30.05</v>
      </c>
      <c r="W1517" s="76"/>
      <c r="X1517" s="197"/>
      <c r="Y1517" s="105"/>
      <c r="Z1517" s="76"/>
      <c r="AA1517" s="76" t="s">
        <v>1212</v>
      </c>
      <c r="AB1517" s="54"/>
      <c r="AC1517" s="54"/>
      <c r="AD1517" s="54"/>
      <c r="AE1517" s="196"/>
      <c r="AF1517" s="196"/>
      <c r="AG1517" s="80"/>
      <c r="AH1517" s="80"/>
      <c r="AI1517" s="80"/>
      <c r="AJ1517" s="80"/>
      <c r="AK1517" s="80"/>
      <c r="AL1517" s="80"/>
      <c r="AM1517" s="80"/>
      <c r="AN1517" s="80"/>
      <c r="AO1517" s="80"/>
      <c r="AP1517" s="80"/>
      <c r="AQ1517" s="80"/>
      <c r="AR1517" s="80"/>
      <c r="AS1517" s="80"/>
      <c r="AT1517" s="80"/>
      <c r="AU1517" s="80"/>
      <c r="AV1517" s="80"/>
      <c r="AW1517" s="80"/>
      <c r="AX1517" s="80"/>
      <c r="AY1517" s="80"/>
      <c r="AZ1517" s="80"/>
      <c r="BA1517" s="80"/>
      <c r="BB1517" s="80"/>
      <c r="BC1517" s="80"/>
      <c r="BD1517" s="80"/>
      <c r="BE1517" s="80"/>
      <c r="BF1517" s="80"/>
      <c r="BG1517" s="80"/>
      <c r="BH1517" s="80"/>
      <c r="BI1517" s="80"/>
      <c r="BJ1517" s="80"/>
      <c r="BK1517" s="80"/>
      <c r="BL1517" s="80"/>
      <c r="BM1517" s="80"/>
      <c r="BN1517" s="80"/>
      <c r="BO1517" s="80"/>
      <c r="BP1517" s="80"/>
      <c r="BQ1517" s="80"/>
      <c r="BR1517" s="80"/>
      <c r="BS1517" s="80"/>
      <c r="BT1517" s="80"/>
      <c r="BU1517" s="80"/>
      <c r="BV1517" s="80"/>
      <c r="BW1517" s="80"/>
      <c r="BX1517" s="80"/>
      <c r="BY1517" s="80"/>
      <c r="BZ1517" s="80"/>
      <c r="CA1517" s="80"/>
      <c r="CB1517" s="80"/>
      <c r="CC1517" s="80"/>
      <c r="CD1517" s="80"/>
      <c r="CE1517" s="80"/>
      <c r="CF1517" s="80"/>
      <c r="CG1517" s="80"/>
      <c r="CH1517" s="80"/>
      <c r="CI1517" s="80"/>
      <c r="CJ1517" s="80"/>
      <c r="CK1517" s="80"/>
      <c r="CL1517" s="80"/>
      <c r="CM1517" s="80"/>
      <c r="CN1517" s="80"/>
      <c r="CO1517" s="80"/>
      <c r="CP1517" s="80"/>
      <c r="CQ1517" s="80"/>
      <c r="CR1517" s="80"/>
      <c r="CS1517" s="80"/>
      <c r="CT1517" s="80"/>
      <c r="CU1517" s="80"/>
      <c r="CV1517" s="80"/>
      <c r="CW1517" s="80"/>
      <c r="CX1517" s="80"/>
      <c r="CY1517" s="80"/>
      <c r="CZ1517" s="80"/>
      <c r="DA1517" s="80"/>
      <c r="DB1517" s="80"/>
      <c r="DC1517" s="80"/>
      <c r="DD1517" s="80"/>
      <c r="DE1517" s="80"/>
      <c r="DF1517" s="80"/>
      <c r="DG1517" s="80"/>
      <c r="DH1517" s="80"/>
      <c r="DI1517" s="80"/>
      <c r="DJ1517" s="80"/>
      <c r="DK1517" s="80"/>
      <c r="DL1517" s="80"/>
      <c r="DM1517" s="80"/>
      <c r="DN1517" s="80"/>
      <c r="DO1517" s="80"/>
      <c r="DP1517" s="80"/>
      <c r="DQ1517" s="80"/>
      <c r="DR1517" s="80"/>
      <c r="DS1517" s="80"/>
      <c r="DT1517" s="80"/>
      <c r="DU1517" s="80"/>
      <c r="DV1517" s="80"/>
      <c r="DW1517" s="80"/>
      <c r="DX1517" s="80"/>
      <c r="DY1517" s="80"/>
      <c r="DZ1517" s="80"/>
    </row>
    <row r="1518" spans="1:130" s="240" customFormat="1" ht="85" x14ac:dyDescent="0.2">
      <c r="A1518" s="76" t="s">
        <v>308</v>
      </c>
      <c r="B1518" s="76" t="s">
        <v>490</v>
      </c>
      <c r="C1518" s="76"/>
      <c r="D1518" s="113" t="s">
        <v>10</v>
      </c>
      <c r="E1518" s="113" t="s">
        <v>460</v>
      </c>
      <c r="F1518" s="76" t="s">
        <v>1546</v>
      </c>
      <c r="G1518" s="70">
        <v>-999</v>
      </c>
      <c r="H1518" s="76" t="s">
        <v>320</v>
      </c>
      <c r="I1518" s="70" t="s">
        <v>418</v>
      </c>
      <c r="J1518" s="76" t="s">
        <v>176</v>
      </c>
      <c r="K1518" s="191" t="s">
        <v>400</v>
      </c>
      <c r="L1518" s="106"/>
      <c r="M1518" s="112"/>
      <c r="N1518" s="112"/>
      <c r="O1518" s="70"/>
      <c r="P1518" s="76" t="s">
        <v>36</v>
      </c>
      <c r="Q1518" s="70"/>
      <c r="R1518" s="70" t="s">
        <v>13</v>
      </c>
      <c r="S1518" s="70"/>
      <c r="T1518" s="70"/>
      <c r="U1518" s="128">
        <v>32</v>
      </c>
      <c r="V1518" s="128">
        <v>30.9</v>
      </c>
      <c r="W1518" s="76"/>
      <c r="X1518" s="197"/>
      <c r="Y1518" s="105"/>
      <c r="Z1518" s="76"/>
      <c r="AA1518" s="76" t="s">
        <v>1212</v>
      </c>
      <c r="AB1518" s="54"/>
      <c r="AC1518" s="54"/>
      <c r="AD1518" s="54"/>
      <c r="AE1518" s="196"/>
      <c r="AF1518" s="196"/>
      <c r="AG1518" s="80"/>
      <c r="AH1518" s="80"/>
      <c r="AI1518" s="80"/>
      <c r="AJ1518" s="80"/>
      <c r="AK1518" s="80"/>
      <c r="AL1518" s="80"/>
      <c r="AM1518" s="80"/>
      <c r="AN1518" s="80"/>
      <c r="AO1518" s="80"/>
      <c r="AP1518" s="80"/>
      <c r="AQ1518" s="80"/>
      <c r="AR1518" s="80"/>
      <c r="AS1518" s="80"/>
      <c r="AT1518" s="80"/>
      <c r="AU1518" s="80"/>
      <c r="AV1518" s="80"/>
      <c r="AW1518" s="80"/>
      <c r="AX1518" s="80"/>
      <c r="AY1518" s="80"/>
      <c r="AZ1518" s="80"/>
      <c r="BA1518" s="80"/>
      <c r="BB1518" s="80"/>
      <c r="BC1518" s="80"/>
      <c r="BD1518" s="80"/>
      <c r="BE1518" s="80"/>
      <c r="BF1518" s="80"/>
      <c r="BG1518" s="80"/>
      <c r="BH1518" s="80"/>
      <c r="BI1518" s="80"/>
      <c r="BJ1518" s="80"/>
      <c r="BK1518" s="80"/>
      <c r="BL1518" s="80"/>
      <c r="BM1518" s="80"/>
      <c r="BN1518" s="80"/>
      <c r="BO1518" s="80"/>
      <c r="BP1518" s="80"/>
      <c r="BQ1518" s="80"/>
      <c r="BR1518" s="80"/>
      <c r="BS1518" s="80"/>
      <c r="BT1518" s="80"/>
      <c r="BU1518" s="80"/>
      <c r="BV1518" s="80"/>
      <c r="BW1518" s="80"/>
      <c r="BX1518" s="80"/>
      <c r="BY1518" s="80"/>
      <c r="BZ1518" s="80"/>
      <c r="CA1518" s="80"/>
      <c r="CB1518" s="80"/>
      <c r="CC1518" s="80"/>
      <c r="CD1518" s="80"/>
      <c r="CE1518" s="80"/>
      <c r="CF1518" s="80"/>
      <c r="CG1518" s="80"/>
      <c r="CH1518" s="80"/>
      <c r="CI1518" s="80"/>
      <c r="CJ1518" s="80"/>
      <c r="CK1518" s="80"/>
      <c r="CL1518" s="80"/>
      <c r="CM1518" s="80"/>
      <c r="CN1518" s="80"/>
      <c r="CO1518" s="80"/>
      <c r="CP1518" s="80"/>
      <c r="CQ1518" s="80"/>
      <c r="CR1518" s="80"/>
      <c r="CS1518" s="80"/>
      <c r="CT1518" s="80"/>
      <c r="CU1518" s="80"/>
      <c r="CV1518" s="80"/>
      <c r="CW1518" s="80"/>
      <c r="CX1518" s="80"/>
      <c r="CY1518" s="80"/>
      <c r="CZ1518" s="80"/>
      <c r="DA1518" s="80"/>
      <c r="DB1518" s="80"/>
      <c r="DC1518" s="80"/>
      <c r="DD1518" s="80"/>
      <c r="DE1518" s="80"/>
      <c r="DF1518" s="80"/>
      <c r="DG1518" s="80"/>
      <c r="DH1518" s="80"/>
      <c r="DI1518" s="80"/>
      <c r="DJ1518" s="80"/>
      <c r="DK1518" s="80"/>
      <c r="DL1518" s="80"/>
      <c r="DM1518" s="80"/>
      <c r="DN1518" s="80"/>
      <c r="DO1518" s="80"/>
      <c r="DP1518" s="80"/>
      <c r="DQ1518" s="80"/>
      <c r="DR1518" s="80"/>
      <c r="DS1518" s="80"/>
      <c r="DT1518" s="80"/>
      <c r="DU1518" s="80"/>
      <c r="DV1518" s="80"/>
      <c r="DW1518" s="80"/>
      <c r="DX1518" s="80"/>
      <c r="DY1518" s="80"/>
      <c r="DZ1518" s="80"/>
    </row>
    <row r="1519" spans="1:130" s="240" customFormat="1" ht="85" x14ac:dyDescent="0.2">
      <c r="A1519" s="76" t="s">
        <v>308</v>
      </c>
      <c r="B1519" s="76" t="s">
        <v>490</v>
      </c>
      <c r="C1519" s="76"/>
      <c r="D1519" s="113" t="s">
        <v>10</v>
      </c>
      <c r="E1519" s="113" t="s">
        <v>460</v>
      </c>
      <c r="F1519" s="76" t="s">
        <v>1546</v>
      </c>
      <c r="G1519" s="70">
        <v>-999</v>
      </c>
      <c r="H1519" s="76" t="s">
        <v>320</v>
      </c>
      <c r="I1519" s="70" t="s">
        <v>418</v>
      </c>
      <c r="J1519" s="76" t="s">
        <v>176</v>
      </c>
      <c r="K1519" s="191" t="s">
        <v>400</v>
      </c>
      <c r="L1519" s="106"/>
      <c r="M1519" s="112"/>
      <c r="N1519" s="112"/>
      <c r="O1519" s="70"/>
      <c r="P1519" s="76" t="s">
        <v>36</v>
      </c>
      <c r="Q1519" s="70"/>
      <c r="R1519" s="70" t="s">
        <v>13</v>
      </c>
      <c r="S1519" s="70"/>
      <c r="T1519" s="70"/>
      <c r="U1519" s="128">
        <v>28.75</v>
      </c>
      <c r="V1519" s="128">
        <v>30.97</v>
      </c>
      <c r="W1519" s="76"/>
      <c r="X1519" s="197"/>
      <c r="Y1519" s="105"/>
      <c r="Z1519" s="76"/>
      <c r="AA1519" s="76" t="s">
        <v>1212</v>
      </c>
      <c r="AB1519" s="54"/>
      <c r="AC1519" s="54" t="s">
        <v>1299</v>
      </c>
      <c r="AD1519" s="54"/>
      <c r="AE1519" s="196"/>
      <c r="AF1519" s="196"/>
      <c r="AG1519" s="80"/>
      <c r="AH1519" s="80"/>
      <c r="AI1519" s="80"/>
      <c r="AJ1519" s="80"/>
      <c r="AK1519" s="80"/>
      <c r="AL1519" s="80"/>
      <c r="AM1519" s="80"/>
      <c r="AN1519" s="80"/>
      <c r="AO1519" s="80"/>
      <c r="AP1519" s="80"/>
      <c r="AQ1519" s="80"/>
      <c r="AR1519" s="80"/>
      <c r="AS1519" s="80"/>
      <c r="AT1519" s="80"/>
      <c r="AU1519" s="80"/>
      <c r="AV1519" s="80"/>
      <c r="AW1519" s="80"/>
      <c r="AX1519" s="80"/>
      <c r="AY1519" s="80"/>
      <c r="AZ1519" s="80"/>
      <c r="BA1519" s="80"/>
      <c r="BB1519" s="80"/>
      <c r="BC1519" s="80"/>
      <c r="BD1519" s="80"/>
      <c r="BE1519" s="80"/>
      <c r="BF1519" s="80"/>
      <c r="BG1519" s="80"/>
      <c r="BH1519" s="80"/>
      <c r="BI1519" s="80"/>
      <c r="BJ1519" s="80"/>
      <c r="BK1519" s="80"/>
      <c r="BL1519" s="80"/>
      <c r="BM1519" s="80"/>
      <c r="BN1519" s="80"/>
      <c r="BO1519" s="80"/>
      <c r="BP1519" s="80"/>
      <c r="BQ1519" s="80"/>
      <c r="BR1519" s="80"/>
      <c r="BS1519" s="80"/>
      <c r="BT1519" s="80"/>
      <c r="BU1519" s="80"/>
      <c r="BV1519" s="80"/>
      <c r="BW1519" s="80"/>
      <c r="BX1519" s="80"/>
      <c r="BY1519" s="80"/>
      <c r="BZ1519" s="80"/>
      <c r="CA1519" s="80"/>
      <c r="CB1519" s="80"/>
      <c r="CC1519" s="80"/>
      <c r="CD1519" s="80"/>
      <c r="CE1519" s="80"/>
      <c r="CF1519" s="80"/>
      <c r="CG1519" s="80"/>
      <c r="CH1519" s="80"/>
      <c r="CI1519" s="80"/>
      <c r="CJ1519" s="80"/>
      <c r="CK1519" s="80"/>
      <c r="CL1519" s="80"/>
      <c r="CM1519" s="80"/>
      <c r="CN1519" s="80"/>
      <c r="CO1519" s="80"/>
      <c r="CP1519" s="80"/>
      <c r="CQ1519" s="80"/>
      <c r="CR1519" s="80"/>
      <c r="CS1519" s="80"/>
      <c r="CT1519" s="80"/>
      <c r="CU1519" s="80"/>
      <c r="CV1519" s="80"/>
      <c r="CW1519" s="80"/>
      <c r="CX1519" s="80"/>
      <c r="CY1519" s="80"/>
      <c r="CZ1519" s="80"/>
      <c r="DA1519" s="80"/>
      <c r="DB1519" s="80"/>
      <c r="DC1519" s="80"/>
      <c r="DD1519" s="80"/>
      <c r="DE1519" s="80"/>
      <c r="DF1519" s="80"/>
      <c r="DG1519" s="80"/>
      <c r="DH1519" s="80"/>
      <c r="DI1519" s="80"/>
      <c r="DJ1519" s="80"/>
      <c r="DK1519" s="80"/>
      <c r="DL1519" s="80"/>
      <c r="DM1519" s="80"/>
      <c r="DN1519" s="80"/>
      <c r="DO1519" s="80"/>
      <c r="DP1519" s="80"/>
      <c r="DQ1519" s="80"/>
      <c r="DR1519" s="80"/>
      <c r="DS1519" s="80"/>
      <c r="DT1519" s="80"/>
      <c r="DU1519" s="80"/>
      <c r="DV1519" s="80"/>
      <c r="DW1519" s="80"/>
      <c r="DX1519" s="80"/>
      <c r="DY1519" s="80"/>
      <c r="DZ1519" s="80"/>
    </row>
    <row r="1520" spans="1:130" s="240" customFormat="1" ht="26" x14ac:dyDescent="0.2">
      <c r="A1520" s="76" t="s">
        <v>308</v>
      </c>
      <c r="B1520" s="76" t="s">
        <v>490</v>
      </c>
      <c r="C1520" s="76"/>
      <c r="D1520" s="113" t="s">
        <v>10</v>
      </c>
      <c r="E1520" s="113" t="s">
        <v>460</v>
      </c>
      <c r="F1520" s="76" t="s">
        <v>1546</v>
      </c>
      <c r="G1520" s="70">
        <v>-999</v>
      </c>
      <c r="H1520" s="76" t="s">
        <v>320</v>
      </c>
      <c r="I1520" s="70" t="s">
        <v>418</v>
      </c>
      <c r="J1520" s="76" t="s">
        <v>176</v>
      </c>
      <c r="K1520" s="191" t="s">
        <v>400</v>
      </c>
      <c r="L1520" s="106"/>
      <c r="M1520" s="112"/>
      <c r="N1520" s="112"/>
      <c r="O1520" s="70"/>
      <c r="P1520" s="76" t="s">
        <v>36</v>
      </c>
      <c r="Q1520" s="70"/>
      <c r="R1520" s="70" t="s">
        <v>13</v>
      </c>
      <c r="S1520" s="70"/>
      <c r="T1520" s="70"/>
      <c r="U1520" s="128">
        <v>35.53</v>
      </c>
      <c r="V1520" s="128">
        <v>30.94</v>
      </c>
      <c r="W1520" s="76"/>
      <c r="X1520" s="197"/>
      <c r="Y1520" s="105"/>
      <c r="Z1520" s="76"/>
      <c r="AA1520" s="76"/>
      <c r="AB1520" s="54"/>
      <c r="AC1520" s="54" t="s">
        <v>1299</v>
      </c>
      <c r="AD1520" s="54"/>
      <c r="AE1520" s="196"/>
      <c r="AF1520" s="196"/>
      <c r="AG1520" s="80"/>
      <c r="AH1520" s="80"/>
      <c r="AI1520" s="80"/>
      <c r="AJ1520" s="80"/>
      <c r="AK1520" s="80"/>
      <c r="AL1520" s="80"/>
      <c r="AM1520" s="80"/>
      <c r="AN1520" s="80"/>
      <c r="AO1520" s="80"/>
      <c r="AP1520" s="80"/>
      <c r="AQ1520" s="80"/>
      <c r="AR1520" s="80"/>
      <c r="AS1520" s="80"/>
      <c r="AT1520" s="80"/>
      <c r="AU1520" s="80"/>
      <c r="AV1520" s="80"/>
      <c r="AW1520" s="80"/>
      <c r="AX1520" s="80"/>
      <c r="AY1520" s="80"/>
      <c r="AZ1520" s="80"/>
      <c r="BA1520" s="80"/>
      <c r="BB1520" s="80"/>
      <c r="BC1520" s="80"/>
      <c r="BD1520" s="80"/>
      <c r="BE1520" s="80"/>
      <c r="BF1520" s="80"/>
      <c r="BG1520" s="80"/>
      <c r="BH1520" s="80"/>
      <c r="BI1520" s="80"/>
      <c r="BJ1520" s="80"/>
      <c r="BK1520" s="80"/>
      <c r="BL1520" s="80"/>
      <c r="BM1520" s="80"/>
      <c r="BN1520" s="80"/>
      <c r="BO1520" s="80"/>
      <c r="BP1520" s="80"/>
      <c r="BQ1520" s="80"/>
      <c r="BR1520" s="80"/>
      <c r="BS1520" s="80"/>
      <c r="BT1520" s="80"/>
      <c r="BU1520" s="80"/>
      <c r="BV1520" s="80"/>
      <c r="BW1520" s="80"/>
      <c r="BX1520" s="80"/>
      <c r="BY1520" s="80"/>
      <c r="BZ1520" s="80"/>
      <c r="CA1520" s="80"/>
      <c r="CB1520" s="80"/>
      <c r="CC1520" s="80"/>
      <c r="CD1520" s="80"/>
      <c r="CE1520" s="80"/>
      <c r="CF1520" s="80"/>
      <c r="CG1520" s="80"/>
      <c r="CH1520" s="80"/>
      <c r="CI1520" s="80"/>
      <c r="CJ1520" s="80"/>
      <c r="CK1520" s="80"/>
      <c r="CL1520" s="80"/>
      <c r="CM1520" s="80"/>
      <c r="CN1520" s="80"/>
      <c r="CO1520" s="80"/>
      <c r="CP1520" s="80"/>
      <c r="CQ1520" s="80"/>
      <c r="CR1520" s="80"/>
      <c r="CS1520" s="80"/>
      <c r="CT1520" s="80"/>
      <c r="CU1520" s="80"/>
      <c r="CV1520" s="80"/>
      <c r="CW1520" s="80"/>
      <c r="CX1520" s="80"/>
      <c r="CY1520" s="80"/>
      <c r="CZ1520" s="80"/>
      <c r="DA1520" s="80"/>
      <c r="DB1520" s="80"/>
      <c r="DC1520" s="80"/>
      <c r="DD1520" s="80"/>
      <c r="DE1520" s="80"/>
      <c r="DF1520" s="80"/>
      <c r="DG1520" s="80"/>
      <c r="DH1520" s="80"/>
      <c r="DI1520" s="80"/>
      <c r="DJ1520" s="80"/>
      <c r="DK1520" s="80"/>
      <c r="DL1520" s="80"/>
      <c r="DM1520" s="80"/>
      <c r="DN1520" s="80"/>
      <c r="DO1520" s="80"/>
      <c r="DP1520" s="80"/>
      <c r="DQ1520" s="80"/>
      <c r="DR1520" s="80"/>
      <c r="DS1520" s="80"/>
      <c r="DT1520" s="80"/>
      <c r="DU1520" s="80"/>
      <c r="DV1520" s="80"/>
      <c r="DW1520" s="80"/>
      <c r="DX1520" s="80"/>
      <c r="DY1520" s="80"/>
      <c r="DZ1520" s="80"/>
    </row>
    <row r="1521" spans="1:130" s="240" customFormat="1" ht="26" x14ac:dyDescent="0.2">
      <c r="A1521" s="76" t="s">
        <v>308</v>
      </c>
      <c r="B1521" s="76" t="s">
        <v>490</v>
      </c>
      <c r="C1521" s="76"/>
      <c r="D1521" s="113" t="s">
        <v>10</v>
      </c>
      <c r="E1521" s="113" t="s">
        <v>460</v>
      </c>
      <c r="F1521" s="76" t="s">
        <v>1546</v>
      </c>
      <c r="G1521" s="70">
        <v>-999</v>
      </c>
      <c r="H1521" s="76" t="s">
        <v>320</v>
      </c>
      <c r="I1521" s="70" t="s">
        <v>418</v>
      </c>
      <c r="J1521" s="76" t="s">
        <v>176</v>
      </c>
      <c r="K1521" s="191" t="s">
        <v>400</v>
      </c>
      <c r="L1521" s="106"/>
      <c r="M1521" s="112"/>
      <c r="N1521" s="112"/>
      <c r="O1521" s="70"/>
      <c r="P1521" s="76" t="s">
        <v>36</v>
      </c>
      <c r="Q1521" s="70"/>
      <c r="R1521" s="70" t="s">
        <v>13</v>
      </c>
      <c r="S1521" s="70"/>
      <c r="T1521" s="70"/>
      <c r="U1521" s="128">
        <v>32.61</v>
      </c>
      <c r="V1521" s="128">
        <v>28.34</v>
      </c>
      <c r="W1521" s="76"/>
      <c r="X1521" s="197"/>
      <c r="Y1521" s="105"/>
      <c r="Z1521" s="76"/>
      <c r="AA1521" s="76"/>
      <c r="AB1521" s="54"/>
      <c r="AC1521" s="54"/>
      <c r="AD1521" s="54"/>
      <c r="AE1521" s="196"/>
      <c r="AF1521" s="196"/>
      <c r="AG1521" s="80"/>
      <c r="AH1521" s="80"/>
      <c r="AI1521" s="80"/>
      <c r="AJ1521" s="80"/>
      <c r="AK1521" s="80"/>
      <c r="AL1521" s="80"/>
      <c r="AM1521" s="80"/>
      <c r="AN1521" s="80"/>
      <c r="AO1521" s="80"/>
      <c r="AP1521" s="80"/>
      <c r="AQ1521" s="80"/>
      <c r="AR1521" s="80"/>
      <c r="AS1521" s="80"/>
      <c r="AT1521" s="80"/>
      <c r="AU1521" s="80"/>
      <c r="AV1521" s="80"/>
      <c r="AW1521" s="80"/>
      <c r="AX1521" s="80"/>
      <c r="AY1521" s="80"/>
      <c r="AZ1521" s="80"/>
      <c r="BA1521" s="80"/>
      <c r="BB1521" s="80"/>
      <c r="BC1521" s="80"/>
      <c r="BD1521" s="80"/>
      <c r="BE1521" s="80"/>
      <c r="BF1521" s="80"/>
      <c r="BG1521" s="80"/>
      <c r="BH1521" s="80"/>
      <c r="BI1521" s="80"/>
      <c r="BJ1521" s="80"/>
      <c r="BK1521" s="80"/>
      <c r="BL1521" s="80"/>
      <c r="BM1521" s="80"/>
      <c r="BN1521" s="80"/>
      <c r="BO1521" s="80"/>
      <c r="BP1521" s="80"/>
      <c r="BQ1521" s="80"/>
      <c r="BR1521" s="80"/>
      <c r="BS1521" s="80"/>
      <c r="BT1521" s="80"/>
      <c r="BU1521" s="80"/>
      <c r="BV1521" s="80"/>
      <c r="BW1521" s="80"/>
      <c r="BX1521" s="80"/>
      <c r="BY1521" s="80"/>
      <c r="BZ1521" s="80"/>
      <c r="CA1521" s="80"/>
      <c r="CB1521" s="80"/>
      <c r="CC1521" s="80"/>
      <c r="CD1521" s="80"/>
      <c r="CE1521" s="80"/>
      <c r="CF1521" s="80"/>
      <c r="CG1521" s="80"/>
      <c r="CH1521" s="80"/>
      <c r="CI1521" s="80"/>
      <c r="CJ1521" s="80"/>
      <c r="CK1521" s="80"/>
      <c r="CL1521" s="80"/>
      <c r="CM1521" s="80"/>
      <c r="CN1521" s="80"/>
      <c r="CO1521" s="80"/>
      <c r="CP1521" s="80"/>
      <c r="CQ1521" s="80"/>
      <c r="CR1521" s="80"/>
      <c r="CS1521" s="80"/>
      <c r="CT1521" s="80"/>
      <c r="CU1521" s="80"/>
      <c r="CV1521" s="80"/>
      <c r="CW1521" s="80"/>
      <c r="CX1521" s="80"/>
      <c r="CY1521" s="80"/>
      <c r="CZ1521" s="80"/>
      <c r="DA1521" s="80"/>
      <c r="DB1521" s="80"/>
      <c r="DC1521" s="80"/>
      <c r="DD1521" s="80"/>
      <c r="DE1521" s="80"/>
      <c r="DF1521" s="80"/>
      <c r="DG1521" s="80"/>
      <c r="DH1521" s="80"/>
      <c r="DI1521" s="80"/>
      <c r="DJ1521" s="80"/>
      <c r="DK1521" s="80"/>
      <c r="DL1521" s="80"/>
      <c r="DM1521" s="80"/>
      <c r="DN1521" s="80"/>
      <c r="DO1521" s="80"/>
      <c r="DP1521" s="80"/>
      <c r="DQ1521" s="80"/>
      <c r="DR1521" s="80"/>
      <c r="DS1521" s="80"/>
      <c r="DT1521" s="80"/>
      <c r="DU1521" s="80"/>
      <c r="DV1521" s="80"/>
      <c r="DW1521" s="80"/>
      <c r="DX1521" s="80"/>
      <c r="DY1521" s="80"/>
      <c r="DZ1521" s="80"/>
    </row>
    <row r="1522" spans="1:130" s="240" customFormat="1" ht="26" x14ac:dyDescent="0.2">
      <c r="A1522" s="76" t="s">
        <v>308</v>
      </c>
      <c r="B1522" s="76" t="s">
        <v>490</v>
      </c>
      <c r="C1522" s="76"/>
      <c r="D1522" s="113" t="s">
        <v>10</v>
      </c>
      <c r="E1522" s="113" t="s">
        <v>460</v>
      </c>
      <c r="F1522" s="76" t="s">
        <v>1546</v>
      </c>
      <c r="G1522" s="70">
        <v>-999</v>
      </c>
      <c r="H1522" s="76" t="s">
        <v>320</v>
      </c>
      <c r="I1522" s="70" t="s">
        <v>418</v>
      </c>
      <c r="J1522" s="76" t="s">
        <v>176</v>
      </c>
      <c r="K1522" s="191" t="s">
        <v>400</v>
      </c>
      <c r="L1522" s="106"/>
      <c r="M1522" s="112"/>
      <c r="N1522" s="112"/>
      <c r="O1522" s="70"/>
      <c r="P1522" s="76" t="s">
        <v>36</v>
      </c>
      <c r="Q1522" s="70"/>
      <c r="R1522" s="70" t="s">
        <v>13</v>
      </c>
      <c r="S1522" s="70"/>
      <c r="T1522" s="70"/>
      <c r="U1522" s="128">
        <v>26.87</v>
      </c>
      <c r="V1522" s="128">
        <v>29.63</v>
      </c>
      <c r="W1522" s="76"/>
      <c r="X1522" s="197"/>
      <c r="Y1522" s="105"/>
      <c r="Z1522" s="76"/>
      <c r="AA1522" s="76"/>
      <c r="AB1522" s="54"/>
      <c r="AC1522" s="54" t="s">
        <v>1299</v>
      </c>
      <c r="AD1522" s="54"/>
      <c r="AE1522" s="196"/>
      <c r="AF1522" s="196"/>
      <c r="AG1522" s="80"/>
      <c r="AH1522" s="80"/>
      <c r="AI1522" s="80"/>
      <c r="AJ1522" s="80"/>
      <c r="AK1522" s="80"/>
      <c r="AL1522" s="80"/>
      <c r="AM1522" s="80"/>
      <c r="AN1522" s="80"/>
      <c r="AO1522" s="80"/>
      <c r="AP1522" s="80"/>
      <c r="AQ1522" s="80"/>
      <c r="AR1522" s="80"/>
      <c r="AS1522" s="80"/>
      <c r="AT1522" s="80"/>
      <c r="AU1522" s="80"/>
      <c r="AV1522" s="80"/>
      <c r="AW1522" s="80"/>
      <c r="AX1522" s="80"/>
      <c r="AY1522" s="80"/>
      <c r="AZ1522" s="80"/>
      <c r="BA1522" s="80"/>
      <c r="BB1522" s="80"/>
      <c r="BC1522" s="80"/>
      <c r="BD1522" s="80"/>
      <c r="BE1522" s="80"/>
      <c r="BF1522" s="80"/>
      <c r="BG1522" s="80"/>
      <c r="BH1522" s="80"/>
      <c r="BI1522" s="80"/>
      <c r="BJ1522" s="80"/>
      <c r="BK1522" s="80"/>
      <c r="BL1522" s="80"/>
      <c r="BM1522" s="80"/>
      <c r="BN1522" s="80"/>
      <c r="BO1522" s="80"/>
      <c r="BP1522" s="80"/>
      <c r="BQ1522" s="80"/>
      <c r="BR1522" s="80"/>
      <c r="BS1522" s="80"/>
      <c r="BT1522" s="80"/>
      <c r="BU1522" s="80"/>
      <c r="BV1522" s="80"/>
      <c r="BW1522" s="80"/>
      <c r="BX1522" s="80"/>
      <c r="BY1522" s="80"/>
      <c r="BZ1522" s="80"/>
      <c r="CA1522" s="80"/>
      <c r="CB1522" s="80"/>
      <c r="CC1522" s="80"/>
      <c r="CD1522" s="80"/>
      <c r="CE1522" s="80"/>
      <c r="CF1522" s="80"/>
      <c r="CG1522" s="80"/>
      <c r="CH1522" s="80"/>
      <c r="CI1522" s="80"/>
      <c r="CJ1522" s="80"/>
      <c r="CK1522" s="80"/>
      <c r="CL1522" s="80"/>
      <c r="CM1522" s="80"/>
      <c r="CN1522" s="80"/>
      <c r="CO1522" s="80"/>
      <c r="CP1522" s="80"/>
      <c r="CQ1522" s="80"/>
      <c r="CR1522" s="80"/>
      <c r="CS1522" s="80"/>
      <c r="CT1522" s="80"/>
      <c r="CU1522" s="80"/>
      <c r="CV1522" s="80"/>
      <c r="CW1522" s="80"/>
      <c r="CX1522" s="80"/>
      <c r="CY1522" s="80"/>
      <c r="CZ1522" s="80"/>
      <c r="DA1522" s="80"/>
      <c r="DB1522" s="80"/>
      <c r="DC1522" s="80"/>
      <c r="DD1522" s="80"/>
      <c r="DE1522" s="80"/>
      <c r="DF1522" s="80"/>
      <c r="DG1522" s="80"/>
      <c r="DH1522" s="80"/>
      <c r="DI1522" s="80"/>
      <c r="DJ1522" s="80"/>
      <c r="DK1522" s="80"/>
      <c r="DL1522" s="80"/>
      <c r="DM1522" s="80"/>
      <c r="DN1522" s="80"/>
      <c r="DO1522" s="80"/>
      <c r="DP1522" s="80"/>
      <c r="DQ1522" s="80"/>
      <c r="DR1522" s="80"/>
      <c r="DS1522" s="80"/>
      <c r="DT1522" s="80"/>
      <c r="DU1522" s="80"/>
      <c r="DV1522" s="80"/>
      <c r="DW1522" s="80"/>
      <c r="DX1522" s="80"/>
      <c r="DY1522" s="80"/>
      <c r="DZ1522" s="80"/>
    </row>
    <row r="1523" spans="1:130" s="240" customFormat="1" ht="26" x14ac:dyDescent="0.2">
      <c r="A1523" s="76" t="s">
        <v>308</v>
      </c>
      <c r="B1523" s="76" t="s">
        <v>490</v>
      </c>
      <c r="C1523" s="76"/>
      <c r="D1523" s="113" t="s">
        <v>10</v>
      </c>
      <c r="E1523" s="113" t="s">
        <v>460</v>
      </c>
      <c r="F1523" s="76" t="s">
        <v>1546</v>
      </c>
      <c r="G1523" s="70">
        <v>-999</v>
      </c>
      <c r="H1523" s="76" t="s">
        <v>320</v>
      </c>
      <c r="I1523" s="70" t="s">
        <v>418</v>
      </c>
      <c r="J1523" s="76" t="s">
        <v>176</v>
      </c>
      <c r="K1523" s="191" t="s">
        <v>400</v>
      </c>
      <c r="L1523" s="106"/>
      <c r="M1523" s="112"/>
      <c r="N1523" s="112"/>
      <c r="O1523" s="70"/>
      <c r="P1523" s="76" t="s">
        <v>36</v>
      </c>
      <c r="Q1523" s="70"/>
      <c r="R1523" s="70" t="s">
        <v>13</v>
      </c>
      <c r="S1523" s="70"/>
      <c r="T1523" s="70"/>
      <c r="U1523" s="128">
        <v>34.590000000000003</v>
      </c>
      <c r="V1523" s="128">
        <v>30.51</v>
      </c>
      <c r="W1523" s="76"/>
      <c r="X1523" s="197"/>
      <c r="Y1523" s="105"/>
      <c r="Z1523" s="76"/>
      <c r="AA1523" s="76"/>
      <c r="AB1523" s="54"/>
      <c r="AC1523" s="54"/>
      <c r="AD1523" s="54"/>
      <c r="AE1523" s="196"/>
      <c r="AF1523" s="196"/>
      <c r="AG1523" s="80"/>
      <c r="AH1523" s="80"/>
      <c r="AI1523" s="80"/>
      <c r="AJ1523" s="80"/>
      <c r="AK1523" s="80"/>
      <c r="AL1523" s="80"/>
      <c r="AM1523" s="80"/>
      <c r="AN1523" s="80"/>
      <c r="AO1523" s="80"/>
      <c r="AP1523" s="80"/>
      <c r="AQ1523" s="80"/>
      <c r="AR1523" s="80"/>
      <c r="AS1523" s="80"/>
      <c r="AT1523" s="80"/>
      <c r="AU1523" s="80"/>
      <c r="AV1523" s="80"/>
      <c r="AW1523" s="80"/>
      <c r="AX1523" s="80"/>
      <c r="AY1523" s="80"/>
      <c r="AZ1523" s="80"/>
      <c r="BA1523" s="80"/>
      <c r="BB1523" s="80"/>
      <c r="BC1523" s="80"/>
      <c r="BD1523" s="80"/>
      <c r="BE1523" s="80"/>
      <c r="BF1523" s="80"/>
      <c r="BG1523" s="80"/>
      <c r="BH1523" s="80"/>
      <c r="BI1523" s="80"/>
      <c r="BJ1523" s="80"/>
      <c r="BK1523" s="80"/>
      <c r="BL1523" s="80"/>
      <c r="BM1523" s="80"/>
      <c r="BN1523" s="80"/>
      <c r="BO1523" s="80"/>
      <c r="BP1523" s="80"/>
      <c r="BQ1523" s="80"/>
      <c r="BR1523" s="80"/>
      <c r="BS1523" s="80"/>
      <c r="BT1523" s="80"/>
      <c r="BU1523" s="80"/>
      <c r="BV1523" s="80"/>
      <c r="BW1523" s="80"/>
      <c r="BX1523" s="80"/>
      <c r="BY1523" s="80"/>
      <c r="BZ1523" s="80"/>
      <c r="CA1523" s="80"/>
      <c r="CB1523" s="80"/>
      <c r="CC1523" s="80"/>
      <c r="CD1523" s="80"/>
      <c r="CE1523" s="80"/>
      <c r="CF1523" s="80"/>
      <c r="CG1523" s="80"/>
      <c r="CH1523" s="80"/>
      <c r="CI1523" s="80"/>
      <c r="CJ1523" s="80"/>
      <c r="CK1523" s="80"/>
      <c r="CL1523" s="80"/>
      <c r="CM1523" s="80"/>
      <c r="CN1523" s="80"/>
      <c r="CO1523" s="80"/>
      <c r="CP1523" s="80"/>
      <c r="CQ1523" s="80"/>
      <c r="CR1523" s="80"/>
      <c r="CS1523" s="80"/>
      <c r="CT1523" s="80"/>
      <c r="CU1523" s="80"/>
      <c r="CV1523" s="80"/>
      <c r="CW1523" s="80"/>
      <c r="CX1523" s="80"/>
      <c r="CY1523" s="80"/>
      <c r="CZ1523" s="80"/>
      <c r="DA1523" s="80"/>
      <c r="DB1523" s="80"/>
      <c r="DC1523" s="80"/>
      <c r="DD1523" s="80"/>
      <c r="DE1523" s="80"/>
      <c r="DF1523" s="80"/>
      <c r="DG1523" s="80"/>
      <c r="DH1523" s="80"/>
      <c r="DI1523" s="80"/>
      <c r="DJ1523" s="80"/>
      <c r="DK1523" s="80"/>
      <c r="DL1523" s="80"/>
      <c r="DM1523" s="80"/>
      <c r="DN1523" s="80"/>
      <c r="DO1523" s="80"/>
      <c r="DP1523" s="80"/>
      <c r="DQ1523" s="80"/>
      <c r="DR1523" s="80"/>
      <c r="DS1523" s="80"/>
      <c r="DT1523" s="80"/>
      <c r="DU1523" s="80"/>
      <c r="DV1523" s="80"/>
      <c r="DW1523" s="80"/>
      <c r="DX1523" s="80"/>
      <c r="DY1523" s="80"/>
      <c r="DZ1523" s="80"/>
    </row>
    <row r="1524" spans="1:130" s="80" customFormat="1" ht="26" x14ac:dyDescent="0.2">
      <c r="A1524" s="76" t="s">
        <v>308</v>
      </c>
      <c r="B1524" s="76" t="s">
        <v>490</v>
      </c>
      <c r="C1524" s="76"/>
      <c r="D1524" s="113" t="s">
        <v>10</v>
      </c>
      <c r="E1524" s="113" t="s">
        <v>460</v>
      </c>
      <c r="F1524" s="76" t="s">
        <v>1546</v>
      </c>
      <c r="G1524" s="70">
        <v>-999</v>
      </c>
      <c r="H1524" s="76" t="s">
        <v>320</v>
      </c>
      <c r="I1524" s="70" t="s">
        <v>418</v>
      </c>
      <c r="J1524" s="76" t="s">
        <v>176</v>
      </c>
      <c r="K1524" s="191" t="s">
        <v>400</v>
      </c>
      <c r="L1524" s="106"/>
      <c r="M1524" s="112"/>
      <c r="N1524" s="112"/>
      <c r="O1524" s="70"/>
      <c r="P1524" s="76" t="s">
        <v>36</v>
      </c>
      <c r="Q1524" s="70"/>
      <c r="R1524" s="70" t="s">
        <v>13</v>
      </c>
      <c r="S1524" s="70"/>
      <c r="T1524" s="70"/>
      <c r="U1524" s="128">
        <v>29.68</v>
      </c>
      <c r="V1524" s="128">
        <v>31.62</v>
      </c>
      <c r="W1524" s="76"/>
      <c r="X1524" s="197"/>
      <c r="Y1524" s="105"/>
      <c r="Z1524" s="76"/>
      <c r="AA1524" s="76"/>
      <c r="AB1524" s="54"/>
      <c r="AC1524" s="54"/>
      <c r="AD1524" s="54"/>
      <c r="AE1524" s="196"/>
      <c r="AF1524" s="196"/>
    </row>
    <row r="1525" spans="1:130" s="80" customFormat="1" ht="26" x14ac:dyDescent="0.2">
      <c r="A1525" s="76" t="s">
        <v>308</v>
      </c>
      <c r="B1525" s="76" t="s">
        <v>490</v>
      </c>
      <c r="C1525" s="76"/>
      <c r="D1525" s="113" t="s">
        <v>10</v>
      </c>
      <c r="E1525" s="113" t="s">
        <v>460</v>
      </c>
      <c r="F1525" s="76" t="s">
        <v>1546</v>
      </c>
      <c r="G1525" s="70">
        <v>-999</v>
      </c>
      <c r="H1525" s="76" t="s">
        <v>320</v>
      </c>
      <c r="I1525" s="70" t="s">
        <v>418</v>
      </c>
      <c r="J1525" s="76" t="s">
        <v>176</v>
      </c>
      <c r="K1525" s="191" t="s">
        <v>400</v>
      </c>
      <c r="L1525" s="106"/>
      <c r="M1525" s="112"/>
      <c r="N1525" s="112"/>
      <c r="O1525" s="70"/>
      <c r="P1525" s="76" t="s">
        <v>36</v>
      </c>
      <c r="Q1525" s="70"/>
      <c r="R1525" s="70" t="s">
        <v>13</v>
      </c>
      <c r="S1525" s="70"/>
      <c r="T1525" s="70"/>
      <c r="U1525" s="128">
        <v>31.02</v>
      </c>
      <c r="V1525" s="128">
        <v>30.6</v>
      </c>
      <c r="W1525" s="76"/>
      <c r="X1525" s="197"/>
      <c r="Y1525" s="105"/>
      <c r="Z1525" s="76"/>
      <c r="AA1525" s="76"/>
      <c r="AB1525" s="54"/>
      <c r="AC1525" s="54"/>
      <c r="AD1525" s="54"/>
      <c r="AE1525" s="196"/>
      <c r="AF1525" s="196"/>
    </row>
    <row r="1526" spans="1:130" s="80" customFormat="1" ht="26" x14ac:dyDescent="0.2">
      <c r="A1526" s="76" t="s">
        <v>308</v>
      </c>
      <c r="B1526" s="76" t="s">
        <v>490</v>
      </c>
      <c r="C1526" s="76"/>
      <c r="D1526" s="113" t="s">
        <v>10</v>
      </c>
      <c r="E1526" s="113" t="s">
        <v>460</v>
      </c>
      <c r="F1526" s="76" t="s">
        <v>1546</v>
      </c>
      <c r="G1526" s="70">
        <v>-999</v>
      </c>
      <c r="H1526" s="76" t="s">
        <v>320</v>
      </c>
      <c r="I1526" s="70" t="s">
        <v>418</v>
      </c>
      <c r="J1526" s="76" t="s">
        <v>176</v>
      </c>
      <c r="K1526" s="191" t="s">
        <v>400</v>
      </c>
      <c r="L1526" s="106"/>
      <c r="M1526" s="112"/>
      <c r="N1526" s="112"/>
      <c r="O1526" s="70"/>
      <c r="P1526" s="76" t="s">
        <v>36</v>
      </c>
      <c r="Q1526" s="70"/>
      <c r="R1526" s="70" t="s">
        <v>13</v>
      </c>
      <c r="S1526" s="70"/>
      <c r="T1526" s="70"/>
      <c r="U1526" s="128">
        <v>29.49</v>
      </c>
      <c r="V1526" s="128">
        <v>30.99</v>
      </c>
      <c r="W1526" s="76"/>
      <c r="X1526" s="197"/>
      <c r="Y1526" s="105"/>
      <c r="Z1526" s="76"/>
      <c r="AA1526" s="76"/>
      <c r="AB1526" s="54"/>
      <c r="AC1526" s="54"/>
      <c r="AD1526" s="54"/>
      <c r="AE1526" s="196"/>
      <c r="AF1526" s="196"/>
    </row>
    <row r="1527" spans="1:130" s="80" customFormat="1" ht="51" x14ac:dyDescent="0.2">
      <c r="A1527" s="76" t="s">
        <v>308</v>
      </c>
      <c r="B1527" s="76" t="s">
        <v>490</v>
      </c>
      <c r="C1527" s="76"/>
      <c r="D1527" s="113" t="s">
        <v>10</v>
      </c>
      <c r="E1527" s="113" t="s">
        <v>460</v>
      </c>
      <c r="F1527" s="76" t="s">
        <v>1546</v>
      </c>
      <c r="G1527" s="70">
        <v>-999</v>
      </c>
      <c r="H1527" s="76" t="s">
        <v>320</v>
      </c>
      <c r="I1527" s="70" t="s">
        <v>418</v>
      </c>
      <c r="J1527" s="76" t="s">
        <v>176</v>
      </c>
      <c r="K1527" s="191" t="s">
        <v>400</v>
      </c>
      <c r="L1527" s="106"/>
      <c r="M1527" s="112"/>
      <c r="N1527" s="112"/>
      <c r="O1527" s="70"/>
      <c r="P1527" s="76" t="s">
        <v>36</v>
      </c>
      <c r="Q1527" s="70"/>
      <c r="R1527" s="70" t="s">
        <v>13</v>
      </c>
      <c r="S1527" s="70"/>
      <c r="T1527" s="70"/>
      <c r="U1527" s="128">
        <v>30.6</v>
      </c>
      <c r="V1527" s="128">
        <v>28.1</v>
      </c>
      <c r="W1527" s="76"/>
      <c r="X1527" s="197"/>
      <c r="Y1527" s="105"/>
      <c r="Z1527" s="76"/>
      <c r="AA1527" s="76"/>
      <c r="AB1527" s="54"/>
      <c r="AC1527" s="54" t="s">
        <v>1299</v>
      </c>
      <c r="AD1527" s="54" t="s">
        <v>1444</v>
      </c>
      <c r="AE1527" s="196"/>
      <c r="AF1527" s="196"/>
    </row>
    <row r="1528" spans="1:130" s="80" customFormat="1" ht="85" x14ac:dyDescent="0.2">
      <c r="A1528" s="76" t="s">
        <v>308</v>
      </c>
      <c r="B1528" s="76" t="s">
        <v>490</v>
      </c>
      <c r="C1528" s="76"/>
      <c r="D1528" s="113" t="s">
        <v>10</v>
      </c>
      <c r="E1528" s="113" t="s">
        <v>460</v>
      </c>
      <c r="F1528" s="76" t="s">
        <v>1546</v>
      </c>
      <c r="G1528" s="70">
        <v>-999</v>
      </c>
      <c r="H1528" s="76" t="s">
        <v>320</v>
      </c>
      <c r="I1528" s="70" t="s">
        <v>418</v>
      </c>
      <c r="J1528" s="76" t="s">
        <v>176</v>
      </c>
      <c r="K1528" s="191" t="s">
        <v>400</v>
      </c>
      <c r="L1528" s="106"/>
      <c r="M1528" s="112"/>
      <c r="N1528" s="112"/>
      <c r="O1528" s="70"/>
      <c r="P1528" s="76" t="s">
        <v>36</v>
      </c>
      <c r="Q1528" s="70"/>
      <c r="R1528" s="70" t="s">
        <v>13</v>
      </c>
      <c r="S1528" s="70"/>
      <c r="T1528" s="70"/>
      <c r="U1528" s="128">
        <v>31.94</v>
      </c>
      <c r="V1528" s="128">
        <v>30.13</v>
      </c>
      <c r="W1528" s="76"/>
      <c r="X1528" s="197"/>
      <c r="Y1528" s="105"/>
      <c r="Z1528" s="76"/>
      <c r="AA1528" s="76" t="s">
        <v>1212</v>
      </c>
      <c r="AB1528" s="54"/>
      <c r="AC1528" s="54"/>
      <c r="AD1528" s="54"/>
      <c r="AE1528" s="196"/>
      <c r="AF1528" s="196"/>
    </row>
    <row r="1529" spans="1:130" s="80" customFormat="1" ht="26" x14ac:dyDescent="0.2">
      <c r="A1529" s="76" t="s">
        <v>308</v>
      </c>
      <c r="B1529" s="76" t="s">
        <v>490</v>
      </c>
      <c r="C1529" s="76"/>
      <c r="D1529" s="113" t="s">
        <v>10</v>
      </c>
      <c r="E1529" s="113" t="s">
        <v>460</v>
      </c>
      <c r="F1529" s="76" t="s">
        <v>1546</v>
      </c>
      <c r="G1529" s="70">
        <v>-999</v>
      </c>
      <c r="H1529" s="76" t="s">
        <v>320</v>
      </c>
      <c r="I1529" s="70" t="s">
        <v>418</v>
      </c>
      <c r="J1529" s="76" t="s">
        <v>176</v>
      </c>
      <c r="K1529" s="191" t="s">
        <v>400</v>
      </c>
      <c r="L1529" s="106"/>
      <c r="M1529" s="112"/>
      <c r="N1529" s="112"/>
      <c r="O1529" s="70"/>
      <c r="P1529" s="76" t="s">
        <v>36</v>
      </c>
      <c r="Q1529" s="70"/>
      <c r="R1529" s="70" t="s">
        <v>13</v>
      </c>
      <c r="S1529" s="70"/>
      <c r="T1529" s="70"/>
      <c r="U1529" s="128">
        <v>29.8</v>
      </c>
      <c r="V1529" s="128">
        <v>30.32</v>
      </c>
      <c r="W1529" s="76"/>
      <c r="X1529" s="197"/>
      <c r="Y1529" s="105"/>
      <c r="Z1529" s="76"/>
      <c r="AA1529" s="76"/>
      <c r="AB1529" s="54"/>
      <c r="AC1529" s="54" t="s">
        <v>1299</v>
      </c>
      <c r="AD1529" s="54"/>
      <c r="AE1529" s="196"/>
      <c r="AF1529" s="196"/>
    </row>
    <row r="1530" spans="1:130" s="80" customFormat="1" ht="34" x14ac:dyDescent="0.2">
      <c r="A1530" s="76" t="s">
        <v>308</v>
      </c>
      <c r="B1530" s="76" t="s">
        <v>490</v>
      </c>
      <c r="C1530" s="76"/>
      <c r="D1530" s="113" t="s">
        <v>10</v>
      </c>
      <c r="E1530" s="113" t="s">
        <v>460</v>
      </c>
      <c r="F1530" s="76" t="s">
        <v>1546</v>
      </c>
      <c r="G1530" s="70">
        <v>-999</v>
      </c>
      <c r="H1530" s="76" t="s">
        <v>320</v>
      </c>
      <c r="I1530" s="70" t="s">
        <v>418</v>
      </c>
      <c r="J1530" s="76" t="s">
        <v>176</v>
      </c>
      <c r="K1530" s="191" t="s">
        <v>400</v>
      </c>
      <c r="L1530" s="106"/>
      <c r="M1530" s="112"/>
      <c r="N1530" s="112"/>
      <c r="O1530" s="70"/>
      <c r="P1530" s="76" t="s">
        <v>36</v>
      </c>
      <c r="Q1530" s="70"/>
      <c r="R1530" s="70" t="s">
        <v>13</v>
      </c>
      <c r="S1530" s="70"/>
      <c r="T1530" s="70"/>
      <c r="U1530" s="128">
        <v>28.7</v>
      </c>
      <c r="V1530" s="128">
        <v>29.78</v>
      </c>
      <c r="W1530" s="76"/>
      <c r="X1530" s="197"/>
      <c r="Y1530" s="105"/>
      <c r="Z1530" s="76"/>
      <c r="AA1530" s="76"/>
      <c r="AB1530" s="54"/>
      <c r="AC1530" s="54" t="s">
        <v>176</v>
      </c>
      <c r="AD1530" s="54" t="s">
        <v>1477</v>
      </c>
      <c r="AE1530" s="196"/>
      <c r="AF1530" s="196"/>
    </row>
    <row r="1531" spans="1:130" s="80" customFormat="1" ht="26" x14ac:dyDescent="0.2">
      <c r="A1531" s="76" t="s">
        <v>308</v>
      </c>
      <c r="B1531" s="76" t="s">
        <v>490</v>
      </c>
      <c r="C1531" s="76"/>
      <c r="D1531" s="113" t="s">
        <v>10</v>
      </c>
      <c r="E1531" s="113" t="s">
        <v>460</v>
      </c>
      <c r="F1531" s="76" t="s">
        <v>1546</v>
      </c>
      <c r="G1531" s="70">
        <v>-999</v>
      </c>
      <c r="H1531" s="76" t="s">
        <v>320</v>
      </c>
      <c r="I1531" s="70" t="s">
        <v>418</v>
      </c>
      <c r="J1531" s="76" t="s">
        <v>176</v>
      </c>
      <c r="K1531" s="191" t="s">
        <v>400</v>
      </c>
      <c r="L1531" s="106"/>
      <c r="M1531" s="112"/>
      <c r="N1531" s="112"/>
      <c r="O1531" s="70"/>
      <c r="P1531" s="76" t="s">
        <v>36</v>
      </c>
      <c r="Q1531" s="70"/>
      <c r="R1531" s="70" t="s">
        <v>13</v>
      </c>
      <c r="S1531" s="70"/>
      <c r="T1531" s="70"/>
      <c r="U1531" s="128">
        <v>34.6</v>
      </c>
      <c r="V1531" s="128">
        <v>31.33</v>
      </c>
      <c r="W1531" s="76"/>
      <c r="X1531" s="197"/>
      <c r="Y1531" s="105"/>
      <c r="Z1531" s="76"/>
      <c r="AA1531" s="76"/>
      <c r="AB1531" s="54"/>
      <c r="AC1531" s="54" t="s">
        <v>1267</v>
      </c>
      <c r="AD1531" s="54"/>
      <c r="AE1531" s="196"/>
      <c r="AF1531" s="196"/>
    </row>
    <row r="1532" spans="1:130" s="80" customFormat="1" ht="26" x14ac:dyDescent="0.2">
      <c r="A1532" s="76" t="s">
        <v>308</v>
      </c>
      <c r="B1532" s="76" t="s">
        <v>490</v>
      </c>
      <c r="C1532" s="76"/>
      <c r="D1532" s="113" t="s">
        <v>10</v>
      </c>
      <c r="E1532" s="113" t="s">
        <v>460</v>
      </c>
      <c r="F1532" s="76" t="s">
        <v>1546</v>
      </c>
      <c r="G1532" s="70">
        <v>-999</v>
      </c>
      <c r="H1532" s="76" t="s">
        <v>320</v>
      </c>
      <c r="I1532" s="70" t="s">
        <v>418</v>
      </c>
      <c r="J1532" s="76" t="s">
        <v>176</v>
      </c>
      <c r="K1532" s="191" t="s">
        <v>400</v>
      </c>
      <c r="L1532" s="106"/>
      <c r="M1532" s="112"/>
      <c r="N1532" s="112"/>
      <c r="O1532" s="70"/>
      <c r="P1532" s="76" t="s">
        <v>36</v>
      </c>
      <c r="Q1532" s="70"/>
      <c r="R1532" s="70" t="s">
        <v>13</v>
      </c>
      <c r="S1532" s="70"/>
      <c r="T1532" s="70"/>
      <c r="U1532" s="128">
        <v>31.23</v>
      </c>
      <c r="V1532" s="128">
        <v>27.5</v>
      </c>
      <c r="W1532" s="76"/>
      <c r="X1532" s="197"/>
      <c r="Y1532" s="105"/>
      <c r="Z1532" s="76"/>
      <c r="AA1532" s="76"/>
      <c r="AB1532" s="54"/>
      <c r="AC1532" s="54" t="s">
        <v>1267</v>
      </c>
      <c r="AD1532" s="54"/>
      <c r="AE1532" s="196"/>
      <c r="AF1532" s="196"/>
    </row>
    <row r="1533" spans="1:130" s="80" customFormat="1" ht="26" x14ac:dyDescent="0.2">
      <c r="A1533" s="76" t="s">
        <v>308</v>
      </c>
      <c r="B1533" s="76" t="s">
        <v>490</v>
      </c>
      <c r="C1533" s="76"/>
      <c r="D1533" s="113" t="s">
        <v>10</v>
      </c>
      <c r="E1533" s="113" t="s">
        <v>460</v>
      </c>
      <c r="F1533" s="76" t="s">
        <v>1546</v>
      </c>
      <c r="G1533" s="70">
        <v>-999</v>
      </c>
      <c r="H1533" s="76" t="s">
        <v>320</v>
      </c>
      <c r="I1533" s="70" t="s">
        <v>418</v>
      </c>
      <c r="J1533" s="76" t="s">
        <v>176</v>
      </c>
      <c r="K1533" s="191" t="s">
        <v>400</v>
      </c>
      <c r="L1533" s="106"/>
      <c r="M1533" s="112"/>
      <c r="N1533" s="112"/>
      <c r="O1533" s="70"/>
      <c r="P1533" s="76" t="s">
        <v>36</v>
      </c>
      <c r="Q1533" s="70"/>
      <c r="R1533" s="70" t="s">
        <v>13</v>
      </c>
      <c r="S1533" s="70"/>
      <c r="T1533" s="70"/>
      <c r="U1533" s="128">
        <v>27.11</v>
      </c>
      <c r="V1533" s="128">
        <v>33.020000000000003</v>
      </c>
      <c r="W1533" s="76"/>
      <c r="X1533" s="197"/>
      <c r="Y1533" s="105"/>
      <c r="Z1533" s="76"/>
      <c r="AA1533" s="76"/>
      <c r="AB1533" s="54"/>
      <c r="AC1533" s="54" t="s">
        <v>1267</v>
      </c>
      <c r="AD1533" s="54"/>
      <c r="AE1533" s="196"/>
      <c r="AF1533" s="196"/>
    </row>
    <row r="1534" spans="1:130" s="80" customFormat="1" ht="26" x14ac:dyDescent="0.2">
      <c r="A1534" s="76" t="s">
        <v>308</v>
      </c>
      <c r="B1534" s="76" t="s">
        <v>490</v>
      </c>
      <c r="C1534" s="76"/>
      <c r="D1534" s="113" t="s">
        <v>10</v>
      </c>
      <c r="E1534" s="113" t="s">
        <v>460</v>
      </c>
      <c r="F1534" s="76" t="s">
        <v>1546</v>
      </c>
      <c r="G1534" s="70">
        <v>-999</v>
      </c>
      <c r="H1534" s="76" t="s">
        <v>320</v>
      </c>
      <c r="I1534" s="70" t="s">
        <v>418</v>
      </c>
      <c r="J1534" s="76" t="s">
        <v>176</v>
      </c>
      <c r="K1534" s="191" t="s">
        <v>400</v>
      </c>
      <c r="L1534" s="106"/>
      <c r="M1534" s="112"/>
      <c r="N1534" s="112"/>
      <c r="O1534" s="70"/>
      <c r="P1534" s="76" t="s">
        <v>36</v>
      </c>
      <c r="Q1534" s="70"/>
      <c r="R1534" s="70" t="s">
        <v>13</v>
      </c>
      <c r="S1534" s="70"/>
      <c r="T1534" s="70"/>
      <c r="U1534" s="128">
        <v>30</v>
      </c>
      <c r="V1534" s="128">
        <v>29.76</v>
      </c>
      <c r="W1534" s="76"/>
      <c r="X1534" s="197"/>
      <c r="Y1534" s="105"/>
      <c r="Z1534" s="76"/>
      <c r="AA1534" s="76"/>
      <c r="AB1534" s="54"/>
      <c r="AC1534" s="54"/>
      <c r="AD1534" s="54"/>
      <c r="AE1534" s="196"/>
      <c r="AF1534" s="196"/>
    </row>
    <row r="1535" spans="1:130" s="80" customFormat="1" ht="26" x14ac:dyDescent="0.2">
      <c r="A1535" s="76" t="s">
        <v>308</v>
      </c>
      <c r="B1535" s="76" t="s">
        <v>490</v>
      </c>
      <c r="C1535" s="76"/>
      <c r="D1535" s="113" t="s">
        <v>10</v>
      </c>
      <c r="E1535" s="113" t="s">
        <v>460</v>
      </c>
      <c r="F1535" s="76" t="s">
        <v>1546</v>
      </c>
      <c r="G1535" s="70">
        <v>-999</v>
      </c>
      <c r="H1535" s="76" t="s">
        <v>320</v>
      </c>
      <c r="I1535" s="70" t="s">
        <v>418</v>
      </c>
      <c r="J1535" s="76" t="s">
        <v>176</v>
      </c>
      <c r="K1535" s="191" t="s">
        <v>400</v>
      </c>
      <c r="L1535" s="106"/>
      <c r="M1535" s="112"/>
      <c r="N1535" s="112"/>
      <c r="O1535" s="70"/>
      <c r="P1535" s="76" t="s">
        <v>36</v>
      </c>
      <c r="Q1535" s="70"/>
      <c r="R1535" s="70" t="s">
        <v>13</v>
      </c>
      <c r="S1535" s="70"/>
      <c r="T1535" s="70"/>
      <c r="U1535" s="128">
        <v>32.130000000000003</v>
      </c>
      <c r="V1535" s="128">
        <v>34.549999999999997</v>
      </c>
      <c r="W1535" s="76"/>
      <c r="X1535" s="197"/>
      <c r="Y1535" s="105"/>
      <c r="Z1535" s="76"/>
      <c r="AA1535" s="76"/>
      <c r="AB1535" s="54"/>
      <c r="AC1535" s="54" t="s">
        <v>1267</v>
      </c>
      <c r="AD1535" s="54"/>
      <c r="AE1535" s="196"/>
      <c r="AF1535" s="196"/>
    </row>
    <row r="1536" spans="1:130" s="80" customFormat="1" ht="26" x14ac:dyDescent="0.2">
      <c r="A1536" s="76" t="s">
        <v>308</v>
      </c>
      <c r="B1536" s="76" t="s">
        <v>490</v>
      </c>
      <c r="C1536" s="76"/>
      <c r="D1536" s="113" t="s">
        <v>10</v>
      </c>
      <c r="E1536" s="113" t="s">
        <v>460</v>
      </c>
      <c r="F1536" s="76" t="s">
        <v>1546</v>
      </c>
      <c r="G1536" s="70">
        <v>-999</v>
      </c>
      <c r="H1536" s="76" t="s">
        <v>320</v>
      </c>
      <c r="I1536" s="70" t="s">
        <v>418</v>
      </c>
      <c r="J1536" s="76" t="s">
        <v>176</v>
      </c>
      <c r="K1536" s="191" t="s">
        <v>400</v>
      </c>
      <c r="L1536" s="106"/>
      <c r="M1536" s="112"/>
      <c r="N1536" s="112"/>
      <c r="O1536" s="70"/>
      <c r="P1536" s="76" t="s">
        <v>36</v>
      </c>
      <c r="Q1536" s="70"/>
      <c r="R1536" s="70" t="s">
        <v>13</v>
      </c>
      <c r="S1536" s="70"/>
      <c r="T1536" s="70"/>
      <c r="U1536" s="128">
        <v>28.09</v>
      </c>
      <c r="V1536" s="128">
        <v>30.3</v>
      </c>
      <c r="W1536" s="76"/>
      <c r="X1536" s="197"/>
      <c r="Y1536" s="105"/>
      <c r="Z1536" s="76"/>
      <c r="AA1536" s="76"/>
      <c r="AB1536" s="54"/>
      <c r="AC1536" s="54"/>
      <c r="AD1536" s="54" t="s">
        <v>1412</v>
      </c>
      <c r="AE1536" s="196"/>
      <c r="AF1536" s="196"/>
    </row>
    <row r="1537" spans="1:130" s="80" customFormat="1" ht="26" x14ac:dyDescent="0.2">
      <c r="A1537" s="76" t="s">
        <v>308</v>
      </c>
      <c r="B1537" s="76" t="s">
        <v>490</v>
      </c>
      <c r="C1537" s="76"/>
      <c r="D1537" s="113" t="s">
        <v>10</v>
      </c>
      <c r="E1537" s="113" t="s">
        <v>460</v>
      </c>
      <c r="F1537" s="76" t="s">
        <v>1546</v>
      </c>
      <c r="G1537" s="70">
        <v>-999</v>
      </c>
      <c r="H1537" s="76" t="s">
        <v>320</v>
      </c>
      <c r="I1537" s="70" t="s">
        <v>418</v>
      </c>
      <c r="J1537" s="76" t="s">
        <v>176</v>
      </c>
      <c r="K1537" s="191" t="s">
        <v>400</v>
      </c>
      <c r="L1537" s="106"/>
      <c r="M1537" s="112"/>
      <c r="N1537" s="112"/>
      <c r="O1537" s="70"/>
      <c r="P1537" s="76" t="s">
        <v>36</v>
      </c>
      <c r="Q1537" s="70"/>
      <c r="R1537" s="70" t="s">
        <v>13</v>
      </c>
      <c r="S1537" s="70"/>
      <c r="T1537" s="70"/>
      <c r="U1537" s="128">
        <v>28.54</v>
      </c>
      <c r="V1537" s="128">
        <v>29.5</v>
      </c>
      <c r="W1537" s="76"/>
      <c r="X1537" s="197"/>
      <c r="Y1537" s="105"/>
      <c r="Z1537" s="76"/>
      <c r="AA1537" s="76"/>
      <c r="AB1537" s="54"/>
      <c r="AC1537" s="54" t="s">
        <v>1498</v>
      </c>
      <c r="AD1537" s="54"/>
      <c r="AE1537" s="196"/>
      <c r="AF1537" s="196"/>
    </row>
    <row r="1538" spans="1:130" s="80" customFormat="1" ht="34" x14ac:dyDescent="0.2">
      <c r="A1538" s="76" t="s">
        <v>308</v>
      </c>
      <c r="B1538" s="76" t="s">
        <v>490</v>
      </c>
      <c r="C1538" s="76"/>
      <c r="D1538" s="113" t="s">
        <v>10</v>
      </c>
      <c r="E1538" s="113" t="s">
        <v>460</v>
      </c>
      <c r="F1538" s="76" t="s">
        <v>1546</v>
      </c>
      <c r="G1538" s="70">
        <v>-999</v>
      </c>
      <c r="H1538" s="76" t="s">
        <v>320</v>
      </c>
      <c r="I1538" s="70" t="s">
        <v>418</v>
      </c>
      <c r="J1538" s="76" t="s">
        <v>176</v>
      </c>
      <c r="K1538" s="191" t="s">
        <v>400</v>
      </c>
      <c r="L1538" s="106"/>
      <c r="M1538" s="112"/>
      <c r="N1538" s="112"/>
      <c r="O1538" s="70"/>
      <c r="P1538" s="76" t="s">
        <v>36</v>
      </c>
      <c r="Q1538" s="70"/>
      <c r="R1538" s="70" t="s">
        <v>13</v>
      </c>
      <c r="S1538" s="70"/>
      <c r="T1538" s="70"/>
      <c r="U1538" s="128">
        <v>28.23</v>
      </c>
      <c r="V1538" s="128">
        <v>26.11</v>
      </c>
      <c r="W1538" s="76"/>
      <c r="X1538" s="197"/>
      <c r="Y1538" s="105"/>
      <c r="Z1538" s="76"/>
      <c r="AA1538" s="76"/>
      <c r="AB1538" s="54"/>
      <c r="AC1538" s="54" t="s">
        <v>1267</v>
      </c>
      <c r="AD1538" s="54" t="s">
        <v>1510</v>
      </c>
      <c r="AE1538" s="196"/>
      <c r="AF1538" s="196"/>
    </row>
    <row r="1539" spans="1:130" s="80" customFormat="1" ht="26" x14ac:dyDescent="0.2">
      <c r="A1539" s="76" t="s">
        <v>308</v>
      </c>
      <c r="B1539" s="76" t="s">
        <v>490</v>
      </c>
      <c r="C1539" s="76"/>
      <c r="D1539" s="113" t="s">
        <v>10</v>
      </c>
      <c r="E1539" s="113" t="s">
        <v>460</v>
      </c>
      <c r="F1539" s="76" t="s">
        <v>1546</v>
      </c>
      <c r="G1539" s="70">
        <v>-999</v>
      </c>
      <c r="H1539" s="76" t="s">
        <v>320</v>
      </c>
      <c r="I1539" s="70" t="s">
        <v>418</v>
      </c>
      <c r="J1539" s="76" t="s">
        <v>176</v>
      </c>
      <c r="K1539" s="191" t="s">
        <v>400</v>
      </c>
      <c r="L1539" s="106"/>
      <c r="M1539" s="112"/>
      <c r="N1539" s="112"/>
      <c r="O1539" s="70"/>
      <c r="P1539" s="76" t="s">
        <v>36</v>
      </c>
      <c r="Q1539" s="70"/>
      <c r="R1539" s="70" t="s">
        <v>13</v>
      </c>
      <c r="S1539" s="70"/>
      <c r="T1539" s="70"/>
      <c r="U1539" s="128">
        <v>30</v>
      </c>
      <c r="V1539" s="128">
        <v>30.3</v>
      </c>
      <c r="W1539" s="76"/>
      <c r="X1539" s="197"/>
      <c r="Y1539" s="105"/>
      <c r="Z1539" s="76"/>
      <c r="AA1539" s="76"/>
      <c r="AB1539" s="54"/>
      <c r="AC1539" s="54" t="s">
        <v>1267</v>
      </c>
      <c r="AD1539" s="54"/>
      <c r="AE1539" s="196"/>
      <c r="AF1539" s="196"/>
    </row>
    <row r="1540" spans="1:130" s="80" customFormat="1" ht="34" x14ac:dyDescent="0.2">
      <c r="A1540" s="76" t="s">
        <v>308</v>
      </c>
      <c r="B1540" s="76" t="s">
        <v>490</v>
      </c>
      <c r="C1540" s="76"/>
      <c r="D1540" s="113" t="s">
        <v>10</v>
      </c>
      <c r="E1540" s="113" t="s">
        <v>460</v>
      </c>
      <c r="F1540" s="58" t="s">
        <v>1976</v>
      </c>
      <c r="G1540" s="57">
        <v>3</v>
      </c>
      <c r="H1540" s="76" t="s">
        <v>1213</v>
      </c>
      <c r="I1540" s="57" t="s">
        <v>401</v>
      </c>
      <c r="J1540" s="76" t="s">
        <v>176</v>
      </c>
      <c r="K1540" s="191"/>
      <c r="L1540" s="143"/>
      <c r="M1540" s="115"/>
      <c r="N1540" s="115"/>
      <c r="O1540" s="57"/>
      <c r="P1540" s="58" t="s">
        <v>31</v>
      </c>
      <c r="Q1540" s="57" t="s">
        <v>172</v>
      </c>
      <c r="R1540" s="57" t="s">
        <v>13</v>
      </c>
      <c r="S1540" s="57"/>
      <c r="T1540" s="57"/>
      <c r="U1540" s="117">
        <v>31.43</v>
      </c>
      <c r="V1540" s="117">
        <v>31.55</v>
      </c>
      <c r="W1540" s="58"/>
      <c r="X1540" s="197"/>
      <c r="Y1540" s="198"/>
      <c r="Z1540" s="58"/>
      <c r="AA1540" s="58" t="s">
        <v>458</v>
      </c>
      <c r="AB1540" s="54"/>
      <c r="AC1540" s="76"/>
      <c r="AD1540" s="76"/>
      <c r="AE1540" s="70"/>
      <c r="AF1540" s="70"/>
      <c r="AG1540" s="83"/>
      <c r="AH1540" s="83"/>
      <c r="AI1540" s="83"/>
      <c r="AJ1540" s="83"/>
      <c r="AK1540" s="83"/>
      <c r="AL1540" s="83"/>
      <c r="AM1540" s="83"/>
      <c r="AN1540" s="83"/>
      <c r="AO1540" s="83"/>
      <c r="AP1540" s="83"/>
      <c r="AQ1540" s="83"/>
      <c r="AR1540" s="83"/>
      <c r="AS1540" s="83"/>
      <c r="AT1540" s="83"/>
      <c r="AU1540" s="83"/>
      <c r="AV1540" s="83"/>
      <c r="AW1540" s="83"/>
      <c r="AX1540" s="83"/>
      <c r="AY1540" s="83"/>
      <c r="AZ1540" s="83"/>
      <c r="BA1540" s="83"/>
      <c r="BB1540" s="83"/>
      <c r="BC1540" s="83"/>
      <c r="BD1540" s="83"/>
      <c r="BE1540" s="83"/>
      <c r="BF1540" s="83"/>
      <c r="BG1540" s="83"/>
      <c r="BH1540" s="83"/>
      <c r="BI1540" s="83"/>
      <c r="BJ1540" s="83"/>
      <c r="BK1540" s="15"/>
      <c r="BL1540" s="15"/>
      <c r="BM1540" s="15"/>
      <c r="BN1540" s="15"/>
      <c r="BO1540" s="15"/>
      <c r="BP1540" s="15"/>
      <c r="BQ1540" s="15"/>
      <c r="BR1540" s="15"/>
      <c r="BS1540" s="15"/>
      <c r="BT1540" s="15"/>
      <c r="BU1540" s="15"/>
      <c r="BV1540" s="15"/>
      <c r="BW1540" s="15"/>
      <c r="BX1540" s="15"/>
      <c r="BY1540" s="15"/>
      <c r="BZ1540" s="15"/>
      <c r="CA1540" s="15"/>
      <c r="CB1540" s="15"/>
      <c r="CC1540" s="15"/>
      <c r="CD1540" s="15"/>
      <c r="CE1540" s="15"/>
      <c r="CF1540" s="15"/>
      <c r="CG1540" s="15"/>
      <c r="CH1540" s="15"/>
      <c r="CI1540" s="15"/>
      <c r="CJ1540" s="15"/>
      <c r="CK1540" s="15"/>
      <c r="CL1540" s="15"/>
      <c r="CM1540" s="15"/>
      <c r="CN1540" s="15"/>
      <c r="CO1540" s="15"/>
      <c r="CP1540" s="15"/>
      <c r="CQ1540" s="15"/>
      <c r="CR1540" s="15"/>
      <c r="CS1540" s="15"/>
      <c r="CT1540" s="15"/>
      <c r="CU1540" s="15"/>
      <c r="CV1540" s="15"/>
      <c r="CW1540" s="15"/>
      <c r="CX1540" s="15"/>
      <c r="CY1540" s="15"/>
      <c r="CZ1540" s="15"/>
      <c r="DA1540" s="15"/>
      <c r="DB1540" s="15"/>
      <c r="DC1540" s="15"/>
      <c r="DD1540" s="15"/>
      <c r="DE1540" s="15"/>
      <c r="DF1540" s="15"/>
      <c r="DG1540" s="15"/>
      <c r="DH1540" s="15"/>
      <c r="DI1540" s="15"/>
      <c r="DJ1540" s="15"/>
      <c r="DK1540" s="15"/>
      <c r="DL1540" s="15"/>
      <c r="DM1540" s="15"/>
      <c r="DN1540" s="15"/>
      <c r="DO1540" s="15"/>
      <c r="DP1540" s="15"/>
      <c r="DQ1540" s="15"/>
      <c r="DR1540" s="15"/>
      <c r="DS1540" s="15"/>
      <c r="DT1540" s="15"/>
      <c r="DU1540" s="15"/>
      <c r="DV1540" s="15"/>
      <c r="DW1540" s="15"/>
      <c r="DX1540" s="15"/>
      <c r="DY1540" s="15"/>
      <c r="DZ1540" s="15"/>
    </row>
    <row r="1541" spans="1:130" s="80" customFormat="1" ht="34" x14ac:dyDescent="0.2">
      <c r="A1541" s="76" t="s">
        <v>308</v>
      </c>
      <c r="B1541" s="76" t="s">
        <v>490</v>
      </c>
      <c r="C1541" s="76"/>
      <c r="D1541" s="113" t="s">
        <v>10</v>
      </c>
      <c r="E1541" s="113" t="s">
        <v>460</v>
      </c>
      <c r="F1541" s="58" t="s">
        <v>1976</v>
      </c>
      <c r="G1541" s="57">
        <v>4</v>
      </c>
      <c r="H1541" s="76" t="s">
        <v>1213</v>
      </c>
      <c r="I1541" s="57" t="s">
        <v>401</v>
      </c>
      <c r="J1541" s="76" t="s">
        <v>176</v>
      </c>
      <c r="K1541" s="191"/>
      <c r="L1541" s="143"/>
      <c r="M1541" s="115"/>
      <c r="N1541" s="115"/>
      <c r="O1541" s="57"/>
      <c r="P1541" s="58" t="s">
        <v>36</v>
      </c>
      <c r="Q1541" s="57" t="s">
        <v>167</v>
      </c>
      <c r="R1541" s="57" t="s">
        <v>13</v>
      </c>
      <c r="S1541" s="57"/>
      <c r="T1541" s="57"/>
      <c r="U1541" s="117">
        <v>24.75</v>
      </c>
      <c r="V1541" s="117">
        <v>27.07</v>
      </c>
      <c r="W1541" s="58"/>
      <c r="X1541" s="197"/>
      <c r="Y1541" s="198"/>
      <c r="Z1541" s="58"/>
      <c r="AA1541" s="58" t="s">
        <v>457</v>
      </c>
      <c r="AB1541" s="54"/>
      <c r="AC1541" s="76"/>
      <c r="AD1541" s="76"/>
      <c r="AE1541" s="70"/>
      <c r="AF1541" s="70"/>
      <c r="AG1541" s="83"/>
      <c r="AH1541" s="83"/>
      <c r="AI1541" s="83"/>
      <c r="AJ1541" s="83"/>
      <c r="AK1541" s="83"/>
      <c r="AL1541" s="83"/>
      <c r="AM1541" s="83"/>
      <c r="AN1541" s="83"/>
      <c r="AO1541" s="83"/>
      <c r="AP1541" s="83"/>
      <c r="AQ1541" s="83"/>
      <c r="AR1541" s="83"/>
      <c r="AS1541" s="83"/>
      <c r="AT1541" s="83"/>
      <c r="AU1541" s="83"/>
      <c r="AV1541" s="83"/>
      <c r="AW1541" s="83"/>
      <c r="AX1541" s="83"/>
      <c r="AY1541" s="83"/>
      <c r="AZ1541" s="83"/>
      <c r="BA1541" s="83"/>
      <c r="BB1541" s="83"/>
      <c r="BC1541" s="83"/>
      <c r="BD1541" s="83"/>
      <c r="BE1541" s="83"/>
      <c r="BF1541" s="83"/>
      <c r="BG1541" s="83"/>
      <c r="BH1541" s="83"/>
      <c r="BI1541" s="83"/>
      <c r="BJ1541" s="83"/>
      <c r="BK1541" s="15"/>
      <c r="BL1541" s="15"/>
      <c r="BM1541" s="15"/>
      <c r="BN1541" s="15"/>
      <c r="BO1541" s="15"/>
      <c r="BP1541" s="15"/>
      <c r="BQ1541" s="15"/>
      <c r="BR1541" s="15"/>
      <c r="BS1541" s="15"/>
      <c r="BT1541" s="15"/>
      <c r="BU1541" s="15"/>
      <c r="BV1541" s="15"/>
      <c r="BW1541" s="15"/>
      <c r="BX1541" s="15"/>
      <c r="BY1541" s="15"/>
      <c r="BZ1541" s="15"/>
      <c r="CA1541" s="15"/>
      <c r="CB1541" s="15"/>
      <c r="CC1541" s="15"/>
      <c r="CD1541" s="15"/>
      <c r="CE1541" s="15"/>
      <c r="CF1541" s="15"/>
      <c r="CG1541" s="15"/>
      <c r="CH1541" s="15"/>
      <c r="CI1541" s="15"/>
      <c r="CJ1541" s="15"/>
      <c r="CK1541" s="15"/>
      <c r="CL1541" s="15"/>
      <c r="CM1541" s="15"/>
      <c r="CN1541" s="15"/>
      <c r="CO1541" s="15"/>
      <c r="CP1541" s="15"/>
      <c r="CQ1541" s="15"/>
      <c r="CR1541" s="15"/>
      <c r="CS1541" s="15"/>
      <c r="CT1541" s="15"/>
      <c r="CU1541" s="15"/>
      <c r="CV1541" s="15"/>
      <c r="CW1541" s="15"/>
      <c r="CX1541" s="15"/>
      <c r="CY1541" s="15"/>
      <c r="CZ1541" s="15"/>
      <c r="DA1541" s="15"/>
      <c r="DB1541" s="15"/>
      <c r="DC1541" s="15"/>
      <c r="DD1541" s="15"/>
      <c r="DE1541" s="15"/>
      <c r="DF1541" s="15"/>
      <c r="DG1541" s="15"/>
      <c r="DH1541" s="15"/>
      <c r="DI1541" s="15"/>
      <c r="DJ1541" s="15"/>
      <c r="DK1541" s="15"/>
      <c r="DL1541" s="15"/>
      <c r="DM1541" s="15"/>
      <c r="DN1541" s="15"/>
      <c r="DO1541" s="15"/>
      <c r="DP1541" s="15"/>
      <c r="DQ1541" s="15"/>
      <c r="DR1541" s="15"/>
      <c r="DS1541" s="15"/>
      <c r="DT1541" s="15"/>
      <c r="DU1541" s="15"/>
      <c r="DV1541" s="15"/>
      <c r="DW1541" s="15"/>
      <c r="DX1541" s="15"/>
      <c r="DY1541" s="15"/>
      <c r="DZ1541" s="15"/>
    </row>
    <row r="1542" spans="1:130" s="80" customFormat="1" ht="34" x14ac:dyDescent="0.2">
      <c r="A1542" s="76" t="s">
        <v>308</v>
      </c>
      <c r="B1542" s="76" t="s">
        <v>490</v>
      </c>
      <c r="C1542" s="76"/>
      <c r="D1542" s="113" t="s">
        <v>10</v>
      </c>
      <c r="E1542" s="113" t="s">
        <v>460</v>
      </c>
      <c r="F1542" s="58" t="s">
        <v>1976</v>
      </c>
      <c r="G1542" s="57">
        <v>11</v>
      </c>
      <c r="H1542" s="76" t="s">
        <v>1213</v>
      </c>
      <c r="I1542" s="57" t="s">
        <v>401</v>
      </c>
      <c r="J1542" s="76" t="s">
        <v>176</v>
      </c>
      <c r="K1542" s="191"/>
      <c r="L1542" s="143"/>
      <c r="M1542" s="115"/>
      <c r="N1542" s="115"/>
      <c r="O1542" s="57"/>
      <c r="P1542" s="58" t="s">
        <v>36</v>
      </c>
      <c r="Q1542" s="57" t="s">
        <v>167</v>
      </c>
      <c r="R1542" s="57" t="s">
        <v>13</v>
      </c>
      <c r="S1542" s="57"/>
      <c r="T1542" s="57"/>
      <c r="U1542" s="117">
        <v>30.47</v>
      </c>
      <c r="V1542" s="117">
        <v>28.44</v>
      </c>
      <c r="W1542" s="58"/>
      <c r="X1542" s="197"/>
      <c r="Y1542" s="198"/>
      <c r="Z1542" s="58"/>
      <c r="AA1542" s="58" t="s">
        <v>457</v>
      </c>
      <c r="AB1542" s="54"/>
      <c r="AC1542" s="76"/>
      <c r="AD1542" s="76"/>
      <c r="AE1542" s="70"/>
      <c r="AF1542" s="70"/>
      <c r="AG1542" s="83"/>
      <c r="AH1542" s="83"/>
      <c r="AI1542" s="83"/>
      <c r="AJ1542" s="83"/>
      <c r="AK1542" s="83"/>
      <c r="AL1542" s="83"/>
      <c r="AM1542" s="83"/>
      <c r="AN1542" s="83"/>
      <c r="AO1542" s="83"/>
      <c r="AP1542" s="83"/>
      <c r="AQ1542" s="83"/>
      <c r="AR1542" s="83"/>
      <c r="AS1542" s="83"/>
      <c r="AT1542" s="83"/>
      <c r="AU1542" s="83"/>
      <c r="AV1542" s="83"/>
      <c r="AW1542" s="83"/>
      <c r="AX1542" s="83"/>
      <c r="AY1542" s="83"/>
      <c r="AZ1542" s="83"/>
      <c r="BA1542" s="83"/>
      <c r="BB1542" s="83"/>
      <c r="BC1542" s="83"/>
      <c r="BD1542" s="83"/>
      <c r="BE1542" s="83"/>
      <c r="BF1542" s="83"/>
      <c r="BG1542" s="83"/>
      <c r="BH1542" s="83"/>
      <c r="BI1542" s="83"/>
      <c r="BJ1542" s="83"/>
      <c r="BK1542" s="15"/>
      <c r="BL1542" s="15"/>
      <c r="BM1542" s="15"/>
      <c r="BN1542" s="15"/>
      <c r="BO1542" s="15"/>
      <c r="BP1542" s="15"/>
      <c r="BQ1542" s="15"/>
      <c r="BR1542" s="15"/>
      <c r="BS1542" s="15"/>
      <c r="BT1542" s="15"/>
      <c r="BU1542" s="15"/>
      <c r="BV1542" s="15"/>
      <c r="BW1542" s="15"/>
      <c r="BX1542" s="15"/>
      <c r="BY1542" s="15"/>
      <c r="BZ1542" s="15"/>
      <c r="CA1542" s="15"/>
      <c r="CB1542" s="15"/>
      <c r="CC1542" s="15"/>
      <c r="CD1542" s="15"/>
      <c r="CE1542" s="15"/>
      <c r="CF1542" s="15"/>
      <c r="CG1542" s="15"/>
      <c r="CH1542" s="15"/>
      <c r="CI1542" s="15"/>
      <c r="CJ1542" s="15"/>
      <c r="CK1542" s="15"/>
      <c r="CL1542" s="15"/>
      <c r="CM1542" s="15"/>
      <c r="CN1542" s="15"/>
      <c r="CO1542" s="15"/>
      <c r="CP1542" s="15"/>
      <c r="CQ1542" s="15"/>
      <c r="CR1542" s="15"/>
      <c r="CS1542" s="15"/>
      <c r="CT1542" s="15"/>
      <c r="CU1542" s="15"/>
      <c r="CV1542" s="15"/>
      <c r="CW1542" s="15"/>
      <c r="CX1542" s="15"/>
      <c r="CY1542" s="15"/>
      <c r="CZ1542" s="15"/>
      <c r="DA1542" s="15"/>
      <c r="DB1542" s="15"/>
      <c r="DC1542" s="15"/>
      <c r="DD1542" s="15"/>
      <c r="DE1542" s="15"/>
      <c r="DF1542" s="15"/>
      <c r="DG1542" s="15"/>
      <c r="DH1542" s="15"/>
      <c r="DI1542" s="15"/>
      <c r="DJ1542" s="15"/>
      <c r="DK1542" s="15"/>
      <c r="DL1542" s="15"/>
      <c r="DM1542" s="15"/>
      <c r="DN1542" s="15"/>
      <c r="DO1542" s="15"/>
      <c r="DP1542" s="15"/>
      <c r="DQ1542" s="15"/>
      <c r="DR1542" s="15"/>
      <c r="DS1542" s="15"/>
      <c r="DT1542" s="15"/>
      <c r="DU1542" s="15"/>
      <c r="DV1542" s="15"/>
      <c r="DW1542" s="15"/>
      <c r="DX1542" s="15"/>
      <c r="DY1542" s="15"/>
      <c r="DZ1542" s="15"/>
    </row>
    <row r="1543" spans="1:130" s="80" customFormat="1" ht="34" x14ac:dyDescent="0.2">
      <c r="A1543" s="76" t="s">
        <v>308</v>
      </c>
      <c r="B1543" s="76" t="s">
        <v>490</v>
      </c>
      <c r="C1543" s="76"/>
      <c r="D1543" s="113" t="s">
        <v>10</v>
      </c>
      <c r="E1543" s="113" t="s">
        <v>460</v>
      </c>
      <c r="F1543" s="76" t="s">
        <v>1545</v>
      </c>
      <c r="G1543" s="70"/>
      <c r="H1543" s="76" t="s">
        <v>1213</v>
      </c>
      <c r="I1543" s="70" t="s">
        <v>401</v>
      </c>
      <c r="J1543" s="76" t="s">
        <v>176</v>
      </c>
      <c r="K1543" s="191"/>
      <c r="L1543" s="143"/>
      <c r="M1543" s="112"/>
      <c r="N1543" s="112"/>
      <c r="O1543" s="70"/>
      <c r="P1543" s="76" t="s">
        <v>36</v>
      </c>
      <c r="Q1543" s="70"/>
      <c r="R1543" s="70" t="s">
        <v>13</v>
      </c>
      <c r="S1543" s="70"/>
      <c r="T1543" s="70"/>
      <c r="U1543" s="128">
        <v>27.9</v>
      </c>
      <c r="V1543" s="128">
        <v>27.14</v>
      </c>
      <c r="W1543" s="76"/>
      <c r="X1543" s="197"/>
      <c r="Y1543" s="105"/>
      <c r="Z1543" s="76"/>
      <c r="AA1543" s="76"/>
      <c r="AB1543" s="54"/>
      <c r="AC1543" s="76"/>
      <c r="AD1543" s="76"/>
      <c r="AE1543" s="70"/>
      <c r="AF1543" s="70"/>
      <c r="AG1543" s="83"/>
      <c r="AH1543" s="83"/>
      <c r="AI1543" s="83"/>
      <c r="AJ1543" s="83"/>
      <c r="AK1543" s="83"/>
      <c r="AL1543" s="83"/>
      <c r="AM1543" s="83"/>
      <c r="AN1543" s="83"/>
      <c r="AO1543" s="83"/>
      <c r="AP1543" s="83"/>
      <c r="AQ1543" s="83"/>
      <c r="AR1543" s="83"/>
      <c r="AS1543" s="83"/>
      <c r="AT1543" s="83"/>
      <c r="AU1543" s="83"/>
      <c r="AV1543" s="83"/>
      <c r="AW1543" s="83"/>
      <c r="AX1543" s="83"/>
      <c r="AY1543" s="83"/>
      <c r="AZ1543" s="83"/>
      <c r="BA1543" s="83"/>
      <c r="BB1543" s="83"/>
      <c r="BC1543" s="83"/>
      <c r="BD1543" s="83"/>
      <c r="BE1543" s="83"/>
      <c r="BF1543" s="83"/>
      <c r="BG1543" s="83"/>
      <c r="BH1543" s="83"/>
      <c r="BI1543" s="83"/>
      <c r="BJ1543" s="83"/>
      <c r="BK1543" s="15"/>
      <c r="BL1543" s="15"/>
      <c r="BM1543" s="15"/>
      <c r="BN1543" s="15"/>
      <c r="BO1543" s="15"/>
      <c r="BP1543" s="15"/>
      <c r="BQ1543" s="15"/>
      <c r="BR1543" s="15"/>
      <c r="BS1543" s="15"/>
      <c r="BT1543" s="15"/>
      <c r="BU1543" s="15"/>
      <c r="BV1543" s="15"/>
      <c r="BW1543" s="15"/>
      <c r="BX1543" s="15"/>
      <c r="BY1543" s="15"/>
      <c r="BZ1543" s="15"/>
      <c r="CA1543" s="15"/>
      <c r="CB1543" s="15"/>
      <c r="CC1543" s="15"/>
      <c r="CD1543" s="15"/>
      <c r="CE1543" s="15"/>
      <c r="CF1543" s="15"/>
      <c r="CG1543" s="15"/>
      <c r="CH1543" s="15"/>
      <c r="CI1543" s="15"/>
      <c r="CJ1543" s="15"/>
      <c r="CK1543" s="15"/>
      <c r="CL1543" s="15"/>
      <c r="CM1543" s="15"/>
      <c r="CN1543" s="15"/>
      <c r="CO1543" s="15"/>
      <c r="CP1543" s="15"/>
      <c r="CQ1543" s="15"/>
      <c r="CR1543" s="15"/>
      <c r="CS1543" s="15"/>
      <c r="CT1543" s="15"/>
      <c r="CU1543" s="15"/>
      <c r="CV1543" s="15"/>
      <c r="CW1543" s="15"/>
      <c r="CX1543" s="15"/>
      <c r="CY1543" s="15"/>
      <c r="CZ1543" s="15"/>
      <c r="DA1543" s="15"/>
      <c r="DB1543" s="15"/>
      <c r="DC1543" s="15"/>
      <c r="DD1543" s="15"/>
      <c r="DE1543" s="15"/>
      <c r="DF1543" s="15"/>
      <c r="DG1543" s="15"/>
      <c r="DH1543" s="15"/>
      <c r="DI1543" s="15"/>
      <c r="DJ1543" s="15"/>
      <c r="DK1543" s="15"/>
      <c r="DL1543" s="15"/>
      <c r="DM1543" s="15"/>
      <c r="DN1543" s="15"/>
      <c r="DO1543" s="15"/>
      <c r="DP1543" s="15"/>
      <c r="DQ1543" s="15"/>
      <c r="DR1543" s="15"/>
      <c r="DS1543" s="15"/>
      <c r="DT1543" s="15"/>
      <c r="DU1543" s="15"/>
      <c r="DV1543" s="15"/>
      <c r="DW1543" s="15"/>
      <c r="DX1543" s="15"/>
      <c r="DY1543" s="15"/>
      <c r="DZ1543" s="15"/>
    </row>
    <row r="1544" spans="1:130" s="80" customFormat="1" ht="34" x14ac:dyDescent="0.2">
      <c r="A1544" s="76" t="s">
        <v>308</v>
      </c>
      <c r="B1544" s="76" t="s">
        <v>490</v>
      </c>
      <c r="C1544" s="76"/>
      <c r="D1544" s="113" t="s">
        <v>10</v>
      </c>
      <c r="E1544" s="113" t="s">
        <v>460</v>
      </c>
      <c r="F1544" s="76" t="s">
        <v>1544</v>
      </c>
      <c r="G1544" s="70"/>
      <c r="H1544" s="76" t="s">
        <v>1213</v>
      </c>
      <c r="I1544" s="70" t="s">
        <v>401</v>
      </c>
      <c r="J1544" s="76" t="s">
        <v>176</v>
      </c>
      <c r="K1544" s="191"/>
      <c r="L1544" s="143"/>
      <c r="M1544" s="112"/>
      <c r="N1544" s="112"/>
      <c r="O1544" s="70"/>
      <c r="P1544" s="76" t="s">
        <v>36</v>
      </c>
      <c r="Q1544" s="70"/>
      <c r="R1544" s="70" t="s">
        <v>13</v>
      </c>
      <c r="S1544" s="70"/>
      <c r="T1544" s="70"/>
      <c r="U1544" s="128">
        <v>33.700000000000003</v>
      </c>
      <c r="V1544" s="128">
        <v>29.62</v>
      </c>
      <c r="W1544" s="76"/>
      <c r="X1544" s="197"/>
      <c r="Y1544" s="105"/>
      <c r="Z1544" s="76"/>
      <c r="AA1544" s="76"/>
      <c r="AB1544" s="54"/>
      <c r="AC1544" s="76"/>
      <c r="AD1544" s="76"/>
      <c r="AE1544" s="70"/>
      <c r="AF1544" s="70"/>
      <c r="AG1544" s="83"/>
      <c r="AH1544" s="83"/>
      <c r="AI1544" s="83"/>
      <c r="AJ1544" s="83"/>
      <c r="AK1544" s="83"/>
      <c r="AL1544" s="83"/>
      <c r="AM1544" s="83"/>
      <c r="AN1544" s="83"/>
      <c r="AO1544" s="83"/>
      <c r="AP1544" s="83"/>
      <c r="AQ1544" s="83"/>
      <c r="AR1544" s="83"/>
      <c r="AS1544" s="83"/>
      <c r="AT1544" s="83"/>
      <c r="AU1544" s="83"/>
      <c r="AV1544" s="83"/>
      <c r="AW1544" s="83"/>
      <c r="AX1544" s="83"/>
      <c r="AY1544" s="83"/>
      <c r="AZ1544" s="83"/>
      <c r="BA1544" s="83"/>
      <c r="BB1544" s="83"/>
      <c r="BC1544" s="83"/>
      <c r="BD1544" s="83"/>
      <c r="BE1544" s="83"/>
      <c r="BF1544" s="83"/>
      <c r="BG1544" s="83"/>
      <c r="BH1544" s="83"/>
      <c r="BI1544" s="83"/>
      <c r="BJ1544" s="83"/>
      <c r="BK1544" s="15"/>
      <c r="BL1544" s="15"/>
      <c r="BM1544" s="15"/>
      <c r="BN1544" s="15"/>
      <c r="BO1544" s="15"/>
      <c r="BP1544" s="15"/>
      <c r="BQ1544" s="15"/>
      <c r="BR1544" s="15"/>
      <c r="BS1544" s="15"/>
      <c r="BT1544" s="15"/>
      <c r="BU1544" s="15"/>
      <c r="BV1544" s="15"/>
      <c r="BW1544" s="15"/>
      <c r="BX1544" s="15"/>
      <c r="BY1544" s="15"/>
      <c r="BZ1544" s="15"/>
      <c r="CA1544" s="15"/>
      <c r="CB1544" s="15"/>
      <c r="CC1544" s="15"/>
      <c r="CD1544" s="15"/>
      <c r="CE1544" s="15"/>
      <c r="CF1544" s="15"/>
      <c r="CG1544" s="15"/>
      <c r="CH1544" s="15"/>
      <c r="CI1544" s="15"/>
      <c r="CJ1544" s="15"/>
      <c r="CK1544" s="15"/>
      <c r="CL1544" s="15"/>
      <c r="CM1544" s="15"/>
      <c r="CN1544" s="15"/>
      <c r="CO1544" s="15"/>
      <c r="CP1544" s="15"/>
      <c r="CQ1544" s="15"/>
      <c r="CR1544" s="15"/>
      <c r="CS1544" s="15"/>
      <c r="CT1544" s="15"/>
      <c r="CU1544" s="15"/>
      <c r="CV1544" s="15"/>
      <c r="CW1544" s="15"/>
      <c r="CX1544" s="15"/>
      <c r="CY1544" s="15"/>
      <c r="CZ1544" s="15"/>
      <c r="DA1544" s="15"/>
      <c r="DB1544" s="15"/>
      <c r="DC1544" s="15"/>
      <c r="DD1544" s="15"/>
      <c r="DE1544" s="15"/>
      <c r="DF1544" s="15"/>
      <c r="DG1544" s="15"/>
      <c r="DH1544" s="15"/>
      <c r="DI1544" s="15"/>
      <c r="DJ1544" s="15"/>
      <c r="DK1544" s="15"/>
      <c r="DL1544" s="15"/>
      <c r="DM1544" s="15"/>
      <c r="DN1544" s="15"/>
      <c r="DO1544" s="15"/>
      <c r="DP1544" s="15"/>
      <c r="DQ1544" s="15"/>
      <c r="DR1544" s="15"/>
      <c r="DS1544" s="15"/>
      <c r="DT1544" s="15"/>
      <c r="DU1544" s="15"/>
      <c r="DV1544" s="15"/>
      <c r="DW1544" s="15"/>
      <c r="DX1544" s="15"/>
      <c r="DY1544" s="15"/>
      <c r="DZ1544" s="15"/>
    </row>
    <row r="1545" spans="1:130" s="80" customFormat="1" ht="17" x14ac:dyDescent="0.2">
      <c r="A1545" s="76" t="s">
        <v>308</v>
      </c>
      <c r="B1545" s="76" t="s">
        <v>490</v>
      </c>
      <c r="C1545" s="76"/>
      <c r="D1545" s="113" t="s">
        <v>10</v>
      </c>
      <c r="E1545" s="113" t="s">
        <v>460</v>
      </c>
      <c r="F1545" s="58"/>
      <c r="G1545" s="57">
        <v>-999</v>
      </c>
      <c r="H1545" s="58" t="s">
        <v>302</v>
      </c>
      <c r="I1545" s="57" t="s">
        <v>401</v>
      </c>
      <c r="J1545" s="76" t="s">
        <v>176</v>
      </c>
      <c r="K1545" s="191"/>
      <c r="L1545" s="143"/>
      <c r="M1545" s="115"/>
      <c r="N1545" s="115"/>
      <c r="O1545" s="57"/>
      <c r="P1545" s="58" t="s">
        <v>36</v>
      </c>
      <c r="Q1545" s="57"/>
      <c r="R1545" s="57" t="s">
        <v>13</v>
      </c>
      <c r="S1545" s="57"/>
      <c r="T1545" s="57"/>
      <c r="U1545" s="117">
        <v>29.53</v>
      </c>
      <c r="V1545" s="117">
        <v>27.71</v>
      </c>
      <c r="W1545" s="58"/>
      <c r="X1545" s="197"/>
      <c r="Y1545" s="198"/>
      <c r="Z1545" s="58"/>
      <c r="AA1545" s="58" t="s">
        <v>95</v>
      </c>
      <c r="AB1545" s="54"/>
      <c r="AC1545" s="76"/>
      <c r="AD1545" s="76"/>
      <c r="AE1545" s="70"/>
      <c r="AF1545" s="70"/>
      <c r="AG1545" s="83"/>
      <c r="AH1545" s="83"/>
      <c r="AI1545" s="83"/>
      <c r="AJ1545" s="83"/>
      <c r="AK1545" s="83"/>
      <c r="AL1545" s="83"/>
      <c r="AM1545" s="83"/>
      <c r="AN1545" s="83"/>
      <c r="AO1545" s="83"/>
      <c r="AP1545" s="83"/>
      <c r="AQ1545" s="83"/>
      <c r="AR1545" s="83"/>
      <c r="AS1545" s="83"/>
      <c r="AT1545" s="83"/>
      <c r="AU1545" s="83"/>
      <c r="AV1545" s="83"/>
      <c r="AW1545" s="83"/>
      <c r="AX1545" s="83"/>
      <c r="AY1545" s="83"/>
      <c r="AZ1545" s="83"/>
      <c r="BA1545" s="83"/>
      <c r="BB1545" s="83"/>
      <c r="BC1545" s="83"/>
      <c r="BD1545" s="83"/>
      <c r="BE1545" s="83"/>
      <c r="BF1545" s="83"/>
      <c r="BG1545" s="83"/>
      <c r="BH1545" s="83"/>
      <c r="BI1545" s="83"/>
      <c r="BJ1545" s="83"/>
      <c r="BK1545" s="15"/>
      <c r="BL1545" s="15"/>
      <c r="BM1545" s="15"/>
      <c r="BN1545" s="15"/>
      <c r="BO1545" s="15"/>
      <c r="BP1545" s="15"/>
      <c r="BQ1545" s="15"/>
      <c r="BR1545" s="15"/>
      <c r="BS1545" s="15"/>
      <c r="BT1545" s="15"/>
      <c r="BU1545" s="15"/>
      <c r="BV1545" s="15"/>
      <c r="BW1545" s="15"/>
      <c r="BX1545" s="15"/>
      <c r="BY1545" s="15"/>
      <c r="BZ1545" s="15"/>
      <c r="CA1545" s="15"/>
      <c r="CB1545" s="15"/>
      <c r="CC1545" s="15"/>
      <c r="CD1545" s="15"/>
      <c r="CE1545" s="15"/>
      <c r="CF1545" s="15"/>
      <c r="CG1545" s="15"/>
      <c r="CH1545" s="15"/>
      <c r="CI1545" s="15"/>
      <c r="CJ1545" s="15"/>
      <c r="CK1545" s="15"/>
      <c r="CL1545" s="15"/>
      <c r="CM1545" s="15"/>
      <c r="CN1545" s="15"/>
      <c r="CO1545" s="15"/>
      <c r="CP1545" s="15"/>
      <c r="CQ1545" s="15"/>
      <c r="CR1545" s="15"/>
      <c r="CS1545" s="15"/>
      <c r="CT1545" s="15"/>
      <c r="CU1545" s="15"/>
      <c r="CV1545" s="15"/>
      <c r="CW1545" s="15"/>
      <c r="CX1545" s="15"/>
      <c r="CY1545" s="15"/>
      <c r="CZ1545" s="15"/>
      <c r="DA1545" s="15"/>
      <c r="DB1545" s="15"/>
      <c r="DC1545" s="15"/>
      <c r="DD1545" s="15"/>
      <c r="DE1545" s="15"/>
      <c r="DF1545" s="15"/>
      <c r="DG1545" s="15"/>
      <c r="DH1545" s="15"/>
      <c r="DI1545" s="15"/>
      <c r="DJ1545" s="15"/>
      <c r="DK1545" s="15"/>
      <c r="DL1545" s="15"/>
      <c r="DM1545" s="15"/>
      <c r="DN1545" s="15"/>
      <c r="DO1545" s="15"/>
      <c r="DP1545" s="15"/>
      <c r="DQ1545" s="15"/>
      <c r="DR1545" s="15"/>
      <c r="DS1545" s="15"/>
      <c r="DT1545" s="15"/>
      <c r="DU1545" s="15"/>
      <c r="DV1545" s="15"/>
      <c r="DW1545" s="15"/>
      <c r="DX1545" s="15"/>
      <c r="DY1545" s="15"/>
      <c r="DZ1545" s="15"/>
    </row>
    <row r="1546" spans="1:130" s="80" customFormat="1" ht="34" x14ac:dyDescent="0.2">
      <c r="A1546" s="76" t="s">
        <v>308</v>
      </c>
      <c r="B1546" s="76" t="s">
        <v>490</v>
      </c>
      <c r="C1546" s="76"/>
      <c r="D1546" s="113" t="s">
        <v>10</v>
      </c>
      <c r="E1546" s="113" t="s">
        <v>460</v>
      </c>
      <c r="F1546" s="58"/>
      <c r="G1546" s="57">
        <v>-999</v>
      </c>
      <c r="H1546" s="58" t="s">
        <v>302</v>
      </c>
      <c r="I1546" s="57" t="s">
        <v>401</v>
      </c>
      <c r="J1546" s="76" t="s">
        <v>176</v>
      </c>
      <c r="K1546" s="191"/>
      <c r="L1546" s="143"/>
      <c r="M1546" s="115"/>
      <c r="N1546" s="115"/>
      <c r="O1546" s="57"/>
      <c r="P1546" s="58" t="s">
        <v>36</v>
      </c>
      <c r="Q1546" s="57"/>
      <c r="R1546" s="57" t="s">
        <v>13</v>
      </c>
      <c r="S1546" s="57"/>
      <c r="T1546" s="57"/>
      <c r="U1546" s="117">
        <v>29.93</v>
      </c>
      <c r="V1546" s="117">
        <v>29.82</v>
      </c>
      <c r="W1546" s="58"/>
      <c r="X1546" s="197"/>
      <c r="Y1546" s="198"/>
      <c r="Z1546" s="58"/>
      <c r="AA1546" s="58"/>
      <c r="AB1546" s="54"/>
      <c r="AC1546" s="76" t="s">
        <v>1299</v>
      </c>
      <c r="AD1546" s="76" t="s">
        <v>1324</v>
      </c>
      <c r="AE1546" s="70"/>
      <c r="AF1546" s="70"/>
      <c r="AG1546" s="83"/>
      <c r="AH1546" s="83"/>
      <c r="AI1546" s="83"/>
      <c r="AJ1546" s="83"/>
      <c r="AK1546" s="83"/>
      <c r="AL1546" s="83"/>
      <c r="AM1546" s="83"/>
      <c r="AN1546" s="83"/>
      <c r="AO1546" s="83"/>
      <c r="AP1546" s="83"/>
      <c r="AQ1546" s="83"/>
      <c r="AR1546" s="83"/>
      <c r="AS1546" s="83"/>
      <c r="AT1546" s="83"/>
      <c r="AU1546" s="83"/>
      <c r="AV1546" s="83"/>
      <c r="AW1546" s="83"/>
      <c r="AX1546" s="83"/>
      <c r="AY1546" s="83"/>
      <c r="AZ1546" s="83"/>
      <c r="BA1546" s="83"/>
      <c r="BB1546" s="83"/>
      <c r="BC1546" s="83"/>
      <c r="BD1546" s="83"/>
      <c r="BE1546" s="83"/>
      <c r="BF1546" s="83"/>
      <c r="BG1546" s="83"/>
      <c r="BH1546" s="83"/>
      <c r="BI1546" s="83"/>
      <c r="BJ1546" s="83"/>
      <c r="BK1546" s="91"/>
      <c r="BL1546" s="91"/>
      <c r="BM1546" s="91"/>
      <c r="BN1546" s="91"/>
      <c r="BO1546" s="91"/>
      <c r="BP1546" s="91"/>
      <c r="BQ1546" s="91"/>
      <c r="BR1546" s="91"/>
      <c r="BS1546" s="91"/>
      <c r="BT1546" s="91"/>
      <c r="BU1546" s="91"/>
      <c r="BV1546" s="91"/>
      <c r="BW1546" s="91"/>
      <c r="BX1546" s="91"/>
      <c r="BY1546" s="91"/>
      <c r="BZ1546" s="91"/>
      <c r="CA1546" s="91"/>
      <c r="CB1546" s="91"/>
      <c r="CC1546" s="91"/>
      <c r="CD1546" s="91"/>
      <c r="CE1546" s="91"/>
      <c r="CF1546" s="91"/>
      <c r="CG1546" s="91"/>
      <c r="CH1546" s="91"/>
      <c r="CI1546" s="91"/>
      <c r="CJ1546" s="91"/>
      <c r="CK1546" s="91"/>
      <c r="CL1546" s="91"/>
      <c r="CM1546" s="91"/>
      <c r="CN1546" s="91"/>
      <c r="CO1546" s="91"/>
      <c r="CP1546" s="91"/>
      <c r="CQ1546" s="91"/>
      <c r="CR1546" s="91"/>
      <c r="CS1546" s="91"/>
      <c r="CT1546" s="91"/>
      <c r="CU1546" s="91"/>
      <c r="CV1546" s="91"/>
      <c r="CW1546" s="91"/>
      <c r="CX1546" s="15"/>
      <c r="CY1546" s="15"/>
      <c r="CZ1546" s="15"/>
      <c r="DA1546" s="15"/>
      <c r="DB1546" s="15"/>
      <c r="DC1546" s="15"/>
      <c r="DD1546" s="15"/>
      <c r="DE1546" s="15"/>
      <c r="DF1546" s="15"/>
      <c r="DG1546" s="15"/>
      <c r="DH1546" s="15"/>
      <c r="DI1546" s="15"/>
      <c r="DJ1546" s="15"/>
      <c r="DK1546" s="15"/>
      <c r="DL1546" s="15"/>
      <c r="DM1546" s="15"/>
      <c r="DN1546" s="15"/>
      <c r="DO1546" s="15"/>
      <c r="DP1546" s="15"/>
      <c r="DQ1546" s="15"/>
      <c r="DR1546" s="15"/>
      <c r="DS1546" s="15"/>
      <c r="DT1546" s="15"/>
      <c r="DU1546" s="15"/>
      <c r="DV1546" s="15"/>
      <c r="DW1546" s="15"/>
      <c r="DX1546" s="15"/>
      <c r="DY1546" s="15"/>
      <c r="DZ1546" s="15"/>
    </row>
    <row r="1547" spans="1:130" s="80" customFormat="1" ht="34" x14ac:dyDescent="0.2">
      <c r="A1547" s="76" t="s">
        <v>308</v>
      </c>
      <c r="B1547" s="76" t="s">
        <v>490</v>
      </c>
      <c r="C1547" s="76"/>
      <c r="D1547" s="113" t="s">
        <v>10</v>
      </c>
      <c r="E1547" s="113" t="s">
        <v>460</v>
      </c>
      <c r="F1547" s="58"/>
      <c r="G1547" s="57">
        <v>121</v>
      </c>
      <c r="H1547" s="76" t="s">
        <v>1219</v>
      </c>
      <c r="I1547" s="57" t="s">
        <v>401</v>
      </c>
      <c r="J1547" s="76" t="s">
        <v>176</v>
      </c>
      <c r="K1547" s="191"/>
      <c r="L1547" s="143"/>
      <c r="M1547" s="115"/>
      <c r="N1547" s="115"/>
      <c r="O1547" s="57"/>
      <c r="P1547" s="58" t="s">
        <v>36</v>
      </c>
      <c r="Q1547" s="57"/>
      <c r="R1547" s="57" t="s">
        <v>13</v>
      </c>
      <c r="S1547" s="57"/>
      <c r="T1547" s="57"/>
      <c r="U1547" s="117">
        <v>27.52</v>
      </c>
      <c r="V1547" s="117">
        <v>25.93</v>
      </c>
      <c r="W1547" s="58"/>
      <c r="X1547" s="197"/>
      <c r="Y1547" s="198"/>
      <c r="Z1547" s="58"/>
      <c r="AA1547" s="58" t="s">
        <v>88</v>
      </c>
      <c r="AB1547" s="54"/>
      <c r="AC1547" s="76"/>
      <c r="AD1547" s="76"/>
      <c r="AE1547" s="70"/>
      <c r="AF1547" s="70"/>
      <c r="AG1547" s="83"/>
      <c r="AH1547" s="83"/>
      <c r="AI1547" s="83"/>
      <c r="AJ1547" s="83"/>
      <c r="AK1547" s="83"/>
      <c r="AL1547" s="83"/>
      <c r="AM1547" s="83"/>
      <c r="AN1547" s="83"/>
      <c r="AO1547" s="83"/>
      <c r="AP1547" s="83"/>
      <c r="AQ1547" s="83"/>
      <c r="AR1547" s="83"/>
      <c r="AS1547" s="83"/>
      <c r="AT1547" s="83"/>
      <c r="AU1547" s="83"/>
      <c r="AV1547" s="83"/>
      <c r="AW1547" s="83"/>
      <c r="AX1547" s="83"/>
      <c r="AY1547" s="83"/>
      <c r="AZ1547" s="83"/>
      <c r="BA1547" s="83"/>
      <c r="BB1547" s="83"/>
      <c r="BC1547" s="83"/>
      <c r="BD1547" s="83"/>
      <c r="BE1547" s="83"/>
      <c r="BF1547" s="83"/>
      <c r="BG1547" s="83"/>
      <c r="BH1547" s="83"/>
      <c r="BI1547" s="83"/>
      <c r="BJ1547" s="83"/>
      <c r="BK1547" s="15"/>
      <c r="BL1547" s="15"/>
      <c r="BM1547" s="15"/>
      <c r="BN1547" s="15"/>
      <c r="BO1547" s="15"/>
      <c r="BP1547" s="15"/>
      <c r="BQ1547" s="15"/>
      <c r="BR1547" s="15"/>
      <c r="BS1547" s="15"/>
      <c r="BT1547" s="15"/>
      <c r="BU1547" s="15"/>
      <c r="BV1547" s="15"/>
      <c r="BW1547" s="15"/>
      <c r="BX1547" s="15"/>
      <c r="BY1547" s="15"/>
      <c r="BZ1547" s="15"/>
      <c r="CA1547" s="15"/>
      <c r="CB1547" s="15"/>
      <c r="CC1547" s="15"/>
      <c r="CD1547" s="15"/>
      <c r="CE1547" s="15"/>
      <c r="CF1547" s="15"/>
      <c r="CG1547" s="15"/>
      <c r="CH1547" s="15"/>
      <c r="CI1547" s="15"/>
      <c r="CJ1547" s="15"/>
      <c r="CK1547" s="15"/>
      <c r="CL1547" s="15"/>
      <c r="CM1547" s="15"/>
      <c r="CN1547" s="15"/>
      <c r="CO1547" s="15"/>
      <c r="CP1547" s="15"/>
      <c r="CQ1547" s="15"/>
      <c r="CR1547" s="15"/>
      <c r="CS1547" s="15"/>
      <c r="CT1547" s="15"/>
      <c r="CU1547" s="15"/>
      <c r="CV1547" s="15"/>
      <c r="CW1547" s="15"/>
      <c r="CX1547" s="15"/>
      <c r="CY1547" s="15"/>
      <c r="CZ1547" s="15"/>
      <c r="DA1547" s="15"/>
      <c r="DB1547" s="15"/>
      <c r="DC1547" s="15"/>
      <c r="DD1547" s="15"/>
      <c r="DE1547" s="15"/>
      <c r="DF1547" s="15"/>
      <c r="DG1547" s="15"/>
      <c r="DH1547" s="15"/>
      <c r="DI1547" s="15"/>
      <c r="DJ1547" s="15"/>
      <c r="DK1547" s="15"/>
      <c r="DL1547" s="15"/>
      <c r="DM1547" s="15"/>
      <c r="DN1547" s="15"/>
      <c r="DO1547" s="15"/>
      <c r="DP1547" s="15"/>
      <c r="DQ1547" s="15"/>
      <c r="DR1547" s="15"/>
      <c r="DS1547" s="15"/>
      <c r="DT1547" s="15"/>
      <c r="DU1547" s="15"/>
      <c r="DV1547" s="15"/>
      <c r="DW1547" s="15"/>
      <c r="DX1547" s="15"/>
      <c r="DY1547" s="15"/>
      <c r="DZ1547" s="15"/>
    </row>
    <row r="1548" spans="1:130" s="80" customFormat="1" ht="34" x14ac:dyDescent="0.2">
      <c r="A1548" s="76" t="s">
        <v>308</v>
      </c>
      <c r="B1548" s="76" t="s">
        <v>490</v>
      </c>
      <c r="C1548" s="76"/>
      <c r="D1548" s="113" t="s">
        <v>10</v>
      </c>
      <c r="E1548" s="113" t="s">
        <v>460</v>
      </c>
      <c r="F1548" s="58"/>
      <c r="G1548" s="57">
        <v>122</v>
      </c>
      <c r="H1548" s="76" t="s">
        <v>1219</v>
      </c>
      <c r="I1548" s="57" t="s">
        <v>401</v>
      </c>
      <c r="J1548" s="76" t="s">
        <v>176</v>
      </c>
      <c r="K1548" s="191"/>
      <c r="L1548" s="143"/>
      <c r="M1548" s="115"/>
      <c r="N1548" s="115"/>
      <c r="O1548" s="57"/>
      <c r="P1548" s="58" t="s">
        <v>31</v>
      </c>
      <c r="Q1548" s="57"/>
      <c r="R1548" s="57" t="s">
        <v>13</v>
      </c>
      <c r="S1548" s="57"/>
      <c r="T1548" s="57"/>
      <c r="U1548" s="117">
        <v>28.44</v>
      </c>
      <c r="V1548" s="117">
        <v>28.59</v>
      </c>
      <c r="W1548" s="58"/>
      <c r="X1548" s="197"/>
      <c r="Y1548" s="198"/>
      <c r="Z1548" s="58"/>
      <c r="AA1548" s="58" t="s">
        <v>1828</v>
      </c>
      <c r="AB1548" s="76"/>
      <c r="AC1548" s="76"/>
      <c r="AD1548" s="76"/>
      <c r="AE1548" s="70"/>
      <c r="AF1548" s="70"/>
      <c r="AG1548" s="83"/>
      <c r="AH1548" s="83"/>
      <c r="AI1548" s="83"/>
      <c r="AJ1548" s="83"/>
      <c r="AK1548" s="83"/>
      <c r="AL1548" s="83"/>
      <c r="AM1548" s="83"/>
      <c r="AN1548" s="83"/>
      <c r="AO1548" s="83"/>
      <c r="AP1548" s="83"/>
      <c r="AQ1548" s="83"/>
      <c r="AR1548" s="83"/>
      <c r="AS1548" s="83"/>
      <c r="AT1548" s="83"/>
      <c r="AU1548" s="83"/>
      <c r="AV1548" s="83"/>
      <c r="AW1548" s="83"/>
      <c r="AX1548" s="83"/>
      <c r="AY1548" s="83"/>
      <c r="AZ1548" s="83"/>
      <c r="BA1548" s="83"/>
      <c r="BB1548" s="83"/>
      <c r="BC1548" s="83"/>
      <c r="BD1548" s="83"/>
      <c r="BE1548" s="83"/>
      <c r="BF1548" s="83"/>
      <c r="BG1548" s="83"/>
      <c r="BH1548" s="83"/>
      <c r="BI1548" s="83"/>
      <c r="BJ1548" s="83"/>
      <c r="BK1548" s="83"/>
      <c r="BL1548" s="83"/>
      <c r="BM1548" s="83"/>
      <c r="BN1548" s="83"/>
      <c r="BO1548" s="83"/>
      <c r="BP1548" s="83"/>
      <c r="BQ1548" s="83"/>
      <c r="BR1548" s="83"/>
      <c r="BS1548" s="83"/>
      <c r="BT1548" s="83"/>
      <c r="BU1548" s="83"/>
      <c r="BV1548" s="83"/>
      <c r="BW1548" s="83"/>
      <c r="BX1548" s="83"/>
      <c r="BY1548" s="83"/>
      <c r="BZ1548" s="83"/>
      <c r="CA1548" s="83"/>
      <c r="CB1548" s="83"/>
      <c r="CC1548" s="83"/>
      <c r="CD1548" s="83"/>
      <c r="CE1548" s="83"/>
      <c r="CF1548" s="83"/>
      <c r="CG1548" s="83"/>
      <c r="CH1548" s="83"/>
      <c r="CI1548" s="83"/>
      <c r="CJ1548" s="83"/>
      <c r="CK1548" s="83"/>
      <c r="CL1548" s="83"/>
      <c r="CM1548" s="83"/>
      <c r="CN1548" s="83"/>
      <c r="CO1548" s="83"/>
      <c r="CP1548" s="83"/>
      <c r="CQ1548" s="83"/>
      <c r="CR1548" s="83"/>
      <c r="CS1548" s="83"/>
      <c r="CT1548" s="83"/>
      <c r="CU1548" s="83"/>
      <c r="CV1548" s="83"/>
      <c r="CW1548" s="83"/>
      <c r="CX1548" s="83"/>
      <c r="CY1548" s="83"/>
      <c r="CZ1548" s="83"/>
      <c r="DA1548" s="83"/>
      <c r="DB1548" s="83"/>
      <c r="DC1548" s="83"/>
      <c r="DD1548" s="83"/>
      <c r="DE1548" s="83"/>
      <c r="DF1548" s="83"/>
      <c r="DG1548" s="83"/>
      <c r="DH1548" s="83"/>
      <c r="DI1548" s="83"/>
      <c r="DJ1548" s="83"/>
      <c r="DK1548" s="83"/>
      <c r="DL1548" s="83"/>
      <c r="DM1548" s="83"/>
      <c r="DN1548" s="83"/>
      <c r="DO1548" s="83"/>
      <c r="DP1548" s="83"/>
      <c r="DQ1548" s="83"/>
      <c r="DR1548" s="83"/>
      <c r="DS1548" s="83"/>
      <c r="DT1548" s="83"/>
      <c r="DU1548" s="83"/>
      <c r="DV1548" s="83"/>
      <c r="DW1548" s="83"/>
      <c r="DX1548" s="83"/>
      <c r="DY1548" s="83"/>
      <c r="DZ1548" s="83"/>
    </row>
    <row r="1549" spans="1:130" s="80" customFormat="1" ht="34" x14ac:dyDescent="0.2">
      <c r="A1549" s="76" t="s">
        <v>308</v>
      </c>
      <c r="B1549" s="76" t="s">
        <v>490</v>
      </c>
      <c r="C1549" s="76"/>
      <c r="D1549" s="113" t="s">
        <v>10</v>
      </c>
      <c r="E1549" s="113" t="s">
        <v>460</v>
      </c>
      <c r="F1549" s="58"/>
      <c r="G1549" s="57" t="s">
        <v>91</v>
      </c>
      <c r="H1549" s="76" t="s">
        <v>1219</v>
      </c>
      <c r="I1549" s="57" t="s">
        <v>401</v>
      </c>
      <c r="J1549" s="76" t="s">
        <v>176</v>
      </c>
      <c r="K1549" s="191"/>
      <c r="L1549" s="143"/>
      <c r="M1549" s="115"/>
      <c r="N1549" s="115"/>
      <c r="O1549" s="57"/>
      <c r="P1549" s="58" t="s">
        <v>36</v>
      </c>
      <c r="Q1549" s="57"/>
      <c r="R1549" s="57" t="s">
        <v>13</v>
      </c>
      <c r="S1549" s="57"/>
      <c r="T1549" s="57"/>
      <c r="U1549" s="117">
        <v>27.53</v>
      </c>
      <c r="V1549" s="117">
        <v>27.04</v>
      </c>
      <c r="W1549" s="58"/>
      <c r="X1549" s="197"/>
      <c r="Y1549" s="198"/>
      <c r="Z1549" s="58"/>
      <c r="AA1549" s="58" t="s">
        <v>88</v>
      </c>
      <c r="AB1549" s="76"/>
      <c r="AC1549" s="76"/>
      <c r="AD1549" s="76"/>
      <c r="AE1549" s="70"/>
      <c r="AF1549" s="70"/>
      <c r="AG1549" s="83"/>
      <c r="AH1549" s="83"/>
      <c r="AI1549" s="83"/>
      <c r="AJ1549" s="83"/>
      <c r="AK1549" s="83"/>
      <c r="AL1549" s="83"/>
      <c r="AM1549" s="83"/>
      <c r="AN1549" s="83"/>
      <c r="AO1549" s="83"/>
      <c r="AP1549" s="83"/>
      <c r="AQ1549" s="83"/>
      <c r="AR1549" s="83"/>
      <c r="AS1549" s="83"/>
      <c r="AT1549" s="83"/>
      <c r="AU1549" s="83"/>
      <c r="AV1549" s="83"/>
      <c r="AW1549" s="83"/>
      <c r="AX1549" s="83"/>
      <c r="AY1549" s="83"/>
      <c r="AZ1549" s="83"/>
      <c r="BA1549" s="83"/>
      <c r="BB1549" s="83"/>
      <c r="BC1549" s="83"/>
      <c r="BD1549" s="83"/>
      <c r="BE1549" s="83"/>
      <c r="BF1549" s="83"/>
      <c r="BG1549" s="83"/>
      <c r="BH1549" s="83"/>
      <c r="BI1549" s="83"/>
      <c r="BJ1549" s="83"/>
      <c r="BK1549" s="83"/>
      <c r="BL1549" s="83"/>
      <c r="BM1549" s="83"/>
      <c r="BN1549" s="83"/>
      <c r="BO1549" s="83"/>
      <c r="BP1549" s="83"/>
      <c r="BQ1549" s="83"/>
      <c r="BR1549" s="83"/>
      <c r="BS1549" s="83"/>
      <c r="BT1549" s="83"/>
      <c r="BU1549" s="83"/>
      <c r="BV1549" s="83"/>
      <c r="BW1549" s="83"/>
      <c r="BX1549" s="83"/>
      <c r="BY1549" s="83"/>
      <c r="BZ1549" s="83"/>
      <c r="CA1549" s="83"/>
      <c r="CB1549" s="83"/>
      <c r="CC1549" s="83"/>
      <c r="CD1549" s="83"/>
      <c r="CE1549" s="83"/>
      <c r="CF1549" s="83"/>
      <c r="CG1549" s="83"/>
      <c r="CH1549" s="83"/>
      <c r="CI1549" s="83"/>
      <c r="CJ1549" s="83"/>
      <c r="CK1549" s="83"/>
      <c r="CL1549" s="83"/>
      <c r="CM1549" s="83"/>
      <c r="CN1549" s="83"/>
      <c r="CO1549" s="83"/>
      <c r="CP1549" s="83"/>
      <c r="CQ1549" s="83"/>
      <c r="CR1549" s="83"/>
      <c r="CS1549" s="83"/>
      <c r="CT1549" s="83"/>
      <c r="CU1549" s="83"/>
      <c r="CV1549" s="83"/>
      <c r="CW1549" s="83"/>
      <c r="CX1549" s="83"/>
      <c r="CY1549" s="83"/>
      <c r="CZ1549" s="83"/>
      <c r="DA1549" s="83"/>
      <c r="DB1549" s="83"/>
      <c r="DC1549" s="83"/>
      <c r="DD1549" s="83"/>
      <c r="DE1549" s="83"/>
      <c r="DF1549" s="83"/>
      <c r="DG1549" s="83"/>
      <c r="DH1549" s="83"/>
      <c r="DI1549" s="83"/>
      <c r="DJ1549" s="83"/>
      <c r="DK1549" s="83"/>
      <c r="DL1549" s="83"/>
      <c r="DM1549" s="83"/>
      <c r="DN1549" s="83"/>
      <c r="DO1549" s="83"/>
      <c r="DP1549" s="83"/>
      <c r="DQ1549" s="83"/>
      <c r="DR1549" s="83"/>
      <c r="DS1549" s="83"/>
      <c r="DT1549" s="83"/>
      <c r="DU1549" s="83"/>
      <c r="DV1549" s="83"/>
      <c r="DW1549" s="83"/>
      <c r="DX1549" s="83"/>
      <c r="DY1549" s="83"/>
      <c r="DZ1549" s="83"/>
    </row>
    <row r="1550" spans="1:130" s="80" customFormat="1" ht="34" x14ac:dyDescent="0.2">
      <c r="A1550" s="76" t="s">
        <v>308</v>
      </c>
      <c r="B1550" s="76" t="s">
        <v>490</v>
      </c>
      <c r="C1550" s="76"/>
      <c r="D1550" s="113" t="s">
        <v>10</v>
      </c>
      <c r="E1550" s="113" t="s">
        <v>460</v>
      </c>
      <c r="F1550" s="58"/>
      <c r="G1550" s="57" t="s">
        <v>92</v>
      </c>
      <c r="H1550" s="76" t="s">
        <v>1219</v>
      </c>
      <c r="I1550" s="57" t="s">
        <v>401</v>
      </c>
      <c r="J1550" s="76" t="s">
        <v>176</v>
      </c>
      <c r="K1550" s="191"/>
      <c r="L1550" s="143"/>
      <c r="M1550" s="115"/>
      <c r="N1550" s="115"/>
      <c r="O1550" s="57"/>
      <c r="P1550" s="58" t="s">
        <v>36</v>
      </c>
      <c r="Q1550" s="57"/>
      <c r="R1550" s="57" t="s">
        <v>13</v>
      </c>
      <c r="S1550" s="57"/>
      <c r="T1550" s="57"/>
      <c r="U1550" s="117">
        <v>25.8</v>
      </c>
      <c r="V1550" s="117">
        <v>22.93</v>
      </c>
      <c r="W1550" s="58"/>
      <c r="X1550" s="197"/>
      <c r="Y1550" s="198"/>
      <c r="Z1550" s="58"/>
      <c r="AA1550" s="58" t="s">
        <v>94</v>
      </c>
      <c r="AB1550" s="54"/>
      <c r="AC1550" s="76"/>
      <c r="AD1550" s="76"/>
      <c r="AE1550" s="70"/>
      <c r="AF1550" s="70"/>
      <c r="AG1550" s="83"/>
      <c r="AH1550" s="83"/>
      <c r="AI1550" s="83"/>
      <c r="AJ1550" s="83"/>
      <c r="AK1550" s="83"/>
      <c r="AL1550" s="83"/>
      <c r="AM1550" s="83"/>
      <c r="AN1550" s="83"/>
      <c r="AO1550" s="83"/>
      <c r="AP1550" s="83"/>
      <c r="AQ1550" s="83"/>
      <c r="AR1550" s="83"/>
      <c r="AS1550" s="83"/>
      <c r="AT1550" s="83"/>
      <c r="AU1550" s="83"/>
      <c r="AV1550" s="83"/>
      <c r="AW1550" s="83"/>
      <c r="AX1550" s="83"/>
      <c r="AY1550" s="83"/>
      <c r="AZ1550" s="83"/>
      <c r="BA1550" s="83"/>
      <c r="BB1550" s="83"/>
      <c r="BC1550" s="83"/>
      <c r="BD1550" s="83"/>
      <c r="BE1550" s="83"/>
      <c r="BF1550" s="83"/>
      <c r="BG1550" s="83"/>
      <c r="BH1550" s="83"/>
      <c r="BI1550" s="83"/>
      <c r="BJ1550" s="83"/>
      <c r="BK1550" s="15"/>
      <c r="BL1550" s="15"/>
      <c r="BM1550" s="15"/>
      <c r="BN1550" s="15"/>
      <c r="BO1550" s="15"/>
      <c r="BP1550" s="15"/>
      <c r="BQ1550" s="15"/>
      <c r="BR1550" s="15"/>
      <c r="BS1550" s="15"/>
      <c r="BT1550" s="15"/>
      <c r="BU1550" s="15"/>
      <c r="BV1550" s="15"/>
      <c r="BW1550" s="15"/>
      <c r="BX1550" s="15"/>
      <c r="BY1550" s="15"/>
      <c r="BZ1550" s="15"/>
      <c r="CA1550" s="15"/>
      <c r="CB1550" s="15"/>
      <c r="CC1550" s="15"/>
      <c r="CD1550" s="15"/>
      <c r="CE1550" s="15"/>
      <c r="CF1550" s="15"/>
      <c r="CG1550" s="15"/>
      <c r="CH1550" s="15"/>
      <c r="CI1550" s="15"/>
      <c r="CJ1550" s="15"/>
      <c r="CK1550" s="15"/>
      <c r="CL1550" s="15"/>
      <c r="CM1550" s="15"/>
      <c r="CN1550" s="15"/>
      <c r="CO1550" s="15"/>
      <c r="CP1550" s="15"/>
      <c r="CQ1550" s="15"/>
      <c r="CR1550" s="15"/>
      <c r="CS1550" s="15"/>
      <c r="CT1550" s="15"/>
      <c r="CU1550" s="15"/>
      <c r="CV1550" s="15"/>
      <c r="CW1550" s="15"/>
      <c r="CX1550" s="15"/>
      <c r="CY1550" s="15"/>
      <c r="CZ1550" s="15"/>
      <c r="DA1550" s="15"/>
      <c r="DB1550" s="15"/>
      <c r="DC1550" s="15"/>
      <c r="DD1550" s="15"/>
      <c r="DE1550" s="15"/>
      <c r="DF1550" s="15"/>
      <c r="DG1550" s="15"/>
      <c r="DH1550" s="15"/>
      <c r="DI1550" s="15"/>
      <c r="DJ1550" s="15"/>
      <c r="DK1550" s="15"/>
      <c r="DL1550" s="15"/>
      <c r="DM1550" s="15"/>
      <c r="DN1550" s="15"/>
      <c r="DO1550" s="15"/>
      <c r="DP1550" s="15"/>
      <c r="DQ1550" s="15"/>
      <c r="DR1550" s="15"/>
      <c r="DS1550" s="15"/>
      <c r="DT1550" s="15"/>
      <c r="DU1550" s="15"/>
      <c r="DV1550" s="15"/>
      <c r="DW1550" s="15"/>
      <c r="DX1550" s="15"/>
      <c r="DY1550" s="15"/>
      <c r="DZ1550" s="15"/>
    </row>
    <row r="1551" spans="1:130" s="80" customFormat="1" ht="34" x14ac:dyDescent="0.2">
      <c r="A1551" s="76" t="s">
        <v>308</v>
      </c>
      <c r="B1551" s="76" t="s">
        <v>490</v>
      </c>
      <c r="C1551" s="76"/>
      <c r="D1551" s="113" t="s">
        <v>10</v>
      </c>
      <c r="E1551" s="113" t="s">
        <v>1218</v>
      </c>
      <c r="F1551" s="76">
        <v>5</v>
      </c>
      <c r="G1551" s="57" t="s">
        <v>91</v>
      </c>
      <c r="H1551" s="76" t="s">
        <v>1217</v>
      </c>
      <c r="I1551" s="57" t="s">
        <v>401</v>
      </c>
      <c r="J1551" s="76" t="s">
        <v>176</v>
      </c>
      <c r="K1551" s="191"/>
      <c r="L1551" s="143"/>
      <c r="M1551" s="115"/>
      <c r="N1551" s="115"/>
      <c r="O1551" s="57"/>
      <c r="P1551" s="58" t="s">
        <v>36</v>
      </c>
      <c r="Q1551" s="57"/>
      <c r="R1551" s="57" t="s">
        <v>13</v>
      </c>
      <c r="S1551" s="57"/>
      <c r="T1551" s="57"/>
      <c r="U1551" s="117">
        <v>22.6</v>
      </c>
      <c r="V1551" s="117">
        <v>23.91</v>
      </c>
      <c r="W1551" s="58"/>
      <c r="X1551" s="197"/>
      <c r="Y1551" s="198"/>
      <c r="Z1551" s="58"/>
      <c r="AA1551" s="58" t="s">
        <v>454</v>
      </c>
      <c r="AB1551" s="54"/>
      <c r="AC1551" s="76"/>
      <c r="AD1551" s="76"/>
      <c r="AE1551" s="70"/>
      <c r="AF1551" s="70"/>
      <c r="AG1551" s="83"/>
      <c r="AH1551" s="83"/>
      <c r="AI1551" s="83"/>
      <c r="AJ1551" s="83"/>
      <c r="AK1551" s="83"/>
      <c r="AL1551" s="83"/>
      <c r="AM1551" s="83"/>
      <c r="AN1551" s="83"/>
      <c r="AO1551" s="83"/>
      <c r="AP1551" s="83"/>
      <c r="AQ1551" s="83"/>
      <c r="AR1551" s="83"/>
      <c r="AS1551" s="83"/>
      <c r="AT1551" s="83"/>
      <c r="AU1551" s="83"/>
      <c r="AV1551" s="83"/>
      <c r="AW1551" s="83"/>
      <c r="AX1551" s="83"/>
      <c r="AY1551" s="83"/>
      <c r="AZ1551" s="83"/>
      <c r="BA1551" s="83"/>
      <c r="BB1551" s="83"/>
      <c r="BC1551" s="83"/>
      <c r="BD1551" s="83"/>
      <c r="BE1551" s="83"/>
      <c r="BF1551" s="83"/>
      <c r="BG1551" s="83"/>
      <c r="BH1551" s="83"/>
      <c r="BI1551" s="83"/>
      <c r="BJ1551" s="83"/>
      <c r="BK1551" s="15"/>
      <c r="BL1551" s="15"/>
      <c r="BM1551" s="15"/>
      <c r="BN1551" s="15"/>
      <c r="BO1551" s="15"/>
      <c r="BP1551" s="15"/>
      <c r="BQ1551" s="15"/>
      <c r="BR1551" s="15"/>
      <c r="BS1551" s="15"/>
      <c r="BT1551" s="15"/>
      <c r="BU1551" s="15"/>
      <c r="BV1551" s="15"/>
      <c r="BW1551" s="15"/>
      <c r="BX1551" s="15"/>
      <c r="BY1551" s="15"/>
      <c r="BZ1551" s="15"/>
      <c r="CA1551" s="15"/>
      <c r="CB1551" s="15"/>
      <c r="CC1551" s="15"/>
      <c r="CD1551" s="15"/>
      <c r="CE1551" s="15"/>
      <c r="CF1551" s="15"/>
      <c r="CG1551" s="15"/>
      <c r="CH1551" s="15"/>
      <c r="CI1551" s="15"/>
      <c r="CJ1551" s="15"/>
      <c r="CK1551" s="15"/>
      <c r="CL1551" s="15"/>
      <c r="CM1551" s="15"/>
      <c r="CN1551" s="15"/>
      <c r="CO1551" s="15"/>
      <c r="CP1551" s="15"/>
      <c r="CQ1551" s="15"/>
      <c r="CR1551" s="15"/>
      <c r="CS1551" s="15"/>
      <c r="CT1551" s="15"/>
      <c r="CU1551" s="15"/>
      <c r="CV1551" s="15"/>
      <c r="CW1551" s="15"/>
      <c r="CX1551" s="15"/>
      <c r="CY1551" s="15"/>
      <c r="CZ1551" s="15"/>
      <c r="DA1551" s="15"/>
      <c r="DB1551" s="15"/>
      <c r="DC1551" s="15"/>
      <c r="DD1551" s="15"/>
      <c r="DE1551" s="15"/>
      <c r="DF1551" s="15"/>
      <c r="DG1551" s="15"/>
      <c r="DH1551" s="15"/>
      <c r="DI1551" s="15"/>
      <c r="DJ1551" s="15"/>
      <c r="DK1551" s="15"/>
      <c r="DL1551" s="15"/>
      <c r="DM1551" s="15"/>
      <c r="DN1551" s="15"/>
      <c r="DO1551" s="15"/>
      <c r="DP1551" s="15"/>
      <c r="DQ1551" s="15"/>
      <c r="DR1551" s="15"/>
      <c r="DS1551" s="15"/>
      <c r="DT1551" s="15"/>
      <c r="DU1551" s="15"/>
      <c r="DV1551" s="15"/>
      <c r="DW1551" s="15"/>
      <c r="DX1551" s="15"/>
      <c r="DY1551" s="15"/>
      <c r="DZ1551" s="15"/>
    </row>
    <row r="1552" spans="1:130" s="80" customFormat="1" ht="17" x14ac:dyDescent="0.2">
      <c r="A1552" s="228" t="s">
        <v>2128</v>
      </c>
      <c r="B1552" s="234" t="s">
        <v>490</v>
      </c>
      <c r="C1552" s="234"/>
      <c r="D1552" s="242" t="s">
        <v>10</v>
      </c>
      <c r="E1552" s="242"/>
      <c r="F1552" s="234">
        <v>30839</v>
      </c>
      <c r="G1552" s="234">
        <v>35</v>
      </c>
      <c r="H1552" s="234" t="s">
        <v>2115</v>
      </c>
      <c r="I1552" s="234" t="s">
        <v>405</v>
      </c>
      <c r="J1552" s="234" t="s">
        <v>176</v>
      </c>
      <c r="K1552" s="231"/>
      <c r="L1552" s="234"/>
      <c r="M1552" s="234"/>
      <c r="N1552" s="234"/>
      <c r="O1552" s="234"/>
      <c r="P1552" s="234" t="s">
        <v>2123</v>
      </c>
      <c r="Q1552" s="234" t="s">
        <v>167</v>
      </c>
      <c r="R1552" s="234" t="s">
        <v>13</v>
      </c>
      <c r="S1552" s="234"/>
      <c r="T1552" s="234"/>
      <c r="U1552" s="234">
        <v>26.08</v>
      </c>
      <c r="V1552" s="234">
        <v>14.91</v>
      </c>
      <c r="W1552" s="234"/>
      <c r="X1552" s="245"/>
      <c r="Y1552" s="236"/>
      <c r="Z1552" s="234"/>
      <c r="AA1552" s="228" t="s">
        <v>2124</v>
      </c>
      <c r="AB1552" s="228"/>
      <c r="AC1552" s="228"/>
      <c r="AD1552" s="228"/>
      <c r="AE1552" s="234"/>
      <c r="AF1552" s="234"/>
      <c r="AG1552" s="240"/>
      <c r="AH1552" s="240"/>
      <c r="AI1552" s="240"/>
      <c r="AJ1552" s="240"/>
      <c r="AK1552" s="240"/>
      <c r="AL1552" s="240"/>
      <c r="AM1552" s="240"/>
      <c r="AN1552" s="240"/>
      <c r="AO1552" s="240"/>
      <c r="AP1552" s="240"/>
      <c r="AQ1552" s="240"/>
      <c r="AR1552" s="240"/>
      <c r="AS1552" s="240"/>
      <c r="AT1552" s="240"/>
      <c r="AU1552" s="240"/>
      <c r="AV1552" s="240"/>
      <c r="AW1552" s="240"/>
      <c r="AX1552" s="240"/>
      <c r="AY1552" s="240"/>
      <c r="AZ1552" s="240"/>
      <c r="BA1552" s="240"/>
      <c r="BB1552" s="240"/>
      <c r="BC1552" s="240"/>
      <c r="BD1552" s="240"/>
      <c r="BE1552" s="240"/>
      <c r="BF1552" s="240"/>
      <c r="BG1552" s="240"/>
      <c r="BH1552" s="240"/>
      <c r="BI1552" s="240"/>
      <c r="BJ1552" s="240"/>
      <c r="BK1552" s="240"/>
      <c r="BL1552" s="240"/>
      <c r="BM1552" s="240"/>
      <c r="BN1552" s="240"/>
      <c r="BO1552" s="240"/>
      <c r="BP1552" s="240"/>
      <c r="BQ1552" s="240"/>
      <c r="BR1552" s="240"/>
      <c r="BS1552" s="240"/>
      <c r="BT1552" s="240"/>
      <c r="BU1552" s="240"/>
      <c r="BV1552" s="240"/>
      <c r="BW1552" s="240"/>
      <c r="BX1552" s="240"/>
      <c r="BY1552" s="240"/>
      <c r="BZ1552" s="240"/>
      <c r="CA1552" s="240"/>
      <c r="CB1552" s="240"/>
      <c r="CC1552" s="240"/>
      <c r="CD1552" s="240"/>
      <c r="CE1552" s="240"/>
      <c r="CF1552" s="240"/>
      <c r="CG1552" s="240"/>
      <c r="CH1552" s="240"/>
      <c r="CI1552" s="240"/>
      <c r="CJ1552" s="240"/>
      <c r="CK1552" s="240"/>
      <c r="CL1552" s="240"/>
      <c r="CM1552" s="240"/>
      <c r="CN1552" s="240"/>
      <c r="CO1552" s="240"/>
      <c r="CP1552" s="240"/>
      <c r="CQ1552" s="240"/>
      <c r="CR1552" s="240"/>
      <c r="CS1552" s="240"/>
      <c r="CT1552" s="240"/>
      <c r="CU1552" s="240"/>
      <c r="CV1552" s="240"/>
      <c r="CW1552" s="240"/>
      <c r="CX1552" s="240"/>
      <c r="CY1552" s="240"/>
      <c r="CZ1552" s="240"/>
      <c r="DA1552" s="240"/>
      <c r="DB1552" s="240"/>
      <c r="DC1552" s="240"/>
      <c r="DD1552" s="240"/>
      <c r="DE1552" s="240"/>
      <c r="DF1552" s="240"/>
      <c r="DG1552" s="240"/>
      <c r="DH1552" s="240"/>
      <c r="DI1552" s="240"/>
      <c r="DJ1552" s="240"/>
      <c r="DK1552" s="240"/>
      <c r="DL1552" s="240"/>
      <c r="DM1552" s="240"/>
      <c r="DN1552" s="240"/>
      <c r="DO1552" s="240"/>
      <c r="DP1552" s="240"/>
      <c r="DQ1552" s="240"/>
      <c r="DR1552" s="240"/>
      <c r="DS1552" s="240"/>
      <c r="DT1552" s="240"/>
      <c r="DU1552" s="240"/>
      <c r="DV1552" s="240"/>
      <c r="DW1552" s="240"/>
      <c r="DX1552" s="240"/>
      <c r="DY1552" s="240"/>
      <c r="DZ1552" s="240"/>
    </row>
    <row r="1553" spans="1:130" s="80" customFormat="1" ht="17" x14ac:dyDescent="0.2">
      <c r="A1553" s="228" t="s">
        <v>2128</v>
      </c>
      <c r="B1553" s="234" t="s">
        <v>490</v>
      </c>
      <c r="C1553" s="234"/>
      <c r="D1553" s="242" t="s">
        <v>10</v>
      </c>
      <c r="E1553" s="242"/>
      <c r="F1553" s="234">
        <v>30839</v>
      </c>
      <c r="G1553" s="234">
        <v>64</v>
      </c>
      <c r="H1553" s="234" t="s">
        <v>2115</v>
      </c>
      <c r="I1553" s="234" t="s">
        <v>405</v>
      </c>
      <c r="J1553" s="234" t="s">
        <v>176</v>
      </c>
      <c r="K1553" s="231"/>
      <c r="L1553" s="234"/>
      <c r="M1553" s="234"/>
      <c r="N1553" s="234"/>
      <c r="O1553" s="234"/>
      <c r="P1553" s="234" t="s">
        <v>16</v>
      </c>
      <c r="Q1553" s="234" t="s">
        <v>172</v>
      </c>
      <c r="R1553" s="234" t="s">
        <v>13</v>
      </c>
      <c r="S1553" s="234"/>
      <c r="T1553" s="234"/>
      <c r="U1553" s="234">
        <v>29.83</v>
      </c>
      <c r="V1553" s="234">
        <v>19.96</v>
      </c>
      <c r="W1553" s="234"/>
      <c r="X1553" s="245"/>
      <c r="Y1553" s="236"/>
      <c r="Z1553" s="234"/>
      <c r="AA1553" s="228" t="s">
        <v>2125</v>
      </c>
      <c r="AB1553" s="228"/>
      <c r="AC1553" s="228" t="s">
        <v>2127</v>
      </c>
      <c r="AD1553" s="228"/>
      <c r="AE1553" s="234"/>
      <c r="AF1553" s="234"/>
      <c r="AG1553" s="240"/>
      <c r="AH1553" s="240"/>
      <c r="AI1553" s="240"/>
      <c r="AJ1553" s="240"/>
      <c r="AK1553" s="240"/>
      <c r="AL1553" s="240"/>
      <c r="AM1553" s="240"/>
      <c r="AN1553" s="240"/>
      <c r="AO1553" s="240"/>
      <c r="AP1553" s="240"/>
      <c r="AQ1553" s="240"/>
      <c r="AR1553" s="240"/>
      <c r="AS1553" s="240"/>
      <c r="AT1553" s="240"/>
      <c r="AU1553" s="240"/>
      <c r="AV1553" s="240"/>
      <c r="AW1553" s="240"/>
      <c r="AX1553" s="240"/>
      <c r="AY1553" s="240"/>
      <c r="AZ1553" s="240"/>
      <c r="BA1553" s="240"/>
      <c r="BB1553" s="240"/>
      <c r="BC1553" s="240"/>
      <c r="BD1553" s="240"/>
      <c r="BE1553" s="240"/>
      <c r="BF1553" s="240"/>
      <c r="BG1553" s="240"/>
      <c r="BH1553" s="240"/>
      <c r="BI1553" s="240"/>
      <c r="BJ1553" s="240"/>
      <c r="BK1553" s="240"/>
      <c r="BL1553" s="240"/>
      <c r="BM1553" s="240"/>
      <c r="BN1553" s="240"/>
      <c r="BO1553" s="240"/>
      <c r="BP1553" s="240"/>
      <c r="BQ1553" s="240"/>
      <c r="BR1553" s="240"/>
      <c r="BS1553" s="240"/>
      <c r="BT1553" s="240"/>
      <c r="BU1553" s="240"/>
      <c r="BV1553" s="240"/>
      <c r="BW1553" s="240"/>
      <c r="BX1553" s="240"/>
      <c r="BY1553" s="240"/>
      <c r="BZ1553" s="240"/>
      <c r="CA1553" s="240"/>
      <c r="CB1553" s="240"/>
      <c r="CC1553" s="240"/>
      <c r="CD1553" s="240"/>
      <c r="CE1553" s="240"/>
      <c r="CF1553" s="240"/>
      <c r="CG1553" s="240"/>
      <c r="CH1553" s="240"/>
      <c r="CI1553" s="240"/>
      <c r="CJ1553" s="240"/>
      <c r="CK1553" s="240"/>
      <c r="CL1553" s="240"/>
      <c r="CM1553" s="240"/>
      <c r="CN1553" s="240"/>
      <c r="CO1553" s="240"/>
      <c r="CP1553" s="240"/>
      <c r="CQ1553" s="240"/>
      <c r="CR1553" s="240"/>
      <c r="CS1553" s="240"/>
      <c r="CT1553" s="240"/>
      <c r="CU1553" s="240"/>
      <c r="CV1553" s="240"/>
      <c r="CW1553" s="240"/>
      <c r="CX1553" s="240"/>
      <c r="CY1553" s="240"/>
      <c r="CZ1553" s="240"/>
      <c r="DA1553" s="240"/>
      <c r="DB1553" s="240"/>
      <c r="DC1553" s="240"/>
      <c r="DD1553" s="240"/>
      <c r="DE1553" s="240"/>
      <c r="DF1553" s="240"/>
      <c r="DG1553" s="240"/>
      <c r="DH1553" s="240"/>
      <c r="DI1553" s="240"/>
      <c r="DJ1553" s="240"/>
      <c r="DK1553" s="240"/>
      <c r="DL1553" s="240"/>
      <c r="DM1553" s="240"/>
      <c r="DN1553" s="240"/>
      <c r="DO1553" s="240"/>
      <c r="DP1553" s="240"/>
      <c r="DQ1553" s="240"/>
      <c r="DR1553" s="240"/>
      <c r="DS1553" s="240"/>
      <c r="DT1553" s="240"/>
      <c r="DU1553" s="240"/>
      <c r="DV1553" s="240"/>
      <c r="DW1553" s="240"/>
      <c r="DX1553" s="240"/>
      <c r="DY1553" s="240"/>
      <c r="DZ1553" s="240"/>
    </row>
    <row r="1554" spans="1:130" s="80" customFormat="1" ht="17" x14ac:dyDescent="0.2">
      <c r="A1554" s="228" t="s">
        <v>2128</v>
      </c>
      <c r="B1554" s="234" t="s">
        <v>490</v>
      </c>
      <c r="C1554" s="234"/>
      <c r="D1554" s="242" t="s">
        <v>10</v>
      </c>
      <c r="E1554" s="242"/>
      <c r="F1554" s="234">
        <v>30839</v>
      </c>
      <c r="G1554" s="234">
        <v>133</v>
      </c>
      <c r="H1554" s="234" t="s">
        <v>2115</v>
      </c>
      <c r="I1554" s="234" t="s">
        <v>405</v>
      </c>
      <c r="J1554" s="234" t="s">
        <v>176</v>
      </c>
      <c r="K1554" s="231"/>
      <c r="L1554" s="234"/>
      <c r="M1554" s="234"/>
      <c r="N1554" s="234"/>
      <c r="O1554" s="234"/>
      <c r="P1554" s="234" t="s">
        <v>2123</v>
      </c>
      <c r="Q1554" s="234" t="s">
        <v>172</v>
      </c>
      <c r="R1554" s="234" t="s">
        <v>13</v>
      </c>
      <c r="S1554" s="234"/>
      <c r="T1554" s="234"/>
      <c r="U1554" s="234">
        <v>35.35</v>
      </c>
      <c r="V1554" s="234">
        <v>15.42</v>
      </c>
      <c r="W1554" s="234"/>
      <c r="X1554" s="245"/>
      <c r="Y1554" s="236"/>
      <c r="Z1554" s="234"/>
      <c r="AA1554" s="228"/>
      <c r="AB1554" s="228"/>
      <c r="AC1554" s="228"/>
      <c r="AD1554" s="228"/>
      <c r="AE1554" s="234"/>
      <c r="AF1554" s="234"/>
      <c r="AG1554" s="240"/>
      <c r="AH1554" s="240"/>
      <c r="AI1554" s="240"/>
      <c r="AJ1554" s="240"/>
      <c r="AK1554" s="240"/>
      <c r="AL1554" s="240"/>
      <c r="AM1554" s="240"/>
      <c r="AN1554" s="240"/>
      <c r="AO1554" s="240"/>
      <c r="AP1554" s="240"/>
      <c r="AQ1554" s="240"/>
      <c r="AR1554" s="240"/>
      <c r="AS1554" s="240"/>
      <c r="AT1554" s="240"/>
      <c r="AU1554" s="240"/>
      <c r="AV1554" s="240"/>
      <c r="AW1554" s="240"/>
      <c r="AX1554" s="240"/>
      <c r="AY1554" s="240"/>
      <c r="AZ1554" s="240"/>
      <c r="BA1554" s="240"/>
      <c r="BB1554" s="240"/>
      <c r="BC1554" s="240"/>
      <c r="BD1554" s="240"/>
      <c r="BE1554" s="240"/>
      <c r="BF1554" s="240"/>
      <c r="BG1554" s="240"/>
      <c r="BH1554" s="240"/>
      <c r="BI1554" s="240"/>
      <c r="BJ1554" s="240"/>
      <c r="BK1554" s="240"/>
      <c r="BL1554" s="240"/>
      <c r="BM1554" s="240"/>
      <c r="BN1554" s="240"/>
      <c r="BO1554" s="240"/>
      <c r="BP1554" s="240"/>
      <c r="BQ1554" s="240"/>
      <c r="BR1554" s="240"/>
      <c r="BS1554" s="240"/>
      <c r="BT1554" s="240"/>
      <c r="BU1554" s="240"/>
      <c r="BV1554" s="240"/>
      <c r="BW1554" s="240"/>
      <c r="BX1554" s="240"/>
      <c r="BY1554" s="240"/>
      <c r="BZ1554" s="240"/>
      <c r="CA1554" s="240"/>
      <c r="CB1554" s="240"/>
      <c r="CC1554" s="240"/>
      <c r="CD1554" s="240"/>
      <c r="CE1554" s="240"/>
      <c r="CF1554" s="240"/>
      <c r="CG1554" s="240"/>
      <c r="CH1554" s="240"/>
      <c r="CI1554" s="240"/>
      <c r="CJ1554" s="240"/>
      <c r="CK1554" s="240"/>
      <c r="CL1554" s="240"/>
      <c r="CM1554" s="240"/>
      <c r="CN1554" s="240"/>
      <c r="CO1554" s="240"/>
      <c r="CP1554" s="240"/>
      <c r="CQ1554" s="240"/>
      <c r="CR1554" s="240"/>
      <c r="CS1554" s="240"/>
      <c r="CT1554" s="240"/>
      <c r="CU1554" s="240"/>
      <c r="CV1554" s="240"/>
      <c r="CW1554" s="240"/>
      <c r="CX1554" s="240"/>
      <c r="CY1554" s="240"/>
      <c r="CZ1554" s="240"/>
      <c r="DA1554" s="240"/>
      <c r="DB1554" s="240"/>
      <c r="DC1554" s="240"/>
      <c r="DD1554" s="240"/>
      <c r="DE1554" s="240"/>
      <c r="DF1554" s="240"/>
      <c r="DG1554" s="240"/>
      <c r="DH1554" s="240"/>
      <c r="DI1554" s="240"/>
      <c r="DJ1554" s="240"/>
      <c r="DK1554" s="240"/>
      <c r="DL1554" s="240"/>
      <c r="DM1554" s="240"/>
      <c r="DN1554" s="240"/>
      <c r="DO1554" s="240"/>
      <c r="DP1554" s="240"/>
      <c r="DQ1554" s="240"/>
      <c r="DR1554" s="240"/>
      <c r="DS1554" s="240"/>
      <c r="DT1554" s="240"/>
      <c r="DU1554" s="240"/>
      <c r="DV1554" s="240"/>
      <c r="DW1554" s="240"/>
      <c r="DX1554" s="240"/>
      <c r="DY1554" s="240"/>
      <c r="DZ1554" s="240"/>
    </row>
    <row r="1555" spans="1:130" s="80" customFormat="1" ht="17" x14ac:dyDescent="0.2">
      <c r="A1555" s="228" t="s">
        <v>2162</v>
      </c>
      <c r="B1555" s="234" t="s">
        <v>490</v>
      </c>
      <c r="C1555" s="234"/>
      <c r="D1555" s="242" t="s">
        <v>10</v>
      </c>
      <c r="E1555" s="242"/>
      <c r="F1555" s="234">
        <v>31034</v>
      </c>
      <c r="G1555" s="234">
        <v>36</v>
      </c>
      <c r="H1555" s="234" t="s">
        <v>436</v>
      </c>
      <c r="I1555" s="234" t="s">
        <v>222</v>
      </c>
      <c r="J1555" s="234" t="s">
        <v>176</v>
      </c>
      <c r="K1555" s="231"/>
      <c r="L1555" s="234"/>
      <c r="M1555" s="234"/>
      <c r="N1555" s="234"/>
      <c r="O1555" s="234"/>
      <c r="P1555" s="234" t="s">
        <v>2165</v>
      </c>
      <c r="Q1555" s="234" t="s">
        <v>172</v>
      </c>
      <c r="R1555" s="234" t="s">
        <v>13</v>
      </c>
      <c r="S1555" s="234"/>
      <c r="T1555" s="234"/>
      <c r="U1555" s="234">
        <v>26.55</v>
      </c>
      <c r="V1555" s="234">
        <v>17.91</v>
      </c>
      <c r="W1555" s="234"/>
      <c r="X1555" s="245"/>
      <c r="Y1555" s="236"/>
      <c r="Z1555" s="234"/>
      <c r="AA1555" s="228" t="s">
        <v>2166</v>
      </c>
      <c r="AB1555" s="228"/>
      <c r="AC1555" s="228"/>
      <c r="AD1555" s="228"/>
      <c r="AE1555" s="234"/>
      <c r="AF1555" s="234"/>
      <c r="AG1555" s="240"/>
      <c r="AH1555" s="240"/>
      <c r="AI1555" s="240"/>
      <c r="AJ1555" s="240"/>
      <c r="AK1555" s="240"/>
      <c r="AL1555" s="240"/>
      <c r="AM1555" s="240"/>
      <c r="AN1555" s="240"/>
      <c r="AO1555" s="240"/>
      <c r="AP1555" s="240"/>
      <c r="AQ1555" s="240"/>
      <c r="AR1555" s="240"/>
      <c r="AS1555" s="240"/>
      <c r="AT1555" s="240"/>
      <c r="AU1555" s="240"/>
      <c r="AV1555" s="240"/>
      <c r="AW1555" s="240"/>
      <c r="AX1555" s="240"/>
      <c r="AY1555" s="240"/>
      <c r="AZ1555" s="240"/>
      <c r="BA1555" s="240"/>
      <c r="BB1555" s="240"/>
      <c r="BC1555" s="240"/>
      <c r="BD1555" s="240"/>
      <c r="BE1555" s="240"/>
      <c r="BF1555" s="240"/>
      <c r="BG1555" s="240"/>
      <c r="BH1555" s="240"/>
      <c r="BI1555" s="240"/>
      <c r="BJ1555" s="240"/>
      <c r="BK1555" s="240"/>
      <c r="BL1555" s="240"/>
      <c r="BM1555" s="240"/>
      <c r="BN1555" s="240"/>
      <c r="BO1555" s="240"/>
      <c r="BP1555" s="240"/>
      <c r="BQ1555" s="240"/>
      <c r="BR1555" s="240"/>
      <c r="BS1555" s="240"/>
      <c r="BT1555" s="240"/>
      <c r="BU1555" s="240"/>
      <c r="BV1555" s="240"/>
      <c r="BW1555" s="240"/>
      <c r="BX1555" s="240"/>
      <c r="BY1555" s="240"/>
      <c r="BZ1555" s="240"/>
      <c r="CA1555" s="240"/>
      <c r="CB1555" s="240"/>
      <c r="CC1555" s="240"/>
      <c r="CD1555" s="240"/>
      <c r="CE1555" s="240"/>
      <c r="CF1555" s="240"/>
      <c r="CG1555" s="240"/>
      <c r="CH1555" s="240"/>
      <c r="CI1555" s="240"/>
      <c r="CJ1555" s="240"/>
      <c r="CK1555" s="240"/>
      <c r="CL1555" s="240"/>
      <c r="CM1555" s="240"/>
      <c r="CN1555" s="240"/>
      <c r="CO1555" s="240"/>
      <c r="CP1555" s="240"/>
      <c r="CQ1555" s="240"/>
      <c r="CR1555" s="240"/>
      <c r="CS1555" s="240"/>
      <c r="CT1555" s="240"/>
      <c r="CU1555" s="240"/>
      <c r="CV1555" s="240"/>
      <c r="CW1555" s="240"/>
      <c r="CX1555" s="240"/>
      <c r="CY1555" s="240"/>
      <c r="CZ1555" s="240"/>
      <c r="DA1555" s="240"/>
      <c r="DB1555" s="240"/>
      <c r="DC1555" s="240"/>
      <c r="DD1555" s="240"/>
      <c r="DE1555" s="240"/>
      <c r="DF1555" s="240"/>
      <c r="DG1555" s="240"/>
      <c r="DH1555" s="240"/>
      <c r="DI1555" s="240"/>
      <c r="DJ1555" s="240"/>
      <c r="DK1555" s="240"/>
      <c r="DL1555" s="240"/>
      <c r="DM1555" s="240"/>
      <c r="DN1555" s="240"/>
      <c r="DO1555" s="240"/>
      <c r="DP1555" s="240"/>
      <c r="DQ1555" s="240"/>
      <c r="DR1555" s="240"/>
      <c r="DS1555" s="240"/>
      <c r="DT1555" s="240"/>
      <c r="DU1555" s="240"/>
      <c r="DV1555" s="240"/>
      <c r="DW1555" s="240"/>
      <c r="DX1555" s="240"/>
      <c r="DY1555" s="240"/>
      <c r="DZ1555" s="240"/>
    </row>
    <row r="1556" spans="1:130" s="80" customFormat="1" ht="17" x14ac:dyDescent="0.2">
      <c r="A1556" s="228" t="s">
        <v>2162</v>
      </c>
      <c r="B1556" s="234" t="s">
        <v>490</v>
      </c>
      <c r="C1556" s="234"/>
      <c r="D1556" s="242" t="s">
        <v>10</v>
      </c>
      <c r="E1556" s="242"/>
      <c r="F1556" s="234">
        <v>31034</v>
      </c>
      <c r="G1556" s="234">
        <v>75</v>
      </c>
      <c r="H1556" s="234" t="s">
        <v>436</v>
      </c>
      <c r="I1556" s="234" t="s">
        <v>222</v>
      </c>
      <c r="J1556" s="234" t="s">
        <v>176</v>
      </c>
      <c r="K1556" s="231"/>
      <c r="L1556" s="234"/>
      <c r="M1556" s="234"/>
      <c r="N1556" s="234"/>
      <c r="O1556" s="234"/>
      <c r="P1556" s="234" t="s">
        <v>209</v>
      </c>
      <c r="Q1556" s="234" t="s">
        <v>172</v>
      </c>
      <c r="R1556" s="234" t="s">
        <v>13</v>
      </c>
      <c r="S1556" s="234"/>
      <c r="T1556" s="234"/>
      <c r="U1556" s="234">
        <v>27.09</v>
      </c>
      <c r="V1556" s="234">
        <v>20.79</v>
      </c>
      <c r="W1556" s="234"/>
      <c r="X1556" s="245"/>
      <c r="Y1556" s="236"/>
      <c r="Z1556" s="234"/>
      <c r="AA1556" s="228" t="s">
        <v>2164</v>
      </c>
      <c r="AB1556" s="228"/>
      <c r="AC1556" s="228"/>
      <c r="AD1556" s="228"/>
      <c r="AE1556" s="234"/>
      <c r="AF1556" s="234"/>
      <c r="AG1556" s="240"/>
      <c r="AH1556" s="240"/>
      <c r="AI1556" s="240"/>
      <c r="AJ1556" s="240"/>
      <c r="AK1556" s="240"/>
      <c r="AL1556" s="240"/>
      <c r="AM1556" s="240"/>
      <c r="AN1556" s="240"/>
      <c r="AO1556" s="240"/>
      <c r="AP1556" s="240"/>
      <c r="AQ1556" s="240"/>
      <c r="AR1556" s="240"/>
      <c r="AS1556" s="240"/>
      <c r="AT1556" s="240"/>
      <c r="AU1556" s="240"/>
      <c r="AV1556" s="240"/>
      <c r="AW1556" s="240"/>
      <c r="AX1556" s="240"/>
      <c r="AY1556" s="240"/>
      <c r="AZ1556" s="240"/>
      <c r="BA1556" s="240"/>
      <c r="BB1556" s="240"/>
      <c r="BC1556" s="240"/>
      <c r="BD1556" s="240"/>
      <c r="BE1556" s="240"/>
      <c r="BF1556" s="240"/>
      <c r="BG1556" s="240"/>
      <c r="BH1556" s="240"/>
      <c r="BI1556" s="240"/>
      <c r="BJ1556" s="240"/>
      <c r="BK1556" s="240"/>
      <c r="BL1556" s="240"/>
      <c r="BM1556" s="240"/>
      <c r="BN1556" s="240"/>
      <c r="BO1556" s="240"/>
      <c r="BP1556" s="240"/>
      <c r="BQ1556" s="240"/>
      <c r="BR1556" s="240"/>
      <c r="BS1556" s="240"/>
      <c r="BT1556" s="240"/>
      <c r="BU1556" s="240"/>
      <c r="BV1556" s="240"/>
      <c r="BW1556" s="240"/>
      <c r="BX1556" s="240"/>
      <c r="BY1556" s="240"/>
      <c r="BZ1556" s="240"/>
      <c r="CA1556" s="240"/>
      <c r="CB1556" s="240"/>
      <c r="CC1556" s="240"/>
      <c r="CD1556" s="240"/>
      <c r="CE1556" s="240"/>
      <c r="CF1556" s="240"/>
      <c r="CG1556" s="240"/>
      <c r="CH1556" s="240"/>
      <c r="CI1556" s="240"/>
      <c r="CJ1556" s="240"/>
      <c r="CK1556" s="240"/>
      <c r="CL1556" s="240"/>
      <c r="CM1556" s="240"/>
      <c r="CN1556" s="240"/>
      <c r="CO1556" s="240"/>
      <c r="CP1556" s="240"/>
      <c r="CQ1556" s="240"/>
      <c r="CR1556" s="240"/>
      <c r="CS1556" s="240"/>
      <c r="CT1556" s="240"/>
      <c r="CU1556" s="240"/>
      <c r="CV1556" s="240"/>
      <c r="CW1556" s="240"/>
      <c r="CX1556" s="240"/>
      <c r="CY1556" s="240"/>
      <c r="CZ1556" s="240"/>
      <c r="DA1556" s="240"/>
      <c r="DB1556" s="240"/>
      <c r="DC1556" s="240"/>
      <c r="DD1556" s="240"/>
      <c r="DE1556" s="240"/>
      <c r="DF1556" s="240"/>
      <c r="DG1556" s="240"/>
      <c r="DH1556" s="240"/>
      <c r="DI1556" s="240"/>
      <c r="DJ1556" s="240"/>
      <c r="DK1556" s="240"/>
      <c r="DL1556" s="240"/>
      <c r="DM1556" s="240"/>
      <c r="DN1556" s="240"/>
      <c r="DO1556" s="240"/>
      <c r="DP1556" s="240"/>
      <c r="DQ1556" s="240"/>
      <c r="DR1556" s="240"/>
      <c r="DS1556" s="240"/>
      <c r="DT1556" s="240"/>
      <c r="DU1556" s="240"/>
      <c r="DV1556" s="240"/>
      <c r="DW1556" s="240"/>
      <c r="DX1556" s="240"/>
      <c r="DY1556" s="240"/>
      <c r="DZ1556" s="240"/>
    </row>
    <row r="1557" spans="1:130" s="80" customFormat="1" ht="17" x14ac:dyDescent="0.2">
      <c r="A1557" s="228" t="s">
        <v>2162</v>
      </c>
      <c r="B1557" s="234" t="s">
        <v>490</v>
      </c>
      <c r="C1557" s="234"/>
      <c r="D1557" s="242" t="s">
        <v>10</v>
      </c>
      <c r="E1557" s="242"/>
      <c r="F1557" s="234">
        <v>31034</v>
      </c>
      <c r="G1557" s="234">
        <v>86</v>
      </c>
      <c r="H1557" s="234" t="s">
        <v>436</v>
      </c>
      <c r="I1557" s="234" t="s">
        <v>222</v>
      </c>
      <c r="J1557" s="234" t="s">
        <v>176</v>
      </c>
      <c r="K1557" s="231"/>
      <c r="L1557" s="234"/>
      <c r="M1557" s="234"/>
      <c r="N1557" s="234"/>
      <c r="O1557" s="234"/>
      <c r="P1557" s="234" t="s">
        <v>209</v>
      </c>
      <c r="Q1557" s="234"/>
      <c r="R1557" s="234" t="s">
        <v>13</v>
      </c>
      <c r="S1557" s="234"/>
      <c r="T1557" s="234"/>
      <c r="U1557" s="234">
        <v>29.83</v>
      </c>
      <c r="V1557" s="234">
        <v>20.62</v>
      </c>
      <c r="W1557" s="234"/>
      <c r="X1557" s="245"/>
      <c r="Y1557" s="236"/>
      <c r="Z1557" s="234"/>
      <c r="AA1557" s="228" t="s">
        <v>2163</v>
      </c>
      <c r="AB1557" s="228"/>
      <c r="AC1557" s="228"/>
      <c r="AD1557" s="228"/>
      <c r="AE1557" s="234"/>
      <c r="AF1557" s="234"/>
      <c r="AG1557" s="240"/>
      <c r="AH1557" s="240"/>
      <c r="AI1557" s="240"/>
      <c r="AJ1557" s="240"/>
      <c r="AK1557" s="240"/>
      <c r="AL1557" s="240"/>
      <c r="AM1557" s="240"/>
      <c r="AN1557" s="240"/>
      <c r="AO1557" s="240"/>
      <c r="AP1557" s="240"/>
      <c r="AQ1557" s="240"/>
      <c r="AR1557" s="240"/>
      <c r="AS1557" s="240"/>
      <c r="AT1557" s="240"/>
      <c r="AU1557" s="240"/>
      <c r="AV1557" s="240"/>
      <c r="AW1557" s="240"/>
      <c r="AX1557" s="240"/>
      <c r="AY1557" s="240"/>
      <c r="AZ1557" s="240"/>
      <c r="BA1557" s="240"/>
      <c r="BB1557" s="240"/>
      <c r="BC1557" s="240"/>
      <c r="BD1557" s="240"/>
      <c r="BE1557" s="240"/>
      <c r="BF1557" s="240"/>
      <c r="BG1557" s="240"/>
      <c r="BH1557" s="240"/>
      <c r="BI1557" s="240"/>
      <c r="BJ1557" s="240"/>
      <c r="BK1557" s="240"/>
      <c r="BL1557" s="240"/>
      <c r="BM1557" s="240"/>
      <c r="BN1557" s="240"/>
      <c r="BO1557" s="240"/>
      <c r="BP1557" s="240"/>
      <c r="BQ1557" s="240"/>
      <c r="BR1557" s="240"/>
      <c r="BS1557" s="240"/>
      <c r="BT1557" s="240"/>
      <c r="BU1557" s="240"/>
      <c r="BV1557" s="240"/>
      <c r="BW1557" s="240"/>
      <c r="BX1557" s="240"/>
      <c r="BY1557" s="240"/>
      <c r="BZ1557" s="240"/>
      <c r="CA1557" s="240"/>
      <c r="CB1557" s="240"/>
      <c r="CC1557" s="240"/>
      <c r="CD1557" s="240"/>
      <c r="CE1557" s="240"/>
      <c r="CF1557" s="240"/>
      <c r="CG1557" s="240"/>
      <c r="CH1557" s="240"/>
      <c r="CI1557" s="240"/>
      <c r="CJ1557" s="240"/>
      <c r="CK1557" s="240"/>
      <c r="CL1557" s="240"/>
      <c r="CM1557" s="240"/>
      <c r="CN1557" s="240"/>
      <c r="CO1557" s="240"/>
      <c r="CP1557" s="240"/>
      <c r="CQ1557" s="240"/>
      <c r="CR1557" s="240"/>
      <c r="CS1557" s="240"/>
      <c r="CT1557" s="240"/>
      <c r="CU1557" s="240"/>
      <c r="CV1557" s="240"/>
      <c r="CW1557" s="240"/>
      <c r="CX1557" s="240"/>
      <c r="CY1557" s="240"/>
      <c r="CZ1557" s="240"/>
      <c r="DA1557" s="240"/>
      <c r="DB1557" s="240"/>
      <c r="DC1557" s="240"/>
      <c r="DD1557" s="240"/>
      <c r="DE1557" s="240"/>
      <c r="DF1557" s="240"/>
      <c r="DG1557" s="240"/>
      <c r="DH1557" s="240"/>
      <c r="DI1557" s="240"/>
      <c r="DJ1557" s="240"/>
      <c r="DK1557" s="240"/>
      <c r="DL1557" s="240"/>
      <c r="DM1557" s="240"/>
      <c r="DN1557" s="240"/>
      <c r="DO1557" s="240"/>
      <c r="DP1557" s="240"/>
      <c r="DQ1557" s="240"/>
      <c r="DR1557" s="240"/>
      <c r="DS1557" s="240"/>
      <c r="DT1557" s="240"/>
      <c r="DU1557" s="240"/>
      <c r="DV1557" s="240"/>
      <c r="DW1557" s="240"/>
      <c r="DX1557" s="240"/>
      <c r="DY1557" s="240"/>
      <c r="DZ1557" s="240"/>
    </row>
    <row r="1558" spans="1:130" s="80" customFormat="1" ht="17" x14ac:dyDescent="0.2">
      <c r="A1558" s="228" t="s">
        <v>2162</v>
      </c>
      <c r="B1558" s="234" t="s">
        <v>490</v>
      </c>
      <c r="C1558" s="234"/>
      <c r="D1558" s="242" t="s">
        <v>10</v>
      </c>
      <c r="E1558" s="242"/>
      <c r="F1558" s="234">
        <v>31034</v>
      </c>
      <c r="G1558" s="234">
        <v>112</v>
      </c>
      <c r="H1558" s="234" t="s">
        <v>436</v>
      </c>
      <c r="I1558" s="234" t="s">
        <v>222</v>
      </c>
      <c r="J1558" s="234" t="s">
        <v>176</v>
      </c>
      <c r="K1558" s="231"/>
      <c r="L1558" s="234"/>
      <c r="M1558" s="234"/>
      <c r="N1558" s="234"/>
      <c r="O1558" s="234"/>
      <c r="P1558" s="234" t="s">
        <v>209</v>
      </c>
      <c r="Q1558" s="234" t="s">
        <v>172</v>
      </c>
      <c r="R1558" s="234" t="s">
        <v>13</v>
      </c>
      <c r="S1558" s="234"/>
      <c r="T1558" s="234"/>
      <c r="U1558" s="234">
        <v>26.24</v>
      </c>
      <c r="V1558" s="234">
        <v>16.829999999999998</v>
      </c>
      <c r="W1558" s="234"/>
      <c r="X1558" s="245"/>
      <c r="Y1558" s="236"/>
      <c r="Z1558" s="234"/>
      <c r="AA1558" s="228" t="s">
        <v>2168</v>
      </c>
      <c r="AB1558" s="228"/>
      <c r="AC1558" s="228"/>
      <c r="AD1558" s="228"/>
      <c r="AE1558" s="234"/>
      <c r="AF1558" s="234"/>
      <c r="AG1558" s="240"/>
      <c r="AH1558" s="240"/>
      <c r="AI1558" s="240"/>
      <c r="AJ1558" s="240"/>
      <c r="AK1558" s="240"/>
      <c r="AL1558" s="240"/>
      <c r="AM1558" s="240"/>
      <c r="AN1558" s="240"/>
      <c r="AO1558" s="240"/>
      <c r="AP1558" s="240"/>
      <c r="AQ1558" s="240"/>
      <c r="AR1558" s="240"/>
      <c r="AS1558" s="240"/>
      <c r="AT1558" s="240"/>
      <c r="AU1558" s="240"/>
      <c r="AV1558" s="240"/>
      <c r="AW1558" s="240"/>
      <c r="AX1558" s="240"/>
      <c r="AY1558" s="240"/>
      <c r="AZ1558" s="240"/>
      <c r="BA1558" s="240"/>
      <c r="BB1558" s="240"/>
      <c r="BC1558" s="240"/>
      <c r="BD1558" s="240"/>
      <c r="BE1558" s="240"/>
      <c r="BF1558" s="240"/>
      <c r="BG1558" s="240"/>
      <c r="BH1558" s="240"/>
      <c r="BI1558" s="240"/>
      <c r="BJ1558" s="240"/>
      <c r="BK1558" s="240"/>
      <c r="BL1558" s="240"/>
      <c r="BM1558" s="240"/>
      <c r="BN1558" s="240"/>
      <c r="BO1558" s="240"/>
      <c r="BP1558" s="240"/>
      <c r="BQ1558" s="240"/>
      <c r="BR1558" s="240"/>
      <c r="BS1558" s="240"/>
      <c r="BT1558" s="240"/>
      <c r="BU1558" s="240"/>
      <c r="BV1558" s="240"/>
      <c r="BW1558" s="240"/>
      <c r="BX1558" s="240"/>
      <c r="BY1558" s="240"/>
      <c r="BZ1558" s="240"/>
      <c r="CA1558" s="240"/>
      <c r="CB1558" s="240"/>
      <c r="CC1558" s="240"/>
      <c r="CD1558" s="240"/>
      <c r="CE1558" s="240"/>
      <c r="CF1558" s="240"/>
      <c r="CG1558" s="240"/>
      <c r="CH1558" s="240"/>
      <c r="CI1558" s="240"/>
      <c r="CJ1558" s="240"/>
      <c r="CK1558" s="240"/>
      <c r="CL1558" s="240"/>
      <c r="CM1558" s="240"/>
      <c r="CN1558" s="240"/>
      <c r="CO1558" s="240"/>
      <c r="CP1558" s="240"/>
      <c r="CQ1558" s="240"/>
      <c r="CR1558" s="240"/>
      <c r="CS1558" s="240"/>
      <c r="CT1558" s="240"/>
      <c r="CU1558" s="240"/>
      <c r="CV1558" s="240"/>
      <c r="CW1558" s="240"/>
      <c r="CX1558" s="240"/>
      <c r="CY1558" s="240"/>
      <c r="CZ1558" s="240"/>
      <c r="DA1558" s="240"/>
      <c r="DB1558" s="240"/>
      <c r="DC1558" s="240"/>
      <c r="DD1558" s="240"/>
      <c r="DE1558" s="240"/>
      <c r="DF1558" s="240"/>
      <c r="DG1558" s="240"/>
      <c r="DH1558" s="240"/>
      <c r="DI1558" s="240"/>
      <c r="DJ1558" s="240"/>
      <c r="DK1558" s="240"/>
      <c r="DL1558" s="240"/>
      <c r="DM1558" s="240"/>
      <c r="DN1558" s="240"/>
      <c r="DO1558" s="240"/>
      <c r="DP1558" s="240"/>
      <c r="DQ1558" s="240"/>
      <c r="DR1558" s="240"/>
      <c r="DS1558" s="240"/>
      <c r="DT1558" s="240"/>
      <c r="DU1558" s="240"/>
      <c r="DV1558" s="240"/>
      <c r="DW1558" s="240"/>
      <c r="DX1558" s="240"/>
      <c r="DY1558" s="240"/>
      <c r="DZ1558" s="240"/>
    </row>
    <row r="1559" spans="1:130" s="80" customFormat="1" ht="17" x14ac:dyDescent="0.2">
      <c r="A1559" s="228" t="s">
        <v>2142</v>
      </c>
      <c r="B1559" s="234" t="s">
        <v>490</v>
      </c>
      <c r="C1559" s="234"/>
      <c r="D1559" s="242" t="s">
        <v>10</v>
      </c>
      <c r="E1559" s="242"/>
      <c r="F1559" s="234">
        <v>41633</v>
      </c>
      <c r="G1559" s="234">
        <v>1</v>
      </c>
      <c r="H1559" s="234" t="s">
        <v>2143</v>
      </c>
      <c r="I1559" s="234"/>
      <c r="J1559" s="234" t="s">
        <v>176</v>
      </c>
      <c r="K1559" s="231"/>
      <c r="L1559" s="234"/>
      <c r="M1559" s="234"/>
      <c r="N1559" s="234"/>
      <c r="O1559" s="234"/>
      <c r="P1559" s="234" t="s">
        <v>209</v>
      </c>
      <c r="Q1559" s="234" t="s">
        <v>382</v>
      </c>
      <c r="R1559" s="234" t="s">
        <v>13</v>
      </c>
      <c r="S1559" s="234"/>
      <c r="T1559" s="234"/>
      <c r="U1559" s="234">
        <v>29.2</v>
      </c>
      <c r="V1559" s="234">
        <v>19.100000000000001</v>
      </c>
      <c r="W1559" s="234"/>
      <c r="X1559" s="245"/>
      <c r="Y1559" s="236"/>
      <c r="Z1559" s="234"/>
      <c r="AA1559" s="228" t="s">
        <v>2144</v>
      </c>
      <c r="AB1559" s="228"/>
      <c r="AC1559" s="228"/>
      <c r="AD1559" s="228"/>
      <c r="AE1559" s="234"/>
      <c r="AF1559" s="234"/>
      <c r="AG1559" s="240"/>
      <c r="AH1559" s="240"/>
      <c r="AI1559" s="240"/>
      <c r="AJ1559" s="240"/>
      <c r="AK1559" s="240"/>
      <c r="AL1559" s="240"/>
      <c r="AM1559" s="240"/>
      <c r="AN1559" s="240"/>
      <c r="AO1559" s="240"/>
      <c r="AP1559" s="240"/>
      <c r="AQ1559" s="240"/>
      <c r="AR1559" s="240"/>
      <c r="AS1559" s="240"/>
      <c r="AT1559" s="240"/>
      <c r="AU1559" s="240"/>
      <c r="AV1559" s="240"/>
      <c r="AW1559" s="240"/>
      <c r="AX1559" s="240"/>
      <c r="AY1559" s="240"/>
      <c r="AZ1559" s="240"/>
      <c r="BA1559" s="240"/>
      <c r="BB1559" s="240"/>
      <c r="BC1559" s="240"/>
      <c r="BD1559" s="240"/>
      <c r="BE1559" s="240"/>
      <c r="BF1559" s="240"/>
      <c r="BG1559" s="240"/>
      <c r="BH1559" s="240"/>
      <c r="BI1559" s="240"/>
      <c r="BJ1559" s="240"/>
      <c r="BK1559" s="240"/>
      <c r="BL1559" s="240"/>
      <c r="BM1559" s="240"/>
      <c r="BN1559" s="240"/>
      <c r="BO1559" s="240"/>
      <c r="BP1559" s="240"/>
      <c r="BQ1559" s="240"/>
      <c r="BR1559" s="240"/>
      <c r="BS1559" s="240"/>
      <c r="BT1559" s="240"/>
      <c r="BU1559" s="240"/>
      <c r="BV1559" s="240"/>
      <c r="BW1559" s="240"/>
      <c r="BX1559" s="240"/>
      <c r="BY1559" s="240"/>
      <c r="BZ1559" s="240"/>
      <c r="CA1559" s="240"/>
      <c r="CB1559" s="240"/>
      <c r="CC1559" s="240"/>
      <c r="CD1559" s="240"/>
      <c r="CE1559" s="240"/>
      <c r="CF1559" s="240"/>
      <c r="CG1559" s="240"/>
      <c r="CH1559" s="240"/>
      <c r="CI1559" s="240"/>
      <c r="CJ1559" s="240"/>
      <c r="CK1559" s="240"/>
      <c r="CL1559" s="240"/>
      <c r="CM1559" s="240"/>
      <c r="CN1559" s="240"/>
      <c r="CO1559" s="240"/>
      <c r="CP1559" s="240"/>
      <c r="CQ1559" s="240"/>
      <c r="CR1559" s="240"/>
      <c r="CS1559" s="240"/>
      <c r="CT1559" s="240"/>
      <c r="CU1559" s="240"/>
      <c r="CV1559" s="240"/>
      <c r="CW1559" s="240"/>
      <c r="CX1559" s="240"/>
      <c r="CY1559" s="240"/>
      <c r="CZ1559" s="240"/>
      <c r="DA1559" s="240"/>
      <c r="DB1559" s="240"/>
      <c r="DC1559" s="240"/>
      <c r="DD1559" s="240"/>
      <c r="DE1559" s="240"/>
      <c r="DF1559" s="240"/>
      <c r="DG1559" s="240"/>
      <c r="DH1559" s="240"/>
      <c r="DI1559" s="240"/>
      <c r="DJ1559" s="240"/>
      <c r="DK1559" s="240"/>
      <c r="DL1559" s="240"/>
      <c r="DM1559" s="240"/>
      <c r="DN1559" s="240"/>
      <c r="DO1559" s="240"/>
      <c r="DP1559" s="240"/>
      <c r="DQ1559" s="240"/>
      <c r="DR1559" s="240"/>
      <c r="DS1559" s="240"/>
      <c r="DT1559" s="240"/>
      <c r="DU1559" s="240"/>
      <c r="DV1559" s="240"/>
      <c r="DW1559" s="240"/>
      <c r="DX1559" s="240"/>
      <c r="DY1559" s="240"/>
      <c r="DZ1559" s="240"/>
    </row>
    <row r="1560" spans="1:130" s="80" customFormat="1" ht="17" x14ac:dyDescent="0.2">
      <c r="A1560" s="228" t="s">
        <v>2137</v>
      </c>
      <c r="B1560" s="234" t="s">
        <v>490</v>
      </c>
      <c r="C1560" s="234"/>
      <c r="D1560" s="242" t="s">
        <v>2138</v>
      </c>
      <c r="E1560" s="242"/>
      <c r="F1560" s="234">
        <v>31024</v>
      </c>
      <c r="G1560" s="234">
        <v>1</v>
      </c>
      <c r="H1560" s="234" t="s">
        <v>2139</v>
      </c>
      <c r="I1560" s="234" t="s">
        <v>2140</v>
      </c>
      <c r="J1560" s="234" t="s">
        <v>176</v>
      </c>
      <c r="K1560" s="231"/>
      <c r="L1560" s="234"/>
      <c r="M1560" s="234"/>
      <c r="N1560" s="234"/>
      <c r="O1560" s="234"/>
      <c r="P1560" s="234" t="s">
        <v>209</v>
      </c>
      <c r="Q1560" s="234" t="s">
        <v>172</v>
      </c>
      <c r="R1560" s="234" t="s">
        <v>13</v>
      </c>
      <c r="S1560" s="234"/>
      <c r="T1560" s="234"/>
      <c r="U1560" s="234">
        <v>23.57</v>
      </c>
      <c r="V1560" s="234">
        <v>18.02</v>
      </c>
      <c r="W1560" s="234"/>
      <c r="X1560" s="245"/>
      <c r="Y1560" s="236"/>
      <c r="Z1560" s="234"/>
      <c r="AA1560" s="228" t="s">
        <v>2141</v>
      </c>
      <c r="AB1560" s="186"/>
      <c r="AC1560" s="186"/>
      <c r="AD1560" s="186"/>
      <c r="AE1560" s="222"/>
      <c r="AF1560" s="222"/>
      <c r="AG1560" s="226"/>
      <c r="AH1560" s="226"/>
      <c r="AI1560" s="226"/>
      <c r="AJ1560" s="226"/>
      <c r="AK1560" s="226"/>
      <c r="AL1560" s="226"/>
      <c r="AM1560" s="226"/>
      <c r="AN1560" s="226"/>
      <c r="AO1560" s="226"/>
      <c r="AP1560" s="226"/>
      <c r="AQ1560" s="226"/>
      <c r="AR1560" s="226"/>
      <c r="AS1560" s="226"/>
      <c r="AT1560" s="226"/>
      <c r="AU1560" s="226"/>
      <c r="AV1560" s="226"/>
      <c r="AW1560" s="226"/>
      <c r="AX1560" s="226"/>
      <c r="AY1560" s="226"/>
      <c r="AZ1560" s="226"/>
      <c r="BA1560" s="226"/>
      <c r="BB1560" s="226"/>
      <c r="BC1560" s="226"/>
      <c r="BD1560" s="226"/>
      <c r="BE1560" s="226"/>
      <c r="BF1560" s="226"/>
      <c r="BG1560" s="226"/>
      <c r="BH1560" s="226"/>
      <c r="BI1560" s="226"/>
      <c r="BJ1560" s="226"/>
      <c r="BK1560" s="227"/>
      <c r="BL1560" s="227"/>
      <c r="BM1560" s="227"/>
      <c r="BN1560" s="227"/>
      <c r="BO1560" s="227"/>
      <c r="BP1560" s="227"/>
      <c r="BQ1560" s="227"/>
      <c r="BR1560" s="227"/>
      <c r="BS1560" s="227"/>
      <c r="BT1560" s="227"/>
      <c r="BU1560" s="227"/>
      <c r="BV1560" s="227"/>
      <c r="BW1560" s="227"/>
      <c r="BX1560" s="227"/>
      <c r="BY1560" s="227"/>
      <c r="BZ1560" s="227"/>
      <c r="CA1560" s="227"/>
      <c r="CB1560" s="227"/>
      <c r="CC1560" s="227"/>
      <c r="CD1560" s="227"/>
      <c r="CE1560" s="227"/>
      <c r="CF1560" s="227"/>
      <c r="CG1560" s="227"/>
      <c r="CH1560" s="227"/>
      <c r="CI1560" s="227"/>
      <c r="CJ1560" s="227"/>
      <c r="CK1560" s="227"/>
      <c r="CL1560" s="227"/>
      <c r="CM1560" s="227"/>
      <c r="CN1560" s="227"/>
      <c r="CO1560" s="227"/>
      <c r="CP1560" s="227"/>
      <c r="CQ1560" s="227"/>
      <c r="CR1560" s="227"/>
      <c r="CS1560" s="227"/>
      <c r="CT1560" s="227"/>
      <c r="CU1560" s="227"/>
      <c r="CV1560" s="227"/>
      <c r="CW1560" s="227"/>
      <c r="CX1560" s="227"/>
      <c r="CY1560" s="227"/>
      <c r="CZ1560" s="227"/>
      <c r="DA1560" s="227"/>
      <c r="DB1560" s="227"/>
      <c r="DC1560" s="227"/>
      <c r="DD1560" s="227"/>
      <c r="DE1560" s="227"/>
      <c r="DF1560" s="227"/>
      <c r="DG1560" s="227"/>
      <c r="DH1560" s="227"/>
      <c r="DI1560" s="227"/>
      <c r="DJ1560" s="227"/>
      <c r="DK1560" s="227"/>
      <c r="DL1560" s="227"/>
      <c r="DM1560" s="227"/>
      <c r="DN1560" s="227"/>
      <c r="DO1560" s="227"/>
      <c r="DP1560" s="227"/>
      <c r="DQ1560" s="227"/>
      <c r="DR1560" s="227"/>
      <c r="DS1560" s="227"/>
      <c r="DT1560" s="227"/>
      <c r="DU1560" s="227"/>
      <c r="DV1560" s="227"/>
      <c r="DW1560" s="227"/>
      <c r="DX1560" s="227"/>
      <c r="DY1560" s="227"/>
      <c r="DZ1560" s="227"/>
    </row>
    <row r="1561" spans="1:130" s="80" customFormat="1" ht="17" x14ac:dyDescent="0.2">
      <c r="A1561" s="239" t="s">
        <v>2195</v>
      </c>
      <c r="B1561" s="230" t="s">
        <v>490</v>
      </c>
      <c r="C1561" s="230"/>
      <c r="D1561" s="244" t="s">
        <v>29</v>
      </c>
      <c r="E1561" s="241" t="s">
        <v>1529</v>
      </c>
      <c r="F1561" s="239">
        <v>43407</v>
      </c>
      <c r="G1561" s="241" t="s">
        <v>2194</v>
      </c>
      <c r="H1561" s="239" t="s">
        <v>1081</v>
      </c>
      <c r="I1561" s="230" t="s">
        <v>403</v>
      </c>
      <c r="J1561" s="228" t="s">
        <v>176</v>
      </c>
      <c r="K1561" s="231"/>
      <c r="L1561" s="246"/>
      <c r="M1561" s="235"/>
      <c r="N1561" s="235"/>
      <c r="O1561" s="234"/>
      <c r="P1561" s="228" t="s">
        <v>36</v>
      </c>
      <c r="Q1561" s="234"/>
      <c r="R1561" s="234" t="s">
        <v>13</v>
      </c>
      <c r="S1561" s="234"/>
      <c r="T1561" s="234"/>
      <c r="U1561" s="247">
        <v>28.93</v>
      </c>
      <c r="V1561" s="247">
        <v>21.31</v>
      </c>
      <c r="W1561" s="228"/>
      <c r="X1561" s="248"/>
      <c r="Y1561" s="249"/>
      <c r="Z1561" s="239"/>
      <c r="AA1561" s="239" t="s">
        <v>2196</v>
      </c>
      <c r="AB1561" s="228"/>
      <c r="AC1561" s="228"/>
      <c r="AD1561" s="228"/>
      <c r="AE1561" s="234"/>
      <c r="AF1561" s="234"/>
      <c r="AG1561" s="240"/>
      <c r="AH1561" s="240"/>
      <c r="AI1561" s="240"/>
      <c r="AJ1561" s="240"/>
      <c r="AK1561" s="240"/>
      <c r="AL1561" s="240"/>
      <c r="AM1561" s="240"/>
      <c r="AN1561" s="240"/>
      <c r="AO1561" s="240"/>
      <c r="AP1561" s="240"/>
      <c r="AQ1561" s="240"/>
      <c r="AR1561" s="240"/>
      <c r="AS1561" s="240"/>
      <c r="AT1561" s="240"/>
      <c r="AU1561" s="240"/>
      <c r="AV1561" s="240"/>
      <c r="AW1561" s="240"/>
      <c r="AX1561" s="240"/>
      <c r="AY1561" s="240"/>
      <c r="AZ1561" s="240"/>
      <c r="BA1561" s="240"/>
      <c r="BB1561" s="240"/>
      <c r="BC1561" s="240"/>
      <c r="BD1561" s="240"/>
      <c r="BE1561" s="240"/>
      <c r="BF1561" s="240"/>
      <c r="BG1561" s="240"/>
      <c r="BH1561" s="240"/>
      <c r="BI1561" s="240"/>
      <c r="BJ1561" s="240"/>
      <c r="BK1561" s="240"/>
      <c r="BL1561" s="240"/>
      <c r="BM1561" s="240"/>
      <c r="BN1561" s="240"/>
      <c r="BO1561" s="240"/>
      <c r="BP1561" s="240"/>
      <c r="BQ1561" s="240"/>
      <c r="BR1561" s="240"/>
      <c r="BS1561" s="240"/>
      <c r="BT1561" s="240"/>
      <c r="BU1561" s="240"/>
      <c r="BV1561" s="240"/>
      <c r="BW1561" s="240"/>
      <c r="BX1561" s="240"/>
      <c r="BY1561" s="240"/>
      <c r="BZ1561" s="240"/>
      <c r="CA1561" s="240"/>
      <c r="CB1561" s="240"/>
      <c r="CC1561" s="240"/>
      <c r="CD1561" s="240"/>
      <c r="CE1561" s="240"/>
      <c r="CF1561" s="240"/>
      <c r="CG1561" s="240"/>
      <c r="CH1561" s="240"/>
      <c r="CI1561" s="240"/>
      <c r="CJ1561" s="240"/>
      <c r="CK1561" s="240"/>
      <c r="CL1561" s="240"/>
      <c r="CM1561" s="240"/>
      <c r="CN1561" s="240"/>
      <c r="CO1561" s="240"/>
      <c r="CP1561" s="240"/>
      <c r="CQ1561" s="240"/>
      <c r="CR1561" s="240"/>
      <c r="CS1561" s="240"/>
      <c r="CT1561" s="240"/>
      <c r="CU1561" s="240"/>
      <c r="CV1561" s="240"/>
      <c r="CW1561" s="240"/>
      <c r="CX1561" s="240"/>
      <c r="CY1561" s="240"/>
      <c r="CZ1561" s="240"/>
      <c r="DA1561" s="240"/>
      <c r="DB1561" s="240"/>
      <c r="DC1561" s="240"/>
      <c r="DD1561" s="240"/>
      <c r="DE1561" s="240"/>
      <c r="DF1561" s="240"/>
      <c r="DG1561" s="240"/>
      <c r="DH1561" s="240"/>
      <c r="DI1561" s="240"/>
      <c r="DJ1561" s="240"/>
      <c r="DK1561" s="240"/>
      <c r="DL1561" s="240"/>
      <c r="DM1561" s="240"/>
      <c r="DN1561" s="240"/>
      <c r="DO1561" s="240"/>
      <c r="DP1561" s="240"/>
      <c r="DQ1561" s="240"/>
      <c r="DR1561" s="240"/>
      <c r="DS1561" s="240"/>
      <c r="DT1561" s="240"/>
      <c r="DU1561" s="240"/>
      <c r="DV1561" s="240"/>
      <c r="DW1561" s="240"/>
      <c r="DX1561" s="240"/>
      <c r="DY1561" s="240"/>
      <c r="DZ1561" s="240"/>
    </row>
    <row r="1562" spans="1:130" s="80" customFormat="1" ht="68" x14ac:dyDescent="0.2">
      <c r="A1562" s="76"/>
      <c r="B1562" s="76" t="s">
        <v>490</v>
      </c>
      <c r="C1562" s="76"/>
      <c r="D1562" s="113" t="s">
        <v>29</v>
      </c>
      <c r="E1562" s="113" t="s">
        <v>15</v>
      </c>
      <c r="F1562" s="58">
        <v>804</v>
      </c>
      <c r="G1562" s="57">
        <v>83</v>
      </c>
      <c r="H1562" s="58" t="s">
        <v>65</v>
      </c>
      <c r="I1562" s="57" t="s">
        <v>395</v>
      </c>
      <c r="J1562" s="76"/>
      <c r="K1562" s="191"/>
      <c r="L1562" s="143"/>
      <c r="M1562" s="115"/>
      <c r="N1562" s="115"/>
      <c r="O1562" s="57"/>
      <c r="P1562" s="58" t="s">
        <v>36</v>
      </c>
      <c r="Q1562" s="57"/>
      <c r="R1562" s="57" t="s">
        <v>13</v>
      </c>
      <c r="S1562" s="57"/>
      <c r="T1562" s="57"/>
      <c r="U1562" s="117">
        <v>23.71</v>
      </c>
      <c r="V1562" s="117">
        <v>20.27</v>
      </c>
      <c r="W1562" s="58"/>
      <c r="X1562" s="197"/>
      <c r="Y1562" s="198"/>
      <c r="Z1562" s="58"/>
      <c r="AA1562" s="58" t="s">
        <v>44</v>
      </c>
      <c r="AB1562" s="54"/>
      <c r="AC1562" s="54" t="s">
        <v>1394</v>
      </c>
      <c r="AD1562" s="54" t="s">
        <v>1403</v>
      </c>
      <c r="AE1562" s="196"/>
      <c r="AF1562" s="196"/>
    </row>
    <row r="1563" spans="1:130" s="80" customFormat="1" ht="17" x14ac:dyDescent="0.2">
      <c r="A1563" s="76" t="s">
        <v>1724</v>
      </c>
      <c r="B1563" s="76" t="s">
        <v>490</v>
      </c>
      <c r="C1563" s="76"/>
      <c r="D1563" s="113" t="s">
        <v>29</v>
      </c>
      <c r="E1563" s="113" t="s">
        <v>15</v>
      </c>
      <c r="F1563" s="76">
        <v>40449</v>
      </c>
      <c r="G1563" s="76">
        <v>134</v>
      </c>
      <c r="H1563" s="76" t="s">
        <v>1472</v>
      </c>
      <c r="I1563" s="70" t="s">
        <v>246</v>
      </c>
      <c r="J1563" s="76" t="s">
        <v>176</v>
      </c>
      <c r="K1563" s="191"/>
      <c r="L1563" s="106"/>
      <c r="M1563" s="114"/>
      <c r="N1563" s="114"/>
      <c r="O1563" s="76"/>
      <c r="P1563" s="76" t="s">
        <v>211</v>
      </c>
      <c r="Q1563" s="76" t="s">
        <v>172</v>
      </c>
      <c r="R1563" s="70" t="s">
        <v>13</v>
      </c>
      <c r="S1563" s="70"/>
      <c r="T1563" s="112"/>
      <c r="U1563" s="68">
        <v>23.04</v>
      </c>
      <c r="V1563" s="68">
        <v>19.559999999999999</v>
      </c>
      <c r="W1563" s="70"/>
      <c r="X1563" s="184"/>
      <c r="Y1563" s="148"/>
      <c r="Z1563" s="112"/>
      <c r="AA1563" s="54" t="s">
        <v>1725</v>
      </c>
      <c r="AB1563" s="228"/>
      <c r="AC1563" s="228" t="s">
        <v>2069</v>
      </c>
      <c r="AD1563" s="228"/>
      <c r="AE1563" s="234"/>
      <c r="AF1563" s="234"/>
      <c r="AG1563" s="240"/>
      <c r="AH1563" s="240"/>
      <c r="AI1563" s="240"/>
      <c r="AJ1563" s="240"/>
      <c r="AK1563" s="240"/>
      <c r="AL1563" s="240"/>
      <c r="AM1563" s="240"/>
      <c r="AN1563" s="240"/>
      <c r="AO1563" s="240"/>
      <c r="AP1563" s="240"/>
      <c r="AQ1563" s="240"/>
      <c r="AR1563" s="240"/>
      <c r="AS1563" s="240"/>
      <c r="AT1563" s="240"/>
      <c r="AU1563" s="240"/>
      <c r="AV1563" s="240"/>
      <c r="AW1563" s="240"/>
      <c r="AX1563" s="240"/>
      <c r="AY1563" s="240"/>
      <c r="AZ1563" s="240"/>
      <c r="BA1563" s="240"/>
      <c r="BB1563" s="240"/>
      <c r="BC1563" s="240"/>
      <c r="BD1563" s="240"/>
      <c r="BE1563" s="240"/>
      <c r="BF1563" s="240"/>
      <c r="BG1563" s="240"/>
      <c r="BH1563" s="240"/>
      <c r="BI1563" s="240"/>
      <c r="BJ1563" s="240"/>
      <c r="BK1563" s="240"/>
      <c r="BL1563" s="240"/>
      <c r="BM1563" s="240"/>
      <c r="BN1563" s="240"/>
      <c r="BO1563" s="240"/>
      <c r="BP1563" s="240"/>
      <c r="BQ1563" s="240"/>
      <c r="BR1563" s="240"/>
      <c r="BS1563" s="240"/>
      <c r="BT1563" s="240"/>
      <c r="BU1563" s="240"/>
      <c r="BV1563" s="240"/>
      <c r="BW1563" s="240"/>
      <c r="BX1563" s="240"/>
      <c r="BY1563" s="240"/>
      <c r="BZ1563" s="240"/>
      <c r="CA1563" s="240"/>
      <c r="CB1563" s="240"/>
      <c r="CC1563" s="240"/>
      <c r="CD1563" s="240"/>
      <c r="CE1563" s="240"/>
      <c r="CF1563" s="240"/>
      <c r="CG1563" s="240"/>
      <c r="CH1563" s="240"/>
      <c r="CI1563" s="240"/>
      <c r="CJ1563" s="240"/>
      <c r="CK1563" s="240"/>
      <c r="CL1563" s="240"/>
      <c r="CM1563" s="240"/>
      <c r="CN1563" s="240"/>
      <c r="CO1563" s="240"/>
      <c r="CP1563" s="240"/>
      <c r="CQ1563" s="240"/>
      <c r="CR1563" s="240"/>
      <c r="CS1563" s="240"/>
      <c r="CT1563" s="240"/>
      <c r="CU1563" s="240"/>
      <c r="CV1563" s="240"/>
      <c r="CW1563" s="240"/>
      <c r="CX1563" s="240"/>
      <c r="CY1563" s="240"/>
      <c r="CZ1563" s="240"/>
      <c r="DA1563" s="240"/>
      <c r="DB1563" s="240"/>
      <c r="DC1563" s="240"/>
      <c r="DD1563" s="240"/>
      <c r="DE1563" s="240"/>
      <c r="DF1563" s="240"/>
      <c r="DG1563" s="240"/>
      <c r="DH1563" s="240"/>
      <c r="DI1563" s="240"/>
      <c r="DJ1563" s="240"/>
      <c r="DK1563" s="240"/>
      <c r="DL1563" s="240"/>
      <c r="DM1563" s="240"/>
      <c r="DN1563" s="240"/>
      <c r="DO1563" s="240"/>
      <c r="DP1563" s="240"/>
      <c r="DQ1563" s="240"/>
      <c r="DR1563" s="240"/>
      <c r="DS1563" s="240"/>
      <c r="DT1563" s="240"/>
      <c r="DU1563" s="240"/>
      <c r="DV1563" s="240"/>
      <c r="DW1563" s="240"/>
      <c r="DX1563" s="240"/>
      <c r="DY1563" s="240"/>
      <c r="DZ1563" s="240"/>
    </row>
    <row r="1564" spans="1:130" s="80" customFormat="1" ht="17" x14ac:dyDescent="0.2">
      <c r="A1564" s="76" t="s">
        <v>1724</v>
      </c>
      <c r="B1564" s="76" t="s">
        <v>490</v>
      </c>
      <c r="C1564" s="76"/>
      <c r="D1564" s="113" t="s">
        <v>29</v>
      </c>
      <c r="E1564" s="113" t="s">
        <v>15</v>
      </c>
      <c r="F1564" s="76">
        <v>40449</v>
      </c>
      <c r="G1564" s="76">
        <v>460</v>
      </c>
      <c r="H1564" s="76" t="s">
        <v>1472</v>
      </c>
      <c r="I1564" s="70" t="s">
        <v>246</v>
      </c>
      <c r="J1564" s="76" t="s">
        <v>176</v>
      </c>
      <c r="K1564" s="191"/>
      <c r="L1564" s="106"/>
      <c r="M1564" s="114"/>
      <c r="N1564" s="114"/>
      <c r="O1564" s="76"/>
      <c r="P1564" s="76" t="s">
        <v>211</v>
      </c>
      <c r="Q1564" s="76" t="s">
        <v>167</v>
      </c>
      <c r="R1564" s="70" t="s">
        <v>13</v>
      </c>
      <c r="S1564" s="70"/>
      <c r="T1564" s="112"/>
      <c r="U1564" s="68">
        <v>22.15</v>
      </c>
      <c r="V1564" s="68">
        <v>20.77</v>
      </c>
      <c r="W1564" s="70"/>
      <c r="X1564" s="184"/>
      <c r="Y1564" s="148"/>
      <c r="Z1564" s="112"/>
      <c r="AA1564" s="54" t="s">
        <v>1726</v>
      </c>
      <c r="AB1564" s="228"/>
      <c r="AC1564" s="228"/>
      <c r="AD1564" s="228"/>
      <c r="AE1564" s="234"/>
      <c r="AF1564" s="234"/>
      <c r="AG1564" s="240"/>
      <c r="AH1564" s="240"/>
      <c r="AI1564" s="240"/>
      <c r="AJ1564" s="240"/>
      <c r="AK1564" s="240"/>
      <c r="AL1564" s="240"/>
      <c r="AM1564" s="240"/>
      <c r="AN1564" s="240"/>
      <c r="AO1564" s="240"/>
      <c r="AP1564" s="240"/>
      <c r="AQ1564" s="240"/>
      <c r="AR1564" s="240"/>
      <c r="AS1564" s="240"/>
      <c r="AT1564" s="240"/>
      <c r="AU1564" s="240"/>
      <c r="AV1564" s="240"/>
      <c r="AW1564" s="240"/>
      <c r="AX1564" s="240"/>
      <c r="AY1564" s="240"/>
      <c r="AZ1564" s="240"/>
      <c r="BA1564" s="240"/>
      <c r="BB1564" s="240"/>
      <c r="BC1564" s="240"/>
      <c r="BD1564" s="240"/>
      <c r="BE1564" s="240"/>
      <c r="BF1564" s="240"/>
      <c r="BG1564" s="240"/>
      <c r="BH1564" s="240"/>
      <c r="BI1564" s="240"/>
      <c r="BJ1564" s="240"/>
      <c r="BK1564" s="240"/>
      <c r="BL1564" s="240"/>
      <c r="BM1564" s="240"/>
      <c r="BN1564" s="240"/>
      <c r="BO1564" s="240"/>
      <c r="BP1564" s="240"/>
      <c r="BQ1564" s="240"/>
      <c r="BR1564" s="240"/>
      <c r="BS1564" s="240"/>
      <c r="BT1564" s="240"/>
      <c r="BU1564" s="240"/>
      <c r="BV1564" s="240"/>
      <c r="BW1564" s="240"/>
      <c r="BX1564" s="240"/>
      <c r="BY1564" s="240"/>
      <c r="BZ1564" s="240"/>
      <c r="CA1564" s="240"/>
      <c r="CB1564" s="240"/>
      <c r="CC1564" s="240"/>
      <c r="CD1564" s="240"/>
      <c r="CE1564" s="240"/>
      <c r="CF1564" s="240"/>
      <c r="CG1564" s="240"/>
      <c r="CH1564" s="240"/>
      <c r="CI1564" s="240"/>
      <c r="CJ1564" s="240"/>
      <c r="CK1564" s="240"/>
      <c r="CL1564" s="240"/>
      <c r="CM1564" s="240"/>
      <c r="CN1564" s="240"/>
      <c r="CO1564" s="240"/>
      <c r="CP1564" s="240"/>
      <c r="CQ1564" s="240"/>
      <c r="CR1564" s="240"/>
      <c r="CS1564" s="240"/>
      <c r="CT1564" s="240"/>
      <c r="CU1564" s="240"/>
      <c r="CV1564" s="240"/>
      <c r="CW1564" s="240"/>
      <c r="CX1564" s="240"/>
      <c r="CY1564" s="240"/>
      <c r="CZ1564" s="240"/>
      <c r="DA1564" s="240"/>
      <c r="DB1564" s="240"/>
      <c r="DC1564" s="240"/>
      <c r="DD1564" s="240"/>
      <c r="DE1564" s="240"/>
      <c r="DF1564" s="240"/>
      <c r="DG1564" s="240"/>
      <c r="DH1564" s="240"/>
      <c r="DI1564" s="240"/>
      <c r="DJ1564" s="240"/>
      <c r="DK1564" s="240"/>
      <c r="DL1564" s="240"/>
      <c r="DM1564" s="240"/>
      <c r="DN1564" s="240"/>
      <c r="DO1564" s="240"/>
      <c r="DP1564" s="240"/>
      <c r="DQ1564" s="240"/>
      <c r="DR1564" s="240"/>
      <c r="DS1564" s="240"/>
      <c r="DT1564" s="240"/>
      <c r="DU1564" s="240"/>
      <c r="DV1564" s="240"/>
      <c r="DW1564" s="240"/>
      <c r="DX1564" s="240"/>
      <c r="DY1564" s="240"/>
      <c r="DZ1564" s="240"/>
    </row>
    <row r="1565" spans="1:130" s="80" customFormat="1" ht="17" x14ac:dyDescent="0.2">
      <c r="A1565" s="76"/>
      <c r="B1565" s="76" t="s">
        <v>490</v>
      </c>
      <c r="C1565" s="76"/>
      <c r="D1565" s="113" t="s">
        <v>29</v>
      </c>
      <c r="E1565" s="113" t="s">
        <v>179</v>
      </c>
      <c r="F1565" s="58">
        <v>933</v>
      </c>
      <c r="G1565" s="57">
        <v>973</v>
      </c>
      <c r="H1565" s="58" t="s">
        <v>416</v>
      </c>
      <c r="I1565" s="70" t="s">
        <v>417</v>
      </c>
      <c r="J1565" s="76" t="s">
        <v>176</v>
      </c>
      <c r="K1565" s="191"/>
      <c r="L1565" s="143"/>
      <c r="M1565" s="68">
        <v>29.62</v>
      </c>
      <c r="N1565" s="68">
        <v>-98.37</v>
      </c>
      <c r="O1565" s="106">
        <v>126.402078446346</v>
      </c>
      <c r="P1565" s="58" t="s">
        <v>211</v>
      </c>
      <c r="Q1565" s="57" t="s">
        <v>172</v>
      </c>
      <c r="R1565" s="57" t="s">
        <v>13</v>
      </c>
      <c r="S1565" s="57"/>
      <c r="T1565" s="57"/>
      <c r="U1565" s="117">
        <v>22.09</v>
      </c>
      <c r="V1565" s="117">
        <v>22.65</v>
      </c>
      <c r="W1565" s="58"/>
      <c r="X1565" s="197"/>
      <c r="Y1565" s="198"/>
      <c r="Z1565" s="58"/>
      <c r="AA1565" s="58" t="s">
        <v>295</v>
      </c>
      <c r="AB1565" s="54"/>
      <c r="AC1565" s="54" t="s">
        <v>1394</v>
      </c>
      <c r="AD1565" s="54"/>
      <c r="AE1565" s="196"/>
      <c r="AF1565" s="196"/>
    </row>
    <row r="1566" spans="1:130" s="80" customFormat="1" ht="26" x14ac:dyDescent="0.2">
      <c r="A1566" s="76" t="s">
        <v>308</v>
      </c>
      <c r="B1566" s="76" t="s">
        <v>490</v>
      </c>
      <c r="C1566" s="76"/>
      <c r="D1566" s="113" t="s">
        <v>29</v>
      </c>
      <c r="E1566" s="113" t="s">
        <v>30</v>
      </c>
      <c r="F1566" s="76">
        <v>3</v>
      </c>
      <c r="G1566" s="70">
        <v>2219</v>
      </c>
      <c r="H1566" s="76" t="s">
        <v>27</v>
      </c>
      <c r="I1566" s="70" t="s">
        <v>402</v>
      </c>
      <c r="J1566" s="76" t="s">
        <v>176</v>
      </c>
      <c r="K1566" s="191" t="s">
        <v>28</v>
      </c>
      <c r="L1566" s="106"/>
      <c r="M1566" s="112"/>
      <c r="N1566" s="112"/>
      <c r="O1566" s="70"/>
      <c r="P1566" s="76" t="s">
        <v>213</v>
      </c>
      <c r="Q1566" s="70"/>
      <c r="R1566" s="70" t="s">
        <v>13</v>
      </c>
      <c r="S1566" s="70"/>
      <c r="T1566" s="70"/>
      <c r="U1566" s="128">
        <v>25.83</v>
      </c>
      <c r="V1566" s="128">
        <v>28.32</v>
      </c>
      <c r="W1566" s="76"/>
      <c r="X1566" s="197"/>
      <c r="Y1566" s="105"/>
      <c r="Z1566" s="76"/>
      <c r="AA1566" s="76" t="s">
        <v>32</v>
      </c>
      <c r="AB1566" s="54"/>
      <c r="AC1566" s="54" t="s">
        <v>1299</v>
      </c>
      <c r="AD1566" s="54"/>
      <c r="AE1566" s="196"/>
      <c r="AF1566" s="196"/>
    </row>
    <row r="1567" spans="1:130" s="80" customFormat="1" ht="26" x14ac:dyDescent="0.2">
      <c r="A1567" s="76" t="s">
        <v>308</v>
      </c>
      <c r="B1567" s="76" t="s">
        <v>490</v>
      </c>
      <c r="C1567" s="76"/>
      <c r="D1567" s="113" t="s">
        <v>29</v>
      </c>
      <c r="E1567" s="113" t="s">
        <v>30</v>
      </c>
      <c r="F1567" s="76">
        <v>3</v>
      </c>
      <c r="G1567" s="70">
        <v>2219</v>
      </c>
      <c r="H1567" s="76" t="s">
        <v>27</v>
      </c>
      <c r="I1567" s="70" t="s">
        <v>402</v>
      </c>
      <c r="J1567" s="76" t="s">
        <v>176</v>
      </c>
      <c r="K1567" s="191" t="s">
        <v>28</v>
      </c>
      <c r="L1567" s="106"/>
      <c r="M1567" s="112"/>
      <c r="N1567" s="112"/>
      <c r="O1567" s="70"/>
      <c r="P1567" s="76" t="s">
        <v>155</v>
      </c>
      <c r="Q1567" s="70"/>
      <c r="R1567" s="70" t="s">
        <v>13</v>
      </c>
      <c r="S1567" s="70"/>
      <c r="T1567" s="70"/>
      <c r="U1567" s="128">
        <v>23.8</v>
      </c>
      <c r="V1567" s="128">
        <v>25.2</v>
      </c>
      <c r="W1567" s="76"/>
      <c r="X1567" s="197"/>
      <c r="Y1567" s="105"/>
      <c r="Z1567" s="76"/>
      <c r="AA1567" s="76" t="s">
        <v>32</v>
      </c>
      <c r="AB1567" s="54"/>
      <c r="AC1567" s="54"/>
      <c r="AD1567" s="54"/>
      <c r="AE1567" s="196"/>
      <c r="AF1567" s="196"/>
    </row>
    <row r="1568" spans="1:130" s="80" customFormat="1" ht="34" x14ac:dyDescent="0.2">
      <c r="A1568" s="76" t="s">
        <v>308</v>
      </c>
      <c r="B1568" s="76" t="s">
        <v>490</v>
      </c>
      <c r="C1568" s="76"/>
      <c r="D1568" s="113" t="s">
        <v>29</v>
      </c>
      <c r="E1568" s="113" t="s">
        <v>30</v>
      </c>
      <c r="F1568" s="58">
        <v>3</v>
      </c>
      <c r="G1568" s="57">
        <v>2554</v>
      </c>
      <c r="H1568" s="58" t="s">
        <v>27</v>
      </c>
      <c r="I1568" s="57" t="s">
        <v>402</v>
      </c>
      <c r="J1568" s="76" t="s">
        <v>176</v>
      </c>
      <c r="K1568" s="191" t="s">
        <v>28</v>
      </c>
      <c r="L1568" s="106"/>
      <c r="M1568" s="115"/>
      <c r="N1568" s="115"/>
      <c r="O1568" s="57"/>
      <c r="P1568" s="58" t="s">
        <v>16</v>
      </c>
      <c r="Q1568" s="57"/>
      <c r="R1568" s="57" t="s">
        <v>13</v>
      </c>
      <c r="S1568" s="57"/>
      <c r="T1568" s="57"/>
      <c r="U1568" s="117">
        <v>24.28</v>
      </c>
      <c r="V1568" s="117">
        <v>30.51</v>
      </c>
      <c r="W1568" s="58"/>
      <c r="X1568" s="197"/>
      <c r="Y1568" s="198"/>
      <c r="Z1568" s="58"/>
      <c r="AA1568" s="58" t="s">
        <v>33</v>
      </c>
      <c r="AB1568" s="54"/>
      <c r="AC1568" s="54"/>
      <c r="AD1568" s="54" t="s">
        <v>1324</v>
      </c>
      <c r="AE1568" s="196"/>
      <c r="AF1568" s="196"/>
    </row>
    <row r="1569" spans="1:130" s="80" customFormat="1" ht="34" x14ac:dyDescent="0.2">
      <c r="A1569" s="239" t="s">
        <v>2193</v>
      </c>
      <c r="B1569" s="230" t="s">
        <v>490</v>
      </c>
      <c r="C1569" s="230"/>
      <c r="D1569" s="244" t="s">
        <v>29</v>
      </c>
      <c r="E1569" s="244" t="s">
        <v>30</v>
      </c>
      <c r="F1569" s="239">
        <v>43407</v>
      </c>
      <c r="G1569" s="228">
        <v>43</v>
      </c>
      <c r="H1569" s="239" t="s">
        <v>1081</v>
      </c>
      <c r="I1569" s="230" t="s">
        <v>403</v>
      </c>
      <c r="J1569" s="228" t="s">
        <v>176</v>
      </c>
      <c r="K1569" s="231" t="s">
        <v>2187</v>
      </c>
      <c r="L1569" s="246"/>
      <c r="M1569" s="235"/>
      <c r="N1569" s="235"/>
      <c r="O1569" s="234"/>
      <c r="P1569" s="228" t="s">
        <v>2167</v>
      </c>
      <c r="Q1569" s="234" t="s">
        <v>172</v>
      </c>
      <c r="R1569" s="234" t="s">
        <v>13</v>
      </c>
      <c r="S1569" s="234"/>
      <c r="T1569" s="234"/>
      <c r="U1569" s="247">
        <v>23.16</v>
      </c>
      <c r="V1569" s="247">
        <v>15.86</v>
      </c>
      <c r="W1569" s="228"/>
      <c r="X1569" s="248"/>
      <c r="Y1569" s="249"/>
      <c r="Z1569" s="239"/>
      <c r="AA1569" s="239" t="s">
        <v>2186</v>
      </c>
      <c r="AB1569" s="228"/>
      <c r="AC1569" s="228"/>
      <c r="AD1569" s="228"/>
      <c r="AE1569" s="234"/>
      <c r="AF1569" s="234"/>
      <c r="AG1569" s="240"/>
      <c r="AH1569" s="240"/>
      <c r="AI1569" s="240"/>
      <c r="AJ1569" s="240"/>
      <c r="AK1569" s="240"/>
      <c r="AL1569" s="240"/>
      <c r="AM1569" s="240"/>
      <c r="AN1569" s="240"/>
      <c r="AO1569" s="240"/>
      <c r="AP1569" s="240"/>
      <c r="AQ1569" s="240"/>
      <c r="AR1569" s="240"/>
      <c r="AS1569" s="240"/>
      <c r="AT1569" s="240"/>
      <c r="AU1569" s="240"/>
      <c r="AV1569" s="240"/>
      <c r="AW1569" s="240"/>
      <c r="AX1569" s="240"/>
      <c r="AY1569" s="240"/>
      <c r="AZ1569" s="240"/>
      <c r="BA1569" s="240"/>
      <c r="BB1569" s="240"/>
      <c r="BC1569" s="240"/>
      <c r="BD1569" s="240"/>
      <c r="BE1569" s="240"/>
      <c r="BF1569" s="240"/>
      <c r="BG1569" s="240"/>
      <c r="BH1569" s="240"/>
      <c r="BI1569" s="240"/>
      <c r="BJ1569" s="240"/>
      <c r="BK1569" s="240"/>
      <c r="BL1569" s="240"/>
      <c r="BM1569" s="240"/>
      <c r="BN1569" s="240"/>
      <c r="BO1569" s="240"/>
      <c r="BP1569" s="240"/>
      <c r="BQ1569" s="240"/>
      <c r="BR1569" s="240"/>
      <c r="BS1569" s="240"/>
      <c r="BT1569" s="240"/>
      <c r="BU1569" s="240"/>
      <c r="BV1569" s="240"/>
      <c r="BW1569" s="240"/>
      <c r="BX1569" s="240"/>
      <c r="BY1569" s="240"/>
      <c r="BZ1569" s="240"/>
      <c r="CA1569" s="240"/>
      <c r="CB1569" s="240"/>
      <c r="CC1569" s="240"/>
      <c r="CD1569" s="240"/>
      <c r="CE1569" s="240"/>
      <c r="CF1569" s="240"/>
      <c r="CG1569" s="240"/>
      <c r="CH1569" s="240"/>
      <c r="CI1569" s="240"/>
      <c r="CJ1569" s="240"/>
      <c r="CK1569" s="240"/>
      <c r="CL1569" s="240"/>
      <c r="CM1569" s="240"/>
      <c r="CN1569" s="240"/>
      <c r="CO1569" s="240"/>
      <c r="CP1569" s="240"/>
      <c r="CQ1569" s="240"/>
      <c r="CR1569" s="240"/>
      <c r="CS1569" s="240"/>
      <c r="CT1569" s="240"/>
      <c r="CU1569" s="240"/>
      <c r="CV1569" s="240"/>
      <c r="CW1569" s="240"/>
      <c r="CX1569" s="240"/>
      <c r="CY1569" s="240"/>
      <c r="CZ1569" s="240"/>
      <c r="DA1569" s="240"/>
      <c r="DB1569" s="240"/>
      <c r="DC1569" s="240"/>
      <c r="DD1569" s="240"/>
      <c r="DE1569" s="240"/>
      <c r="DF1569" s="240"/>
      <c r="DG1569" s="240"/>
      <c r="DH1569" s="240"/>
      <c r="DI1569" s="240"/>
      <c r="DJ1569" s="240"/>
      <c r="DK1569" s="240"/>
      <c r="DL1569" s="240"/>
      <c r="DM1569" s="240"/>
      <c r="DN1569" s="240"/>
      <c r="DO1569" s="240"/>
      <c r="DP1569" s="240"/>
      <c r="DQ1569" s="240"/>
      <c r="DR1569" s="240"/>
      <c r="DS1569" s="240"/>
      <c r="DT1569" s="240"/>
      <c r="DU1569" s="240"/>
      <c r="DV1569" s="240"/>
      <c r="DW1569" s="240"/>
      <c r="DX1569" s="240"/>
      <c r="DY1569" s="240"/>
      <c r="DZ1569" s="240"/>
    </row>
    <row r="1570" spans="1:130" s="80" customFormat="1" ht="17" x14ac:dyDescent="0.2">
      <c r="A1570" s="76" t="s">
        <v>1685</v>
      </c>
      <c r="B1570" s="76" t="s">
        <v>490</v>
      </c>
      <c r="C1570" s="76"/>
      <c r="D1570" s="185" t="s">
        <v>1684</v>
      </c>
      <c r="E1570" s="113" t="s">
        <v>30</v>
      </c>
      <c r="F1570" s="76">
        <v>933</v>
      </c>
      <c r="G1570" s="70">
        <v>370</v>
      </c>
      <c r="H1570" s="76" t="s">
        <v>1317</v>
      </c>
      <c r="I1570" s="70" t="s">
        <v>417</v>
      </c>
      <c r="J1570" s="76" t="s">
        <v>176</v>
      </c>
      <c r="K1570" s="191"/>
      <c r="L1570" s="143"/>
      <c r="M1570" s="68">
        <v>29.62</v>
      </c>
      <c r="N1570" s="68">
        <v>-98.37</v>
      </c>
      <c r="O1570" s="106">
        <v>126.402078446346</v>
      </c>
      <c r="P1570" s="76" t="s">
        <v>209</v>
      </c>
      <c r="Q1570" s="70" t="s">
        <v>172</v>
      </c>
      <c r="R1570" s="70" t="s">
        <v>13</v>
      </c>
      <c r="S1570" s="70"/>
      <c r="T1570" s="70"/>
      <c r="U1570" s="70">
        <v>24.66</v>
      </c>
      <c r="V1570" s="128">
        <v>17.41</v>
      </c>
      <c r="W1570" s="76"/>
      <c r="X1570" s="197"/>
      <c r="Y1570" s="105"/>
      <c r="Z1570" s="76"/>
      <c r="AA1570" s="76"/>
      <c r="AB1570" s="54"/>
      <c r="AC1570" s="54"/>
      <c r="AD1570" s="54"/>
      <c r="AE1570" s="196"/>
      <c r="AF1570" s="196"/>
    </row>
    <row r="1571" spans="1:130" s="80" customFormat="1" ht="51" x14ac:dyDescent="0.2">
      <c r="A1571" s="76" t="s">
        <v>1685</v>
      </c>
      <c r="B1571" s="76" t="s">
        <v>490</v>
      </c>
      <c r="C1571" s="76"/>
      <c r="D1571" s="185" t="s">
        <v>1684</v>
      </c>
      <c r="E1571" s="113" t="s">
        <v>30</v>
      </c>
      <c r="F1571" s="76">
        <v>933</v>
      </c>
      <c r="G1571" s="70">
        <v>972</v>
      </c>
      <c r="H1571" s="76" t="s">
        <v>1317</v>
      </c>
      <c r="I1571" s="70" t="s">
        <v>417</v>
      </c>
      <c r="J1571" s="76" t="s">
        <v>176</v>
      </c>
      <c r="K1571" s="191"/>
      <c r="L1571" s="143"/>
      <c r="M1571" s="68">
        <v>29.62</v>
      </c>
      <c r="N1571" s="68">
        <v>-98.37</v>
      </c>
      <c r="O1571" s="106">
        <v>126.402078446346</v>
      </c>
      <c r="P1571" s="76" t="s">
        <v>213</v>
      </c>
      <c r="Q1571" s="70" t="s">
        <v>172</v>
      </c>
      <c r="R1571" s="70" t="s">
        <v>13</v>
      </c>
      <c r="S1571" s="70"/>
      <c r="T1571" s="70"/>
      <c r="U1571" s="128">
        <v>27.96</v>
      </c>
      <c r="V1571" s="128">
        <v>24.01</v>
      </c>
      <c r="W1571" s="76"/>
      <c r="X1571" s="197"/>
      <c r="Y1571" s="105"/>
      <c r="Z1571" s="76"/>
      <c r="AA1571" s="76"/>
      <c r="AB1571" s="54"/>
      <c r="AC1571" s="54" t="s">
        <v>1299</v>
      </c>
      <c r="AD1571" s="54" t="s">
        <v>1426</v>
      </c>
      <c r="AE1571" s="196"/>
      <c r="AF1571" s="196"/>
    </row>
    <row r="1572" spans="1:130" s="80" customFormat="1" ht="17" x14ac:dyDescent="0.2">
      <c r="A1572" s="76" t="s">
        <v>1685</v>
      </c>
      <c r="B1572" s="76" t="s">
        <v>490</v>
      </c>
      <c r="C1572" s="76"/>
      <c r="D1572" s="185" t="s">
        <v>1684</v>
      </c>
      <c r="E1572" s="113" t="s">
        <v>30</v>
      </c>
      <c r="F1572" s="76">
        <v>933</v>
      </c>
      <c r="G1572" s="70">
        <v>973</v>
      </c>
      <c r="H1572" s="76" t="s">
        <v>1317</v>
      </c>
      <c r="I1572" s="70" t="s">
        <v>417</v>
      </c>
      <c r="J1572" s="76" t="s">
        <v>176</v>
      </c>
      <c r="K1572" s="191"/>
      <c r="L1572" s="143"/>
      <c r="M1572" s="68">
        <v>29.62</v>
      </c>
      <c r="N1572" s="68">
        <v>-98.37</v>
      </c>
      <c r="O1572" s="106">
        <v>126.402078446346</v>
      </c>
      <c r="P1572" s="76" t="s">
        <v>211</v>
      </c>
      <c r="Q1572" s="70" t="s">
        <v>172</v>
      </c>
      <c r="R1572" s="70" t="s">
        <v>13</v>
      </c>
      <c r="S1572" s="70"/>
      <c r="T1572" s="70"/>
      <c r="U1572" s="128">
        <v>23.08</v>
      </c>
      <c r="V1572" s="128">
        <v>21.97</v>
      </c>
      <c r="W1572" s="76"/>
      <c r="X1572" s="197"/>
      <c r="Y1572" s="105"/>
      <c r="Z1572" s="76"/>
      <c r="AA1572" s="76"/>
      <c r="AB1572" s="54"/>
      <c r="AC1572" s="54" t="s">
        <v>1299</v>
      </c>
      <c r="AD1572" s="54"/>
      <c r="AE1572" s="196"/>
      <c r="AF1572" s="196"/>
    </row>
    <row r="1573" spans="1:130" s="80" customFormat="1" ht="17" x14ac:dyDescent="0.2">
      <c r="A1573" s="76" t="s">
        <v>1634</v>
      </c>
      <c r="B1573" s="70" t="s">
        <v>1635</v>
      </c>
      <c r="C1573" s="70"/>
      <c r="D1573" s="113" t="s">
        <v>10</v>
      </c>
      <c r="E1573" s="113" t="s">
        <v>15</v>
      </c>
      <c r="F1573" s="58">
        <v>998</v>
      </c>
      <c r="G1573" s="57">
        <v>1</v>
      </c>
      <c r="H1573" s="58" t="s">
        <v>326</v>
      </c>
      <c r="I1573" s="57" t="s">
        <v>327</v>
      </c>
      <c r="J1573" s="76" t="s">
        <v>176</v>
      </c>
      <c r="K1573" s="191"/>
      <c r="L1573" s="143"/>
      <c r="M1573" s="115"/>
      <c r="N1573" s="115"/>
      <c r="O1573" s="57"/>
      <c r="P1573" s="58" t="s">
        <v>209</v>
      </c>
      <c r="Q1573" s="57" t="s">
        <v>167</v>
      </c>
      <c r="R1573" s="70" t="s">
        <v>13</v>
      </c>
      <c r="S1573" s="70"/>
      <c r="T1573" s="57"/>
      <c r="U1573" s="117">
        <v>31.7</v>
      </c>
      <c r="V1573" s="117">
        <v>20.350000000000001</v>
      </c>
      <c r="W1573" s="58"/>
      <c r="X1573" s="197"/>
      <c r="Y1573" s="198"/>
      <c r="Z1573" s="58"/>
      <c r="AA1573" s="58"/>
      <c r="AB1573" s="54"/>
      <c r="AC1573" s="54"/>
      <c r="AD1573" s="54"/>
      <c r="AE1573" s="196"/>
      <c r="AF1573" s="196"/>
    </row>
    <row r="1574" spans="1:130" s="80" customFormat="1" ht="17" x14ac:dyDescent="0.2">
      <c r="A1574" s="76" t="s">
        <v>308</v>
      </c>
      <c r="B1574" s="70" t="s">
        <v>1691</v>
      </c>
      <c r="C1574" s="70"/>
      <c r="D1574" s="113" t="s">
        <v>45</v>
      </c>
      <c r="E1574" s="113" t="s">
        <v>15</v>
      </c>
      <c r="F1574" s="58">
        <v>3</v>
      </c>
      <c r="G1574" s="57">
        <v>4000</v>
      </c>
      <c r="H1574" s="58" t="s">
        <v>27</v>
      </c>
      <c r="I1574" s="57" t="s">
        <v>402</v>
      </c>
      <c r="J1574" s="76" t="s">
        <v>176</v>
      </c>
      <c r="K1574" s="191"/>
      <c r="L1574" s="106"/>
      <c r="M1574" s="115"/>
      <c r="N1574" s="115"/>
      <c r="O1574" s="57"/>
      <c r="P1574" s="58" t="s">
        <v>46</v>
      </c>
      <c r="Q1574" s="57"/>
      <c r="R1574" s="57" t="s">
        <v>13</v>
      </c>
      <c r="S1574" s="57"/>
      <c r="T1574" s="57"/>
      <c r="U1574" s="117">
        <v>42.53</v>
      </c>
      <c r="V1574" s="117">
        <v>36.01</v>
      </c>
      <c r="W1574" s="58"/>
      <c r="X1574" s="197"/>
      <c r="Y1574" s="198"/>
      <c r="Z1574" s="58"/>
      <c r="AA1574" s="58" t="s">
        <v>47</v>
      </c>
      <c r="AB1574" s="54"/>
      <c r="AC1574" s="54"/>
      <c r="AD1574" s="54"/>
      <c r="AE1574" s="196"/>
      <c r="AF1574" s="196"/>
    </row>
    <row r="1575" spans="1:130" s="80" customFormat="1" ht="34" x14ac:dyDescent="0.2">
      <c r="A1575" s="76"/>
      <c r="B1575" s="70" t="s">
        <v>1691</v>
      </c>
      <c r="C1575" s="70"/>
      <c r="D1575" s="113" t="s">
        <v>178</v>
      </c>
      <c r="E1575" s="113" t="s">
        <v>15</v>
      </c>
      <c r="F1575" s="58">
        <v>31052</v>
      </c>
      <c r="G1575" s="57">
        <v>11</v>
      </c>
      <c r="H1575" s="58" t="s">
        <v>408</v>
      </c>
      <c r="I1575" s="57" t="s">
        <v>393</v>
      </c>
      <c r="J1575" s="76" t="s">
        <v>176</v>
      </c>
      <c r="K1575" s="191"/>
      <c r="L1575" s="143"/>
      <c r="M1575" s="115"/>
      <c r="N1575" s="115"/>
      <c r="O1575" s="57"/>
      <c r="P1575" s="58" t="s">
        <v>174</v>
      </c>
      <c r="Q1575" s="57" t="s">
        <v>172</v>
      </c>
      <c r="R1575" s="57" t="s">
        <v>13</v>
      </c>
      <c r="S1575" s="57"/>
      <c r="T1575" s="57">
        <v>462</v>
      </c>
      <c r="U1575" s="117"/>
      <c r="V1575" s="117"/>
      <c r="W1575" s="58"/>
      <c r="X1575" s="197"/>
      <c r="Y1575" s="198"/>
      <c r="Z1575" s="58"/>
      <c r="AA1575" s="58" t="s">
        <v>175</v>
      </c>
      <c r="AB1575" s="54"/>
      <c r="AC1575" s="54" t="s">
        <v>1299</v>
      </c>
      <c r="AD1575" s="54"/>
      <c r="AE1575" s="196"/>
      <c r="AF1575" s="196"/>
    </row>
    <row r="1576" spans="1:130" s="80" customFormat="1" ht="17" x14ac:dyDescent="0.2">
      <c r="A1576" s="228" t="s">
        <v>2107</v>
      </c>
      <c r="B1576" s="234" t="s">
        <v>2090</v>
      </c>
      <c r="C1576" s="234"/>
      <c r="D1576" s="242" t="s">
        <v>2082</v>
      </c>
      <c r="E1576" s="242" t="s">
        <v>2091</v>
      </c>
      <c r="F1576" s="234">
        <v>43059</v>
      </c>
      <c r="G1576" s="234">
        <v>303</v>
      </c>
      <c r="H1576" s="234" t="s">
        <v>2097</v>
      </c>
      <c r="I1576" s="234"/>
      <c r="J1576" s="234" t="s">
        <v>176</v>
      </c>
      <c r="K1576" s="231" t="s">
        <v>2094</v>
      </c>
      <c r="L1576" s="234"/>
      <c r="M1576" s="234"/>
      <c r="N1576" s="234"/>
      <c r="O1576" s="234"/>
      <c r="P1576" s="234" t="s">
        <v>2108</v>
      </c>
      <c r="Q1576" s="234" t="s">
        <v>167</v>
      </c>
      <c r="R1576" s="234" t="s">
        <v>13</v>
      </c>
      <c r="S1576" s="234"/>
      <c r="T1576" s="234"/>
      <c r="U1576" s="234">
        <v>141</v>
      </c>
      <c r="V1576" s="234">
        <v>74.599999999999994</v>
      </c>
      <c r="W1576" s="234"/>
      <c r="X1576" s="245"/>
      <c r="Y1576" s="236"/>
      <c r="Z1576" s="234"/>
      <c r="AA1576" s="228" t="s">
        <v>2109</v>
      </c>
      <c r="AB1576" s="228"/>
      <c r="AC1576" s="228"/>
      <c r="AD1576" s="228"/>
      <c r="AE1576" s="234"/>
      <c r="AF1576" s="234"/>
      <c r="AG1576" s="240"/>
      <c r="AH1576" s="240"/>
      <c r="AI1576" s="240"/>
      <c r="AJ1576" s="240"/>
      <c r="AK1576" s="240"/>
      <c r="AL1576" s="240"/>
      <c r="AM1576" s="240"/>
      <c r="AN1576" s="240"/>
      <c r="AO1576" s="240"/>
      <c r="AP1576" s="240"/>
      <c r="AQ1576" s="240"/>
      <c r="AR1576" s="240"/>
      <c r="AS1576" s="240"/>
      <c r="AT1576" s="240"/>
      <c r="AU1576" s="240"/>
      <c r="AV1576" s="240"/>
      <c r="AW1576" s="240"/>
      <c r="AX1576" s="240"/>
      <c r="AY1576" s="240"/>
      <c r="AZ1576" s="240"/>
      <c r="BA1576" s="240"/>
      <c r="BB1576" s="240"/>
      <c r="BC1576" s="240"/>
      <c r="BD1576" s="240"/>
      <c r="BE1576" s="240"/>
      <c r="BF1576" s="240"/>
      <c r="BG1576" s="240"/>
      <c r="BH1576" s="240"/>
      <c r="BI1576" s="240"/>
      <c r="BJ1576" s="240"/>
      <c r="BK1576" s="240"/>
      <c r="BL1576" s="240"/>
      <c r="BM1576" s="240"/>
      <c r="BN1576" s="240"/>
      <c r="BO1576" s="240"/>
      <c r="BP1576" s="240"/>
      <c r="BQ1576" s="240"/>
      <c r="BR1576" s="240"/>
      <c r="BS1576" s="240"/>
      <c r="BT1576" s="240"/>
      <c r="BU1576" s="240"/>
      <c r="BV1576" s="240"/>
      <c r="BW1576" s="240"/>
      <c r="BX1576" s="240"/>
      <c r="BY1576" s="240"/>
      <c r="BZ1576" s="240"/>
      <c r="CA1576" s="240"/>
      <c r="CB1576" s="240"/>
      <c r="CC1576" s="240"/>
      <c r="CD1576" s="240"/>
      <c r="CE1576" s="240"/>
      <c r="CF1576" s="240"/>
      <c r="CG1576" s="240"/>
      <c r="CH1576" s="240"/>
      <c r="CI1576" s="240"/>
      <c r="CJ1576" s="240"/>
      <c r="CK1576" s="240"/>
      <c r="CL1576" s="240"/>
      <c r="CM1576" s="240"/>
      <c r="CN1576" s="240"/>
      <c r="CO1576" s="240"/>
      <c r="CP1576" s="240"/>
      <c r="CQ1576" s="240"/>
      <c r="CR1576" s="240"/>
      <c r="CS1576" s="240"/>
      <c r="CT1576" s="240"/>
      <c r="CU1576" s="240"/>
      <c r="CV1576" s="240"/>
      <c r="CW1576" s="240"/>
      <c r="CX1576" s="240"/>
      <c r="CY1576" s="240"/>
      <c r="CZ1576" s="240"/>
      <c r="DA1576" s="240"/>
      <c r="DB1576" s="240"/>
      <c r="DC1576" s="240"/>
      <c r="DD1576" s="240"/>
      <c r="DE1576" s="240"/>
      <c r="DF1576" s="240"/>
      <c r="DG1576" s="240"/>
      <c r="DH1576" s="240"/>
      <c r="DI1576" s="240"/>
      <c r="DJ1576" s="240"/>
      <c r="DK1576" s="240"/>
      <c r="DL1576" s="240"/>
      <c r="DM1576" s="240"/>
      <c r="DN1576" s="240"/>
      <c r="DO1576" s="240"/>
      <c r="DP1576" s="240"/>
      <c r="DQ1576" s="240"/>
      <c r="DR1576" s="240"/>
      <c r="DS1576" s="240"/>
      <c r="DT1576" s="240"/>
      <c r="DU1576" s="240"/>
      <c r="DV1576" s="240"/>
      <c r="DW1576" s="240"/>
      <c r="DX1576" s="240"/>
      <c r="DY1576" s="240"/>
      <c r="DZ1576" s="240"/>
    </row>
    <row r="1577" spans="1:130" s="80" customFormat="1" ht="17" x14ac:dyDescent="0.2">
      <c r="A1577" s="241" t="s">
        <v>2093</v>
      </c>
      <c r="B1577" s="234" t="s">
        <v>2090</v>
      </c>
      <c r="C1577" s="234"/>
      <c r="D1577" s="242" t="s">
        <v>2082</v>
      </c>
      <c r="E1577" s="242" t="s">
        <v>2091</v>
      </c>
      <c r="F1577" s="234">
        <v>43059</v>
      </c>
      <c r="G1577" s="234">
        <v>307</v>
      </c>
      <c r="H1577" s="234" t="s">
        <v>2097</v>
      </c>
      <c r="I1577" s="234"/>
      <c r="J1577" s="234" t="s">
        <v>176</v>
      </c>
      <c r="K1577" s="231" t="s">
        <v>2094</v>
      </c>
      <c r="L1577" s="234"/>
      <c r="M1577" s="234"/>
      <c r="N1577" s="234"/>
      <c r="O1577" s="234"/>
      <c r="P1577" s="234" t="s">
        <v>2100</v>
      </c>
      <c r="Q1577" s="234" t="s">
        <v>172</v>
      </c>
      <c r="R1577" s="234" t="s">
        <v>13</v>
      </c>
      <c r="S1577" s="234"/>
      <c r="T1577" s="234"/>
      <c r="U1577" s="234">
        <v>133.82</v>
      </c>
      <c r="V1577" s="234">
        <v>96.2</v>
      </c>
      <c r="W1577" s="234"/>
      <c r="X1577" s="245"/>
      <c r="Y1577" s="236"/>
      <c r="Z1577" s="234"/>
      <c r="AA1577" s="228" t="s">
        <v>2106</v>
      </c>
      <c r="AB1577" s="228"/>
      <c r="AC1577" s="228"/>
      <c r="AD1577" s="228"/>
      <c r="AE1577" s="234"/>
      <c r="AF1577" s="234"/>
      <c r="AG1577" s="240"/>
      <c r="AH1577" s="240"/>
      <c r="AI1577" s="240"/>
      <c r="AJ1577" s="240"/>
      <c r="AK1577" s="240"/>
      <c r="AL1577" s="240"/>
      <c r="AM1577" s="240"/>
      <c r="AN1577" s="240"/>
      <c r="AO1577" s="240"/>
      <c r="AP1577" s="240"/>
      <c r="AQ1577" s="240"/>
      <c r="AR1577" s="240"/>
      <c r="AS1577" s="240"/>
      <c r="AT1577" s="240"/>
      <c r="AU1577" s="240"/>
      <c r="AV1577" s="240"/>
      <c r="AW1577" s="240"/>
      <c r="AX1577" s="240"/>
      <c r="AY1577" s="240"/>
      <c r="AZ1577" s="240"/>
      <c r="BA1577" s="240"/>
      <c r="BB1577" s="240"/>
      <c r="BC1577" s="240"/>
      <c r="BD1577" s="240"/>
      <c r="BE1577" s="240"/>
      <c r="BF1577" s="240"/>
      <c r="BG1577" s="240"/>
      <c r="BH1577" s="240"/>
      <c r="BI1577" s="240"/>
      <c r="BJ1577" s="240"/>
      <c r="BK1577" s="240"/>
      <c r="BL1577" s="240"/>
      <c r="BM1577" s="240"/>
      <c r="BN1577" s="240"/>
      <c r="BO1577" s="240"/>
      <c r="BP1577" s="240"/>
      <c r="BQ1577" s="240"/>
      <c r="BR1577" s="240"/>
      <c r="BS1577" s="240"/>
      <c r="BT1577" s="240"/>
      <c r="BU1577" s="240"/>
      <c r="BV1577" s="240"/>
      <c r="BW1577" s="240"/>
      <c r="BX1577" s="240"/>
      <c r="BY1577" s="240"/>
      <c r="BZ1577" s="240"/>
      <c r="CA1577" s="240"/>
      <c r="CB1577" s="240"/>
      <c r="CC1577" s="240"/>
      <c r="CD1577" s="240"/>
      <c r="CE1577" s="240"/>
      <c r="CF1577" s="240"/>
      <c r="CG1577" s="240"/>
      <c r="CH1577" s="240"/>
      <c r="CI1577" s="240"/>
      <c r="CJ1577" s="240"/>
      <c r="CK1577" s="240"/>
      <c r="CL1577" s="240"/>
      <c r="CM1577" s="240"/>
      <c r="CN1577" s="240"/>
      <c r="CO1577" s="240"/>
      <c r="CP1577" s="240"/>
      <c r="CQ1577" s="240"/>
      <c r="CR1577" s="240"/>
      <c r="CS1577" s="240"/>
      <c r="CT1577" s="240"/>
      <c r="CU1577" s="240"/>
      <c r="CV1577" s="240"/>
      <c r="CW1577" s="240"/>
      <c r="CX1577" s="240"/>
      <c r="CY1577" s="240"/>
      <c r="CZ1577" s="240"/>
      <c r="DA1577" s="240"/>
      <c r="DB1577" s="240"/>
      <c r="DC1577" s="240"/>
      <c r="DD1577" s="240"/>
      <c r="DE1577" s="240"/>
      <c r="DF1577" s="240"/>
      <c r="DG1577" s="240"/>
      <c r="DH1577" s="240"/>
      <c r="DI1577" s="240"/>
      <c r="DJ1577" s="240"/>
      <c r="DK1577" s="240"/>
      <c r="DL1577" s="240"/>
      <c r="DM1577" s="240"/>
      <c r="DN1577" s="240"/>
      <c r="DO1577" s="240"/>
      <c r="DP1577" s="240"/>
      <c r="DQ1577" s="240"/>
      <c r="DR1577" s="240"/>
      <c r="DS1577" s="240"/>
      <c r="DT1577" s="240"/>
      <c r="DU1577" s="240"/>
      <c r="DV1577" s="240"/>
      <c r="DW1577" s="240"/>
      <c r="DX1577" s="240"/>
      <c r="DY1577" s="240"/>
      <c r="DZ1577" s="240"/>
    </row>
    <row r="1578" spans="1:130" s="80" customFormat="1" ht="17" x14ac:dyDescent="0.2">
      <c r="A1578" s="241" t="s">
        <v>2093</v>
      </c>
      <c r="B1578" s="234" t="s">
        <v>2090</v>
      </c>
      <c r="C1578" s="234"/>
      <c r="D1578" s="242" t="s">
        <v>2082</v>
      </c>
      <c r="E1578" s="242" t="s">
        <v>2091</v>
      </c>
      <c r="F1578" s="234">
        <v>43059</v>
      </c>
      <c r="G1578" s="234">
        <v>308</v>
      </c>
      <c r="H1578" s="234" t="s">
        <v>2097</v>
      </c>
      <c r="I1578" s="234"/>
      <c r="J1578" s="234" t="s">
        <v>176</v>
      </c>
      <c r="K1578" s="231" t="s">
        <v>2087</v>
      </c>
      <c r="L1578" s="234"/>
      <c r="M1578" s="234"/>
      <c r="N1578" s="234"/>
      <c r="O1578" s="234"/>
      <c r="P1578" s="234" t="s">
        <v>2088</v>
      </c>
      <c r="Q1578" s="234" t="s">
        <v>172</v>
      </c>
      <c r="R1578" s="234" t="s">
        <v>13</v>
      </c>
      <c r="S1578" s="234">
        <v>67.599999999999994</v>
      </c>
      <c r="T1578" s="234"/>
      <c r="U1578" s="234"/>
      <c r="V1578" s="234"/>
      <c r="W1578" s="234"/>
      <c r="X1578" s="245"/>
      <c r="Y1578" s="236"/>
      <c r="Z1578" s="234"/>
      <c r="AA1578" s="228" t="s">
        <v>2092</v>
      </c>
      <c r="AB1578" s="228"/>
      <c r="AC1578" s="228"/>
      <c r="AD1578" s="228"/>
      <c r="AE1578" s="234"/>
      <c r="AF1578" s="234"/>
      <c r="AG1578" s="240"/>
      <c r="AH1578" s="240"/>
      <c r="AI1578" s="240"/>
      <c r="AJ1578" s="240"/>
      <c r="AK1578" s="240"/>
      <c r="AL1578" s="240"/>
      <c r="AM1578" s="240"/>
      <c r="AN1578" s="240"/>
      <c r="AO1578" s="240"/>
      <c r="AP1578" s="240"/>
      <c r="AQ1578" s="240"/>
      <c r="AR1578" s="240"/>
      <c r="AS1578" s="240"/>
      <c r="AT1578" s="240"/>
      <c r="AU1578" s="240"/>
      <c r="AV1578" s="240"/>
      <c r="AW1578" s="240"/>
      <c r="AX1578" s="240"/>
      <c r="AY1578" s="240"/>
      <c r="AZ1578" s="240"/>
      <c r="BA1578" s="240"/>
      <c r="BB1578" s="240"/>
      <c r="BC1578" s="240"/>
      <c r="BD1578" s="240"/>
      <c r="BE1578" s="240"/>
      <c r="BF1578" s="240"/>
      <c r="BG1578" s="240"/>
      <c r="BH1578" s="240"/>
      <c r="BI1578" s="240"/>
      <c r="BJ1578" s="240"/>
      <c r="BK1578" s="240"/>
      <c r="BL1578" s="240"/>
      <c r="BM1578" s="240"/>
      <c r="BN1578" s="240"/>
      <c r="BO1578" s="240"/>
      <c r="BP1578" s="240"/>
      <c r="BQ1578" s="240"/>
      <c r="BR1578" s="240"/>
      <c r="BS1578" s="240"/>
      <c r="BT1578" s="240"/>
      <c r="BU1578" s="240"/>
      <c r="BV1578" s="240"/>
      <c r="BW1578" s="240"/>
      <c r="BX1578" s="240"/>
      <c r="BY1578" s="240"/>
      <c r="BZ1578" s="240"/>
      <c r="CA1578" s="240"/>
      <c r="CB1578" s="240"/>
      <c r="CC1578" s="240"/>
      <c r="CD1578" s="240"/>
      <c r="CE1578" s="240"/>
      <c r="CF1578" s="240"/>
      <c r="CG1578" s="240"/>
      <c r="CH1578" s="240"/>
      <c r="CI1578" s="240"/>
      <c r="CJ1578" s="240"/>
      <c r="CK1578" s="240"/>
      <c r="CL1578" s="240"/>
      <c r="CM1578" s="240"/>
      <c r="CN1578" s="240"/>
      <c r="CO1578" s="240"/>
      <c r="CP1578" s="240"/>
      <c r="CQ1578" s="240"/>
      <c r="CR1578" s="240"/>
      <c r="CS1578" s="240"/>
      <c r="CT1578" s="240"/>
      <c r="CU1578" s="240"/>
      <c r="CV1578" s="240"/>
      <c r="CW1578" s="240"/>
      <c r="CX1578" s="240"/>
      <c r="CY1578" s="240"/>
      <c r="CZ1578" s="240"/>
      <c r="DA1578" s="240"/>
      <c r="DB1578" s="240"/>
      <c r="DC1578" s="240"/>
      <c r="DD1578" s="240"/>
      <c r="DE1578" s="240"/>
      <c r="DF1578" s="240"/>
      <c r="DG1578" s="240"/>
      <c r="DH1578" s="240"/>
      <c r="DI1578" s="240"/>
      <c r="DJ1578" s="240"/>
      <c r="DK1578" s="240"/>
      <c r="DL1578" s="240"/>
      <c r="DM1578" s="240"/>
      <c r="DN1578" s="240"/>
      <c r="DO1578" s="240"/>
      <c r="DP1578" s="240"/>
      <c r="DQ1578" s="240"/>
      <c r="DR1578" s="240"/>
      <c r="DS1578" s="240"/>
      <c r="DT1578" s="240"/>
      <c r="DU1578" s="240"/>
      <c r="DV1578" s="240"/>
      <c r="DW1578" s="240"/>
      <c r="DX1578" s="240"/>
      <c r="DY1578" s="240"/>
      <c r="DZ1578" s="240"/>
    </row>
    <row r="1579" spans="1:130" s="80" customFormat="1" ht="17" x14ac:dyDescent="0.2">
      <c r="A1579" s="241" t="s">
        <v>2093</v>
      </c>
      <c r="B1579" s="234" t="s">
        <v>2090</v>
      </c>
      <c r="C1579" s="234"/>
      <c r="D1579" s="242" t="s">
        <v>2082</v>
      </c>
      <c r="E1579" s="242" t="s">
        <v>2091</v>
      </c>
      <c r="F1579" s="234">
        <v>43059</v>
      </c>
      <c r="G1579" s="234">
        <v>311</v>
      </c>
      <c r="H1579" s="234" t="s">
        <v>2097</v>
      </c>
      <c r="I1579" s="234"/>
      <c r="J1579" s="234" t="s">
        <v>176</v>
      </c>
      <c r="K1579" s="231" t="s">
        <v>2094</v>
      </c>
      <c r="L1579" s="234"/>
      <c r="M1579" s="234"/>
      <c r="N1579" s="234"/>
      <c r="O1579" s="234"/>
      <c r="P1579" s="234" t="s">
        <v>2100</v>
      </c>
      <c r="Q1579" s="234" t="s">
        <v>167</v>
      </c>
      <c r="R1579" s="234" t="s">
        <v>13</v>
      </c>
      <c r="S1579" s="234"/>
      <c r="T1579" s="234"/>
      <c r="U1579" s="234">
        <v>103.65</v>
      </c>
      <c r="V1579" s="234">
        <v>75.7</v>
      </c>
      <c r="W1579" s="234"/>
      <c r="X1579" s="245"/>
      <c r="Y1579" s="236"/>
      <c r="Z1579" s="234"/>
      <c r="AA1579" s="228" t="s">
        <v>2101</v>
      </c>
      <c r="AB1579" s="228"/>
      <c r="AC1579" s="228"/>
      <c r="AD1579" s="228"/>
      <c r="AE1579" s="234"/>
      <c r="AF1579" s="234"/>
      <c r="AG1579" s="240"/>
      <c r="AH1579" s="240"/>
      <c r="AI1579" s="240"/>
      <c r="AJ1579" s="240"/>
      <c r="AK1579" s="240"/>
      <c r="AL1579" s="240"/>
      <c r="AM1579" s="240"/>
      <c r="AN1579" s="240"/>
      <c r="AO1579" s="240"/>
      <c r="AP1579" s="240"/>
      <c r="AQ1579" s="240"/>
      <c r="AR1579" s="240"/>
      <c r="AS1579" s="240"/>
      <c r="AT1579" s="240"/>
      <c r="AU1579" s="240"/>
      <c r="AV1579" s="240"/>
      <c r="AW1579" s="240"/>
      <c r="AX1579" s="240"/>
      <c r="AY1579" s="240"/>
      <c r="AZ1579" s="240"/>
      <c r="BA1579" s="240"/>
      <c r="BB1579" s="240"/>
      <c r="BC1579" s="240"/>
      <c r="BD1579" s="240"/>
      <c r="BE1579" s="240"/>
      <c r="BF1579" s="240"/>
      <c r="BG1579" s="240"/>
      <c r="BH1579" s="240"/>
      <c r="BI1579" s="240"/>
      <c r="BJ1579" s="240"/>
      <c r="BK1579" s="240"/>
      <c r="BL1579" s="240"/>
      <c r="BM1579" s="240"/>
      <c r="BN1579" s="240"/>
      <c r="BO1579" s="240"/>
      <c r="BP1579" s="240"/>
      <c r="BQ1579" s="240"/>
      <c r="BR1579" s="240"/>
      <c r="BS1579" s="240"/>
      <c r="BT1579" s="240"/>
      <c r="BU1579" s="240"/>
      <c r="BV1579" s="240"/>
      <c r="BW1579" s="240"/>
      <c r="BX1579" s="240"/>
      <c r="BY1579" s="240"/>
      <c r="BZ1579" s="240"/>
      <c r="CA1579" s="240"/>
      <c r="CB1579" s="240"/>
      <c r="CC1579" s="240"/>
      <c r="CD1579" s="240"/>
      <c r="CE1579" s="240"/>
      <c r="CF1579" s="240"/>
      <c r="CG1579" s="240"/>
      <c r="CH1579" s="240"/>
      <c r="CI1579" s="240"/>
      <c r="CJ1579" s="240"/>
      <c r="CK1579" s="240"/>
      <c r="CL1579" s="240"/>
      <c r="CM1579" s="240"/>
      <c r="CN1579" s="240"/>
      <c r="CO1579" s="240"/>
      <c r="CP1579" s="240"/>
      <c r="CQ1579" s="240"/>
      <c r="CR1579" s="240"/>
      <c r="CS1579" s="240"/>
      <c r="CT1579" s="240"/>
      <c r="CU1579" s="240"/>
      <c r="CV1579" s="240"/>
      <c r="CW1579" s="240"/>
      <c r="CX1579" s="240"/>
      <c r="CY1579" s="240"/>
      <c r="CZ1579" s="240"/>
      <c r="DA1579" s="240"/>
      <c r="DB1579" s="240"/>
      <c r="DC1579" s="240"/>
      <c r="DD1579" s="240"/>
      <c r="DE1579" s="240"/>
      <c r="DF1579" s="240"/>
      <c r="DG1579" s="240"/>
      <c r="DH1579" s="240"/>
      <c r="DI1579" s="240"/>
      <c r="DJ1579" s="240"/>
      <c r="DK1579" s="240"/>
      <c r="DL1579" s="240"/>
      <c r="DM1579" s="240"/>
      <c r="DN1579" s="240"/>
      <c r="DO1579" s="240"/>
      <c r="DP1579" s="240"/>
      <c r="DQ1579" s="240"/>
      <c r="DR1579" s="240"/>
      <c r="DS1579" s="240"/>
      <c r="DT1579" s="240"/>
      <c r="DU1579" s="240"/>
      <c r="DV1579" s="240"/>
      <c r="DW1579" s="240"/>
      <c r="DX1579" s="240"/>
      <c r="DY1579" s="240"/>
      <c r="DZ1579" s="240"/>
    </row>
    <row r="1580" spans="1:130" s="80" customFormat="1" ht="17" x14ac:dyDescent="0.2">
      <c r="A1580" s="228" t="s">
        <v>2079</v>
      </c>
      <c r="B1580" s="234" t="s">
        <v>1691</v>
      </c>
      <c r="C1580" s="234"/>
      <c r="D1580" s="242" t="s">
        <v>2082</v>
      </c>
      <c r="E1580" s="242"/>
      <c r="F1580" s="234">
        <v>43059</v>
      </c>
      <c r="G1580" s="234">
        <v>510</v>
      </c>
      <c r="H1580" s="234" t="s">
        <v>2074</v>
      </c>
      <c r="I1580" s="234"/>
      <c r="J1580" s="234" t="s">
        <v>176</v>
      </c>
      <c r="K1580" s="231" t="s">
        <v>2075</v>
      </c>
      <c r="L1580" s="234"/>
      <c r="M1580" s="234"/>
      <c r="N1580" s="234"/>
      <c r="O1580" s="234"/>
      <c r="P1580" s="234" t="s">
        <v>1616</v>
      </c>
      <c r="Q1580" s="234" t="s">
        <v>167</v>
      </c>
      <c r="R1580" s="234" t="s">
        <v>13</v>
      </c>
      <c r="S1580" s="234"/>
      <c r="T1580" s="234"/>
      <c r="U1580" s="234">
        <v>131.46</v>
      </c>
      <c r="V1580" s="234">
        <v>96.9</v>
      </c>
      <c r="W1580" s="234"/>
      <c r="X1580" s="245"/>
      <c r="Y1580" s="236"/>
      <c r="Z1580" s="234"/>
      <c r="AA1580" s="228" t="s">
        <v>2083</v>
      </c>
      <c r="AB1580" s="228"/>
      <c r="AC1580" s="228"/>
      <c r="AD1580" s="228"/>
      <c r="AE1580" s="234"/>
      <c r="AF1580" s="234"/>
      <c r="AG1580" s="240"/>
      <c r="AH1580" s="240"/>
      <c r="AI1580" s="240"/>
      <c r="AJ1580" s="240"/>
      <c r="AK1580" s="240"/>
      <c r="AL1580" s="240"/>
      <c r="AM1580" s="240"/>
      <c r="AN1580" s="240"/>
      <c r="AO1580" s="240"/>
      <c r="AP1580" s="240"/>
      <c r="AQ1580" s="240"/>
      <c r="AR1580" s="240"/>
      <c r="AS1580" s="240"/>
      <c r="AT1580" s="240"/>
      <c r="AU1580" s="240"/>
      <c r="AV1580" s="240"/>
      <c r="AW1580" s="240"/>
      <c r="AX1580" s="240"/>
      <c r="AY1580" s="240"/>
      <c r="AZ1580" s="240"/>
      <c r="BA1580" s="240"/>
      <c r="BB1580" s="240"/>
      <c r="BC1580" s="240"/>
      <c r="BD1580" s="240"/>
      <c r="BE1580" s="240"/>
      <c r="BF1580" s="240"/>
      <c r="BG1580" s="240"/>
      <c r="BH1580" s="240"/>
      <c r="BI1580" s="240"/>
      <c r="BJ1580" s="240"/>
      <c r="BK1580" s="240"/>
      <c r="BL1580" s="240"/>
      <c r="BM1580" s="240"/>
      <c r="BN1580" s="240"/>
      <c r="BO1580" s="240"/>
      <c r="BP1580" s="240"/>
      <c r="BQ1580" s="240"/>
      <c r="BR1580" s="240"/>
      <c r="BS1580" s="240"/>
      <c r="BT1580" s="240"/>
      <c r="BU1580" s="240"/>
      <c r="BV1580" s="240"/>
      <c r="BW1580" s="240"/>
      <c r="BX1580" s="240"/>
      <c r="BY1580" s="240"/>
      <c r="BZ1580" s="240"/>
      <c r="CA1580" s="240"/>
      <c r="CB1580" s="240"/>
      <c r="CC1580" s="240"/>
      <c r="CD1580" s="240"/>
      <c r="CE1580" s="240"/>
      <c r="CF1580" s="240"/>
      <c r="CG1580" s="240"/>
      <c r="CH1580" s="240"/>
      <c r="CI1580" s="240"/>
      <c r="CJ1580" s="240"/>
      <c r="CK1580" s="240"/>
      <c r="CL1580" s="240"/>
      <c r="CM1580" s="240"/>
      <c r="CN1580" s="240"/>
      <c r="CO1580" s="240"/>
      <c r="CP1580" s="240"/>
      <c r="CQ1580" s="240"/>
      <c r="CR1580" s="240"/>
      <c r="CS1580" s="240"/>
      <c r="CT1580" s="240"/>
      <c r="CU1580" s="240"/>
      <c r="CV1580" s="240"/>
      <c r="CW1580" s="240"/>
      <c r="CX1580" s="240"/>
      <c r="CY1580" s="240"/>
      <c r="CZ1580" s="240"/>
      <c r="DA1580" s="240"/>
      <c r="DB1580" s="240"/>
      <c r="DC1580" s="240"/>
      <c r="DD1580" s="240"/>
      <c r="DE1580" s="240"/>
      <c r="DF1580" s="240"/>
      <c r="DG1580" s="240"/>
      <c r="DH1580" s="240"/>
      <c r="DI1580" s="240"/>
      <c r="DJ1580" s="240"/>
      <c r="DK1580" s="240"/>
      <c r="DL1580" s="240"/>
      <c r="DM1580" s="240"/>
      <c r="DN1580" s="240"/>
      <c r="DO1580" s="240"/>
      <c r="DP1580" s="240"/>
      <c r="DQ1580" s="240"/>
      <c r="DR1580" s="240"/>
      <c r="DS1580" s="240"/>
      <c r="DT1580" s="240"/>
      <c r="DU1580" s="240"/>
      <c r="DV1580" s="240"/>
      <c r="DW1580" s="240"/>
      <c r="DX1580" s="240"/>
      <c r="DY1580" s="240"/>
      <c r="DZ1580" s="240"/>
    </row>
    <row r="1581" spans="1:130" s="80" customFormat="1" ht="34" x14ac:dyDescent="0.2">
      <c r="A1581" s="228" t="s">
        <v>2223</v>
      </c>
      <c r="B1581" s="228" t="s">
        <v>1691</v>
      </c>
      <c r="C1581" s="228"/>
      <c r="D1581" s="229" t="s">
        <v>177</v>
      </c>
      <c r="E1581" s="229" t="s">
        <v>1529</v>
      </c>
      <c r="F1581" s="228">
        <v>31041</v>
      </c>
      <c r="G1581" s="234">
        <v>63</v>
      </c>
      <c r="H1581" s="228" t="s">
        <v>408</v>
      </c>
      <c r="I1581" s="234" t="s">
        <v>393</v>
      </c>
      <c r="J1581" s="228" t="s">
        <v>176</v>
      </c>
      <c r="K1581" s="231" t="s">
        <v>2212</v>
      </c>
      <c r="L1581" s="246"/>
      <c r="M1581" s="235"/>
      <c r="N1581" s="235"/>
      <c r="O1581" s="234"/>
      <c r="P1581" s="228" t="s">
        <v>36</v>
      </c>
      <c r="Q1581" s="234"/>
      <c r="R1581" s="234" t="s">
        <v>13</v>
      </c>
      <c r="S1581" s="234"/>
      <c r="T1581" s="234"/>
      <c r="U1581" s="247">
        <v>38.700000000000003</v>
      </c>
      <c r="V1581" s="247">
        <v>25.5</v>
      </c>
      <c r="W1581" s="228"/>
      <c r="X1581" s="250"/>
      <c r="Y1581" s="249"/>
      <c r="Z1581" s="228"/>
      <c r="AA1581" s="228" t="s">
        <v>2213</v>
      </c>
      <c r="AB1581" s="228"/>
      <c r="AC1581" s="228"/>
      <c r="AD1581" s="228"/>
      <c r="AE1581" s="234"/>
      <c r="AF1581" s="234"/>
      <c r="AG1581" s="240"/>
      <c r="AH1581" s="240"/>
      <c r="AI1581" s="240"/>
      <c r="AJ1581" s="240"/>
      <c r="AK1581" s="240"/>
      <c r="AL1581" s="240"/>
      <c r="AM1581" s="240"/>
      <c r="AN1581" s="240"/>
      <c r="AO1581" s="240"/>
      <c r="AP1581" s="240"/>
      <c r="AQ1581" s="240"/>
      <c r="AR1581" s="240"/>
      <c r="AS1581" s="240"/>
      <c r="AT1581" s="240"/>
      <c r="AU1581" s="240"/>
      <c r="AV1581" s="240"/>
      <c r="AW1581" s="240"/>
      <c r="AX1581" s="240"/>
      <c r="AY1581" s="240"/>
      <c r="AZ1581" s="240"/>
      <c r="BA1581" s="240"/>
      <c r="BB1581" s="240"/>
      <c r="BC1581" s="240"/>
      <c r="BD1581" s="240"/>
      <c r="BE1581" s="240"/>
      <c r="BF1581" s="240"/>
      <c r="BG1581" s="240"/>
      <c r="BH1581" s="240"/>
      <c r="BI1581" s="240"/>
      <c r="BJ1581" s="240"/>
      <c r="BK1581" s="240"/>
      <c r="BL1581" s="240"/>
      <c r="BM1581" s="240"/>
      <c r="BN1581" s="240"/>
      <c r="BO1581" s="240"/>
      <c r="BP1581" s="240"/>
      <c r="BQ1581" s="240"/>
      <c r="BR1581" s="240"/>
      <c r="BS1581" s="240"/>
      <c r="BT1581" s="240"/>
      <c r="BU1581" s="240"/>
      <c r="BV1581" s="240"/>
      <c r="BW1581" s="240"/>
      <c r="BX1581" s="240"/>
      <c r="BY1581" s="240"/>
      <c r="BZ1581" s="240"/>
      <c r="CA1581" s="240"/>
      <c r="CB1581" s="240"/>
      <c r="CC1581" s="240"/>
      <c r="CD1581" s="240"/>
      <c r="CE1581" s="240"/>
      <c r="CF1581" s="240"/>
      <c r="CG1581" s="240"/>
      <c r="CH1581" s="240"/>
      <c r="CI1581" s="240"/>
      <c r="CJ1581" s="240"/>
      <c r="CK1581" s="240"/>
      <c r="CL1581" s="240"/>
      <c r="CM1581" s="240"/>
      <c r="CN1581" s="240"/>
      <c r="CO1581" s="240"/>
      <c r="CP1581" s="240"/>
      <c r="CQ1581" s="240"/>
      <c r="CR1581" s="240"/>
      <c r="CS1581" s="240"/>
      <c r="CT1581" s="240"/>
      <c r="CU1581" s="240"/>
      <c r="CV1581" s="240"/>
      <c r="CW1581" s="240"/>
      <c r="CX1581" s="240"/>
      <c r="CY1581" s="240"/>
      <c r="CZ1581" s="240"/>
      <c r="DA1581" s="240"/>
      <c r="DB1581" s="240"/>
      <c r="DC1581" s="240"/>
      <c r="DD1581" s="240"/>
      <c r="DE1581" s="240"/>
      <c r="DF1581" s="240"/>
      <c r="DG1581" s="240"/>
      <c r="DH1581" s="240"/>
      <c r="DI1581" s="240"/>
      <c r="DJ1581" s="240"/>
      <c r="DK1581" s="240"/>
      <c r="DL1581" s="240"/>
      <c r="DM1581" s="240"/>
      <c r="DN1581" s="240"/>
      <c r="DO1581" s="240"/>
      <c r="DP1581" s="240"/>
      <c r="DQ1581" s="240"/>
      <c r="DR1581" s="240"/>
      <c r="DS1581" s="240"/>
      <c r="DT1581" s="240"/>
      <c r="DU1581" s="240"/>
      <c r="DV1581" s="240"/>
      <c r="DW1581" s="240"/>
      <c r="DX1581" s="240"/>
      <c r="DY1581" s="240"/>
      <c r="DZ1581" s="240"/>
    </row>
    <row r="1582" spans="1:130" s="80" customFormat="1" ht="34" x14ac:dyDescent="0.2">
      <c r="A1582" s="228"/>
      <c r="B1582" s="234" t="s">
        <v>1691</v>
      </c>
      <c r="C1582" s="234"/>
      <c r="D1582" s="229" t="s">
        <v>177</v>
      </c>
      <c r="E1582" s="229" t="s">
        <v>1529</v>
      </c>
      <c r="F1582" s="228">
        <v>31108</v>
      </c>
      <c r="G1582" s="234">
        <v>47</v>
      </c>
      <c r="H1582" s="228" t="s">
        <v>197</v>
      </c>
      <c r="I1582" s="234" t="s">
        <v>393</v>
      </c>
      <c r="J1582" s="228" t="s">
        <v>176</v>
      </c>
      <c r="K1582" s="231"/>
      <c r="L1582" s="246"/>
      <c r="M1582" s="235"/>
      <c r="N1582" s="235"/>
      <c r="O1582" s="234"/>
      <c r="P1582" s="228" t="s">
        <v>155</v>
      </c>
      <c r="Q1582" s="234" t="s">
        <v>167</v>
      </c>
      <c r="R1582" s="234" t="s">
        <v>13</v>
      </c>
      <c r="S1582" s="234"/>
      <c r="T1582" s="234"/>
      <c r="U1582" s="247">
        <v>29.44</v>
      </c>
      <c r="V1582" s="247">
        <v>16.39</v>
      </c>
      <c r="W1582" s="228"/>
      <c r="X1582" s="250"/>
      <c r="Y1582" s="249"/>
      <c r="Z1582" s="228"/>
      <c r="AA1582" s="228" t="s">
        <v>2231</v>
      </c>
      <c r="AB1582" s="228"/>
      <c r="AC1582" s="228"/>
      <c r="AD1582" s="228"/>
      <c r="AE1582" s="234"/>
      <c r="AF1582" s="234"/>
      <c r="AG1582" s="240"/>
      <c r="AH1582" s="240"/>
      <c r="AI1582" s="240"/>
      <c r="AJ1582" s="240"/>
      <c r="AK1582" s="240"/>
      <c r="AL1582" s="240"/>
      <c r="AM1582" s="240"/>
      <c r="AN1582" s="240"/>
      <c r="AO1582" s="240"/>
      <c r="AP1582" s="240"/>
      <c r="AQ1582" s="240"/>
      <c r="AR1582" s="240"/>
      <c r="AS1582" s="240"/>
      <c r="AT1582" s="240"/>
      <c r="AU1582" s="240"/>
      <c r="AV1582" s="240"/>
      <c r="AW1582" s="240"/>
      <c r="AX1582" s="240"/>
      <c r="AY1582" s="240"/>
      <c r="AZ1582" s="240"/>
      <c r="BA1582" s="240"/>
      <c r="BB1582" s="240"/>
      <c r="BC1582" s="240"/>
      <c r="BD1582" s="240"/>
      <c r="BE1582" s="240"/>
      <c r="BF1582" s="240"/>
      <c r="BG1582" s="240"/>
      <c r="BH1582" s="240"/>
      <c r="BI1582" s="240"/>
      <c r="BJ1582" s="240"/>
      <c r="BK1582" s="240"/>
      <c r="BL1582" s="240"/>
      <c r="BM1582" s="240"/>
      <c r="BN1582" s="240"/>
      <c r="BO1582" s="240"/>
      <c r="BP1582" s="240"/>
      <c r="BQ1582" s="240"/>
      <c r="BR1582" s="240"/>
      <c r="BS1582" s="240"/>
      <c r="BT1582" s="240"/>
      <c r="BU1582" s="240"/>
      <c r="BV1582" s="240"/>
      <c r="BW1582" s="240"/>
      <c r="BX1582" s="240"/>
      <c r="BY1582" s="240"/>
      <c r="BZ1582" s="240"/>
      <c r="CA1582" s="240"/>
      <c r="CB1582" s="240"/>
      <c r="CC1582" s="240"/>
      <c r="CD1582" s="240"/>
      <c r="CE1582" s="240"/>
      <c r="CF1582" s="240"/>
      <c r="CG1582" s="240"/>
      <c r="CH1582" s="240"/>
      <c r="CI1582" s="240"/>
      <c r="CJ1582" s="240"/>
      <c r="CK1582" s="240"/>
      <c r="CL1582" s="240"/>
      <c r="CM1582" s="240"/>
      <c r="CN1582" s="240"/>
      <c r="CO1582" s="240"/>
      <c r="CP1582" s="240"/>
      <c r="CQ1582" s="240"/>
      <c r="CR1582" s="240"/>
      <c r="CS1582" s="240"/>
      <c r="CT1582" s="240"/>
      <c r="CU1582" s="240"/>
      <c r="CV1582" s="240"/>
      <c r="CW1582" s="240"/>
      <c r="CX1582" s="240"/>
      <c r="CY1582" s="240"/>
      <c r="CZ1582" s="240"/>
      <c r="DA1582" s="240"/>
      <c r="DB1582" s="240"/>
      <c r="DC1582" s="240"/>
      <c r="DD1582" s="240"/>
      <c r="DE1582" s="240"/>
      <c r="DF1582" s="240"/>
      <c r="DG1582" s="240"/>
      <c r="DH1582" s="240"/>
      <c r="DI1582" s="240"/>
      <c r="DJ1582" s="240"/>
      <c r="DK1582" s="240"/>
      <c r="DL1582" s="240"/>
      <c r="DM1582" s="240"/>
      <c r="DN1582" s="240"/>
      <c r="DO1582" s="240"/>
      <c r="DP1582" s="240"/>
      <c r="DQ1582" s="240"/>
      <c r="DR1582" s="240"/>
      <c r="DS1582" s="240"/>
      <c r="DT1582" s="240"/>
      <c r="DU1582" s="240"/>
      <c r="DV1582" s="240"/>
      <c r="DW1582" s="240"/>
      <c r="DX1582" s="240"/>
      <c r="DY1582" s="240"/>
      <c r="DZ1582" s="240"/>
    </row>
    <row r="1583" spans="1:130" s="80" customFormat="1" ht="34" x14ac:dyDescent="0.2">
      <c r="A1583" s="228"/>
      <c r="B1583" s="234" t="s">
        <v>1691</v>
      </c>
      <c r="C1583" s="234"/>
      <c r="D1583" s="229" t="s">
        <v>177</v>
      </c>
      <c r="E1583" s="229" t="s">
        <v>1529</v>
      </c>
      <c r="F1583" s="228">
        <v>31108</v>
      </c>
      <c r="G1583" s="234">
        <v>72</v>
      </c>
      <c r="H1583" s="228" t="s">
        <v>197</v>
      </c>
      <c r="I1583" s="234" t="s">
        <v>393</v>
      </c>
      <c r="J1583" s="228" t="s">
        <v>176</v>
      </c>
      <c r="K1583" s="231" t="s">
        <v>2229</v>
      </c>
      <c r="L1583" s="246"/>
      <c r="M1583" s="235"/>
      <c r="N1583" s="235"/>
      <c r="O1583" s="234"/>
      <c r="P1583" s="228" t="s">
        <v>209</v>
      </c>
      <c r="Q1583" s="234" t="s">
        <v>172</v>
      </c>
      <c r="R1583" s="234" t="s">
        <v>13</v>
      </c>
      <c r="S1583" s="234"/>
      <c r="T1583" s="234"/>
      <c r="U1583" s="247">
        <v>31.32</v>
      </c>
      <c r="V1583" s="247">
        <v>21.97</v>
      </c>
      <c r="W1583" s="228"/>
      <c r="X1583" s="250"/>
      <c r="Y1583" s="249"/>
      <c r="Z1583" s="228"/>
      <c r="AA1583" s="228" t="s">
        <v>2230</v>
      </c>
      <c r="AB1583" s="228"/>
      <c r="AC1583" s="228"/>
      <c r="AD1583" s="228"/>
      <c r="AE1583" s="234"/>
      <c r="AF1583" s="234"/>
      <c r="AG1583" s="240"/>
      <c r="AH1583" s="240"/>
      <c r="AI1583" s="240"/>
      <c r="AJ1583" s="240"/>
      <c r="AK1583" s="240"/>
      <c r="AL1583" s="240"/>
      <c r="AM1583" s="240"/>
      <c r="AN1583" s="240"/>
      <c r="AO1583" s="240"/>
      <c r="AP1583" s="240"/>
      <c r="AQ1583" s="240"/>
      <c r="AR1583" s="240"/>
      <c r="AS1583" s="240"/>
      <c r="AT1583" s="240"/>
      <c r="AU1583" s="240"/>
      <c r="AV1583" s="240"/>
      <c r="AW1583" s="240"/>
      <c r="AX1583" s="240"/>
      <c r="AY1583" s="240"/>
      <c r="AZ1583" s="240"/>
      <c r="BA1583" s="240"/>
      <c r="BB1583" s="240"/>
      <c r="BC1583" s="240"/>
      <c r="BD1583" s="240"/>
      <c r="BE1583" s="240"/>
      <c r="BF1583" s="240"/>
      <c r="BG1583" s="240"/>
      <c r="BH1583" s="240"/>
      <c r="BI1583" s="240"/>
      <c r="BJ1583" s="240"/>
      <c r="BK1583" s="240"/>
      <c r="BL1583" s="240"/>
      <c r="BM1583" s="240"/>
      <c r="BN1583" s="240"/>
      <c r="BO1583" s="240"/>
      <c r="BP1583" s="240"/>
      <c r="BQ1583" s="240"/>
      <c r="BR1583" s="240"/>
      <c r="BS1583" s="240"/>
      <c r="BT1583" s="240"/>
      <c r="BU1583" s="240"/>
      <c r="BV1583" s="240"/>
      <c r="BW1583" s="240"/>
      <c r="BX1583" s="240"/>
      <c r="BY1583" s="240"/>
      <c r="BZ1583" s="240"/>
      <c r="CA1583" s="240"/>
      <c r="CB1583" s="240"/>
      <c r="CC1583" s="240"/>
      <c r="CD1583" s="240"/>
      <c r="CE1583" s="240"/>
      <c r="CF1583" s="240"/>
      <c r="CG1583" s="240"/>
      <c r="CH1583" s="240"/>
      <c r="CI1583" s="240"/>
      <c r="CJ1583" s="240"/>
      <c r="CK1583" s="240"/>
      <c r="CL1583" s="240"/>
      <c r="CM1583" s="240"/>
      <c r="CN1583" s="240"/>
      <c r="CO1583" s="240"/>
      <c r="CP1583" s="240"/>
      <c r="CQ1583" s="240"/>
      <c r="CR1583" s="240"/>
      <c r="CS1583" s="240"/>
      <c r="CT1583" s="240"/>
      <c r="CU1583" s="240"/>
      <c r="CV1583" s="240"/>
      <c r="CW1583" s="240"/>
      <c r="CX1583" s="240"/>
      <c r="CY1583" s="240"/>
      <c r="CZ1583" s="240"/>
      <c r="DA1583" s="240"/>
      <c r="DB1583" s="240"/>
      <c r="DC1583" s="240"/>
      <c r="DD1583" s="240"/>
      <c r="DE1583" s="240"/>
      <c r="DF1583" s="240"/>
      <c r="DG1583" s="240"/>
      <c r="DH1583" s="240"/>
      <c r="DI1583" s="240"/>
      <c r="DJ1583" s="240"/>
      <c r="DK1583" s="240"/>
      <c r="DL1583" s="240"/>
      <c r="DM1583" s="240"/>
      <c r="DN1583" s="240"/>
      <c r="DO1583" s="240"/>
      <c r="DP1583" s="240"/>
      <c r="DQ1583" s="240"/>
      <c r="DR1583" s="240"/>
      <c r="DS1583" s="240"/>
      <c r="DT1583" s="240"/>
      <c r="DU1583" s="240"/>
      <c r="DV1583" s="240"/>
      <c r="DW1583" s="240"/>
      <c r="DX1583" s="240"/>
      <c r="DY1583" s="240"/>
      <c r="DZ1583" s="240"/>
    </row>
    <row r="1584" spans="1:130" s="80" customFormat="1" ht="34" x14ac:dyDescent="0.2">
      <c r="A1584" s="76"/>
      <c r="B1584" s="76" t="s">
        <v>1691</v>
      </c>
      <c r="C1584" s="76"/>
      <c r="D1584" s="113" t="s">
        <v>177</v>
      </c>
      <c r="E1584" s="113" t="s">
        <v>15</v>
      </c>
      <c r="F1584" s="58">
        <v>31052</v>
      </c>
      <c r="G1584" s="57">
        <v>3</v>
      </c>
      <c r="H1584" s="58" t="s">
        <v>408</v>
      </c>
      <c r="I1584" s="57" t="s">
        <v>393</v>
      </c>
      <c r="J1584" s="76" t="s">
        <v>176</v>
      </c>
      <c r="K1584" s="191"/>
      <c r="L1584" s="143"/>
      <c r="M1584" s="115"/>
      <c r="N1584" s="115"/>
      <c r="O1584" s="57"/>
      <c r="P1584" s="58" t="s">
        <v>171</v>
      </c>
      <c r="Q1584" s="57" t="s">
        <v>167</v>
      </c>
      <c r="R1584" s="57" t="s">
        <v>13</v>
      </c>
      <c r="S1584" s="57"/>
      <c r="T1584" s="57">
        <v>305</v>
      </c>
      <c r="U1584" s="117"/>
      <c r="V1584" s="117"/>
      <c r="W1584" s="58"/>
      <c r="X1584" s="197"/>
      <c r="Y1584" s="198"/>
      <c r="Z1584" s="58"/>
      <c r="AA1584" s="58" t="s">
        <v>175</v>
      </c>
      <c r="AB1584" s="54"/>
      <c r="AC1584" s="54"/>
      <c r="AD1584" s="54"/>
      <c r="AE1584" s="196"/>
      <c r="AF1584" s="196"/>
    </row>
    <row r="1585" spans="1:130" s="80" customFormat="1" ht="17" x14ac:dyDescent="0.2">
      <c r="A1585" s="228" t="s">
        <v>2107</v>
      </c>
      <c r="B1585" s="234" t="s">
        <v>1691</v>
      </c>
      <c r="C1585" s="234"/>
      <c r="D1585" s="242" t="s">
        <v>2080</v>
      </c>
      <c r="E1585" s="242"/>
      <c r="F1585" s="234">
        <v>43059</v>
      </c>
      <c r="G1585" s="234">
        <v>302</v>
      </c>
      <c r="H1585" s="234" t="s">
        <v>2097</v>
      </c>
      <c r="I1585" s="234"/>
      <c r="J1585" s="234" t="s">
        <v>176</v>
      </c>
      <c r="K1585" s="231" t="s">
        <v>2094</v>
      </c>
      <c r="L1585" s="234"/>
      <c r="M1585" s="234"/>
      <c r="N1585" s="234"/>
      <c r="O1585" s="234"/>
      <c r="P1585" s="234" t="s">
        <v>2110</v>
      </c>
      <c r="Q1585" s="234" t="s">
        <v>167</v>
      </c>
      <c r="R1585" s="234" t="s">
        <v>13</v>
      </c>
      <c r="S1585" s="234"/>
      <c r="T1585" s="234"/>
      <c r="U1585" s="234">
        <v>205</v>
      </c>
      <c r="V1585" s="234">
        <v>92.2</v>
      </c>
      <c r="W1585" s="234"/>
      <c r="X1585" s="245"/>
      <c r="Y1585" s="236"/>
      <c r="Z1585" s="234"/>
      <c r="AA1585" s="228" t="s">
        <v>2111</v>
      </c>
      <c r="AB1585" s="228"/>
      <c r="AC1585" s="228"/>
      <c r="AD1585" s="228"/>
      <c r="AE1585" s="234"/>
      <c r="AF1585" s="234"/>
      <c r="AG1585" s="240"/>
      <c r="AH1585" s="240"/>
      <c r="AI1585" s="240"/>
      <c r="AJ1585" s="240"/>
      <c r="AK1585" s="240"/>
      <c r="AL1585" s="240"/>
      <c r="AM1585" s="240"/>
      <c r="AN1585" s="240"/>
      <c r="AO1585" s="240"/>
      <c r="AP1585" s="240"/>
      <c r="AQ1585" s="240"/>
      <c r="AR1585" s="240"/>
      <c r="AS1585" s="240"/>
      <c r="AT1585" s="240"/>
      <c r="AU1585" s="240"/>
      <c r="AV1585" s="240"/>
      <c r="AW1585" s="240"/>
      <c r="AX1585" s="240"/>
      <c r="AY1585" s="240"/>
      <c r="AZ1585" s="240"/>
      <c r="BA1585" s="240"/>
      <c r="BB1585" s="240"/>
      <c r="BC1585" s="240"/>
      <c r="BD1585" s="240"/>
      <c r="BE1585" s="240"/>
      <c r="BF1585" s="240"/>
      <c r="BG1585" s="240"/>
      <c r="BH1585" s="240"/>
      <c r="BI1585" s="240"/>
      <c r="BJ1585" s="240"/>
      <c r="BK1585" s="240"/>
      <c r="BL1585" s="240"/>
      <c r="BM1585" s="240"/>
      <c r="BN1585" s="240"/>
      <c r="BO1585" s="240"/>
      <c r="BP1585" s="240"/>
      <c r="BQ1585" s="240"/>
      <c r="BR1585" s="240"/>
      <c r="BS1585" s="240"/>
      <c r="BT1585" s="240"/>
      <c r="BU1585" s="240"/>
      <c r="BV1585" s="240"/>
      <c r="BW1585" s="240"/>
      <c r="BX1585" s="240"/>
      <c r="BY1585" s="240"/>
      <c r="BZ1585" s="240"/>
      <c r="CA1585" s="240"/>
      <c r="CB1585" s="240"/>
      <c r="CC1585" s="240"/>
      <c r="CD1585" s="240"/>
      <c r="CE1585" s="240"/>
      <c r="CF1585" s="240"/>
      <c r="CG1585" s="240"/>
      <c r="CH1585" s="240"/>
      <c r="CI1585" s="240"/>
      <c r="CJ1585" s="240"/>
      <c r="CK1585" s="240"/>
      <c r="CL1585" s="240"/>
      <c r="CM1585" s="240"/>
      <c r="CN1585" s="240"/>
      <c r="CO1585" s="240"/>
      <c r="CP1585" s="240"/>
      <c r="CQ1585" s="240"/>
      <c r="CR1585" s="240"/>
      <c r="CS1585" s="240"/>
      <c r="CT1585" s="240"/>
      <c r="CU1585" s="240"/>
      <c r="CV1585" s="240"/>
      <c r="CW1585" s="240"/>
      <c r="CX1585" s="240"/>
      <c r="CY1585" s="240"/>
      <c r="CZ1585" s="240"/>
      <c r="DA1585" s="240"/>
      <c r="DB1585" s="240"/>
      <c r="DC1585" s="240"/>
      <c r="DD1585" s="240"/>
      <c r="DE1585" s="240"/>
      <c r="DF1585" s="240"/>
      <c r="DG1585" s="240"/>
      <c r="DH1585" s="240"/>
      <c r="DI1585" s="240"/>
      <c r="DJ1585" s="240"/>
      <c r="DK1585" s="240"/>
      <c r="DL1585" s="240"/>
      <c r="DM1585" s="240"/>
      <c r="DN1585" s="240"/>
      <c r="DO1585" s="240"/>
      <c r="DP1585" s="240"/>
      <c r="DQ1585" s="240"/>
      <c r="DR1585" s="240"/>
      <c r="DS1585" s="240"/>
      <c r="DT1585" s="240"/>
      <c r="DU1585" s="240"/>
      <c r="DV1585" s="240"/>
      <c r="DW1585" s="240"/>
      <c r="DX1585" s="240"/>
      <c r="DY1585" s="240"/>
      <c r="DZ1585" s="240"/>
    </row>
    <row r="1586" spans="1:130" s="80" customFormat="1" ht="17" x14ac:dyDescent="0.2">
      <c r="A1586" s="228" t="s">
        <v>2093</v>
      </c>
      <c r="B1586" s="234" t="s">
        <v>1691</v>
      </c>
      <c r="C1586" s="234"/>
      <c r="D1586" s="242" t="s">
        <v>2080</v>
      </c>
      <c r="E1586" s="242"/>
      <c r="F1586" s="234">
        <v>43059</v>
      </c>
      <c r="G1586" s="234">
        <v>314</v>
      </c>
      <c r="H1586" s="234" t="s">
        <v>2097</v>
      </c>
      <c r="I1586" s="234"/>
      <c r="J1586" s="234" t="s">
        <v>176</v>
      </c>
      <c r="K1586" s="231" t="s">
        <v>2094</v>
      </c>
      <c r="L1586" s="234"/>
      <c r="M1586" s="234"/>
      <c r="N1586" s="234"/>
      <c r="O1586" s="234"/>
      <c r="P1586" s="234" t="s">
        <v>2112</v>
      </c>
      <c r="Q1586" s="234" t="s">
        <v>167</v>
      </c>
      <c r="R1586" s="234" t="s">
        <v>13</v>
      </c>
      <c r="S1586" s="234"/>
      <c r="T1586" s="234"/>
      <c r="U1586" s="234">
        <v>103.6</v>
      </c>
      <c r="V1586" s="234">
        <v>81.7</v>
      </c>
      <c r="W1586" s="234"/>
      <c r="X1586" s="245"/>
      <c r="Y1586" s="236"/>
      <c r="Z1586" s="234"/>
      <c r="AA1586" s="228" t="s">
        <v>2113</v>
      </c>
      <c r="AB1586" s="228"/>
      <c r="AC1586" s="228"/>
      <c r="AD1586" s="228"/>
      <c r="AE1586" s="234"/>
      <c r="AF1586" s="234"/>
      <c r="AG1586" s="240"/>
      <c r="AH1586" s="240"/>
      <c r="AI1586" s="240"/>
      <c r="AJ1586" s="240"/>
      <c r="AK1586" s="240"/>
      <c r="AL1586" s="240"/>
      <c r="AM1586" s="240"/>
      <c r="AN1586" s="240"/>
      <c r="AO1586" s="240"/>
      <c r="AP1586" s="240"/>
      <c r="AQ1586" s="240"/>
      <c r="AR1586" s="240"/>
      <c r="AS1586" s="240"/>
      <c r="AT1586" s="240"/>
      <c r="AU1586" s="240"/>
      <c r="AV1586" s="240"/>
      <c r="AW1586" s="240"/>
      <c r="AX1586" s="240"/>
      <c r="AY1586" s="240"/>
      <c r="AZ1586" s="240"/>
      <c r="BA1586" s="240"/>
      <c r="BB1586" s="240"/>
      <c r="BC1586" s="240"/>
      <c r="BD1586" s="240"/>
      <c r="BE1586" s="240"/>
      <c r="BF1586" s="240"/>
      <c r="BG1586" s="240"/>
      <c r="BH1586" s="240"/>
      <c r="BI1586" s="240"/>
      <c r="BJ1586" s="240"/>
      <c r="BK1586" s="240"/>
      <c r="BL1586" s="240"/>
      <c r="BM1586" s="240"/>
      <c r="BN1586" s="240"/>
      <c r="BO1586" s="240"/>
      <c r="BP1586" s="240"/>
      <c r="BQ1586" s="240"/>
      <c r="BR1586" s="240"/>
      <c r="BS1586" s="240"/>
      <c r="BT1586" s="240"/>
      <c r="BU1586" s="240"/>
      <c r="BV1586" s="240"/>
      <c r="BW1586" s="240"/>
      <c r="BX1586" s="240"/>
      <c r="BY1586" s="240"/>
      <c r="BZ1586" s="240"/>
      <c r="CA1586" s="240"/>
      <c r="CB1586" s="240"/>
      <c r="CC1586" s="240"/>
      <c r="CD1586" s="240"/>
      <c r="CE1586" s="240"/>
      <c r="CF1586" s="240"/>
      <c r="CG1586" s="240"/>
      <c r="CH1586" s="240"/>
      <c r="CI1586" s="240"/>
      <c r="CJ1586" s="240"/>
      <c r="CK1586" s="240"/>
      <c r="CL1586" s="240"/>
      <c r="CM1586" s="240"/>
      <c r="CN1586" s="240"/>
      <c r="CO1586" s="240"/>
      <c r="CP1586" s="240"/>
      <c r="CQ1586" s="240"/>
      <c r="CR1586" s="240"/>
      <c r="CS1586" s="240"/>
      <c r="CT1586" s="240"/>
      <c r="CU1586" s="240"/>
      <c r="CV1586" s="240"/>
      <c r="CW1586" s="240"/>
      <c r="CX1586" s="240"/>
      <c r="CY1586" s="240"/>
      <c r="CZ1586" s="240"/>
      <c r="DA1586" s="240"/>
      <c r="DB1586" s="240"/>
      <c r="DC1586" s="240"/>
      <c r="DD1586" s="240"/>
      <c r="DE1586" s="240"/>
      <c r="DF1586" s="240"/>
      <c r="DG1586" s="240"/>
      <c r="DH1586" s="240"/>
      <c r="DI1586" s="240"/>
      <c r="DJ1586" s="240"/>
      <c r="DK1586" s="240"/>
      <c r="DL1586" s="240"/>
      <c r="DM1586" s="240"/>
      <c r="DN1586" s="240"/>
      <c r="DO1586" s="240"/>
      <c r="DP1586" s="240"/>
      <c r="DQ1586" s="240"/>
      <c r="DR1586" s="240"/>
      <c r="DS1586" s="240"/>
      <c r="DT1586" s="240"/>
      <c r="DU1586" s="240"/>
      <c r="DV1586" s="240"/>
      <c r="DW1586" s="240"/>
      <c r="DX1586" s="240"/>
      <c r="DY1586" s="240"/>
      <c r="DZ1586" s="240"/>
    </row>
    <row r="1587" spans="1:130" s="80" customFormat="1" ht="17" x14ac:dyDescent="0.2">
      <c r="A1587" s="228" t="s">
        <v>2079</v>
      </c>
      <c r="B1587" s="234" t="s">
        <v>1691</v>
      </c>
      <c r="C1587" s="234"/>
      <c r="D1587" s="242" t="s">
        <v>2080</v>
      </c>
      <c r="E1587" s="242"/>
      <c r="F1587" s="234">
        <v>43059</v>
      </c>
      <c r="G1587" s="234">
        <v>511</v>
      </c>
      <c r="H1587" s="234" t="s">
        <v>2074</v>
      </c>
      <c r="I1587" s="234"/>
      <c r="J1587" s="234" t="s">
        <v>176</v>
      </c>
      <c r="K1587" s="231" t="s">
        <v>2075</v>
      </c>
      <c r="L1587" s="234"/>
      <c r="M1587" s="234"/>
      <c r="N1587" s="234"/>
      <c r="O1587" s="234"/>
      <c r="P1587" s="234" t="s">
        <v>1820</v>
      </c>
      <c r="Q1587" s="234" t="s">
        <v>167</v>
      </c>
      <c r="R1587" s="234" t="s">
        <v>13</v>
      </c>
      <c r="S1587" s="234"/>
      <c r="T1587" s="234"/>
      <c r="U1587" s="234">
        <v>110.86</v>
      </c>
      <c r="V1587" s="234">
        <v>53.3</v>
      </c>
      <c r="W1587" s="234"/>
      <c r="X1587" s="245"/>
      <c r="Y1587" s="236"/>
      <c r="Z1587" s="234"/>
      <c r="AA1587" s="234" t="s">
        <v>2081</v>
      </c>
      <c r="AB1587" s="228"/>
      <c r="AC1587" s="228"/>
      <c r="AD1587" s="228"/>
      <c r="AE1587" s="234"/>
      <c r="AF1587" s="234"/>
      <c r="AG1587" s="240"/>
      <c r="AH1587" s="240"/>
      <c r="AI1587" s="240"/>
      <c r="AJ1587" s="240"/>
      <c r="AK1587" s="240"/>
      <c r="AL1587" s="240"/>
      <c r="AM1587" s="240"/>
      <c r="AN1587" s="240"/>
      <c r="AO1587" s="240"/>
      <c r="AP1587" s="240"/>
      <c r="AQ1587" s="240"/>
      <c r="AR1587" s="240"/>
      <c r="AS1587" s="240"/>
      <c r="AT1587" s="240"/>
      <c r="AU1587" s="240"/>
      <c r="AV1587" s="240"/>
      <c r="AW1587" s="240"/>
      <c r="AX1587" s="240"/>
      <c r="AY1587" s="240"/>
      <c r="AZ1587" s="240"/>
      <c r="BA1587" s="240"/>
      <c r="BB1587" s="240"/>
      <c r="BC1587" s="240"/>
      <c r="BD1587" s="240"/>
      <c r="BE1587" s="240"/>
      <c r="BF1587" s="240"/>
      <c r="BG1587" s="240"/>
      <c r="BH1587" s="240"/>
      <c r="BI1587" s="240"/>
      <c r="BJ1587" s="240"/>
      <c r="BK1587" s="240"/>
      <c r="BL1587" s="240"/>
      <c r="BM1587" s="240"/>
      <c r="BN1587" s="240"/>
      <c r="BO1587" s="240"/>
      <c r="BP1587" s="240"/>
      <c r="BQ1587" s="240"/>
      <c r="BR1587" s="240"/>
      <c r="BS1587" s="240"/>
      <c r="BT1587" s="240"/>
      <c r="BU1587" s="240"/>
      <c r="BV1587" s="240"/>
      <c r="BW1587" s="240"/>
      <c r="BX1587" s="240"/>
      <c r="BY1587" s="240"/>
      <c r="BZ1587" s="240"/>
      <c r="CA1587" s="240"/>
      <c r="CB1587" s="240"/>
      <c r="CC1587" s="240"/>
      <c r="CD1587" s="240"/>
      <c r="CE1587" s="240"/>
      <c r="CF1587" s="240"/>
      <c r="CG1587" s="240"/>
      <c r="CH1587" s="240"/>
      <c r="CI1587" s="240"/>
      <c r="CJ1587" s="240"/>
      <c r="CK1587" s="240"/>
      <c r="CL1587" s="240"/>
      <c r="CM1587" s="240"/>
      <c r="CN1587" s="240"/>
      <c r="CO1587" s="240"/>
      <c r="CP1587" s="240"/>
      <c r="CQ1587" s="240"/>
      <c r="CR1587" s="240"/>
      <c r="CS1587" s="240"/>
      <c r="CT1587" s="240"/>
      <c r="CU1587" s="240"/>
      <c r="CV1587" s="240"/>
      <c r="CW1587" s="240"/>
      <c r="CX1587" s="240"/>
      <c r="CY1587" s="240"/>
      <c r="CZ1587" s="240"/>
      <c r="DA1587" s="240"/>
      <c r="DB1587" s="240"/>
      <c r="DC1587" s="240"/>
      <c r="DD1587" s="240"/>
      <c r="DE1587" s="240"/>
      <c r="DF1587" s="240"/>
      <c r="DG1587" s="240"/>
      <c r="DH1587" s="240"/>
      <c r="DI1587" s="240"/>
      <c r="DJ1587" s="240"/>
      <c r="DK1587" s="240"/>
      <c r="DL1587" s="240"/>
      <c r="DM1587" s="240"/>
      <c r="DN1587" s="240"/>
      <c r="DO1587" s="240"/>
      <c r="DP1587" s="240"/>
      <c r="DQ1587" s="240"/>
      <c r="DR1587" s="240"/>
      <c r="DS1587" s="240"/>
      <c r="DT1587" s="240"/>
      <c r="DU1587" s="240"/>
      <c r="DV1587" s="240"/>
      <c r="DW1587" s="240"/>
      <c r="DX1587" s="240"/>
      <c r="DY1587" s="240"/>
      <c r="DZ1587" s="240"/>
    </row>
    <row r="1588" spans="1:130" s="80" customFormat="1" ht="17" x14ac:dyDescent="0.2">
      <c r="A1588" s="228" t="s">
        <v>2079</v>
      </c>
      <c r="B1588" s="234" t="s">
        <v>1691</v>
      </c>
      <c r="C1588" s="234"/>
      <c r="D1588" s="242" t="s">
        <v>2080</v>
      </c>
      <c r="E1588" s="242"/>
      <c r="F1588" s="234">
        <v>43059</v>
      </c>
      <c r="G1588" s="234">
        <v>513</v>
      </c>
      <c r="H1588" s="234" t="s">
        <v>2074</v>
      </c>
      <c r="I1588" s="234"/>
      <c r="J1588" s="234" t="s">
        <v>176</v>
      </c>
      <c r="K1588" s="231" t="s">
        <v>2075</v>
      </c>
      <c r="L1588" s="234"/>
      <c r="M1588" s="234"/>
      <c r="N1588" s="234"/>
      <c r="O1588" s="234"/>
      <c r="P1588" s="234" t="s">
        <v>1820</v>
      </c>
      <c r="Q1588" s="234" t="s">
        <v>172</v>
      </c>
      <c r="R1588" s="234" t="s">
        <v>13</v>
      </c>
      <c r="S1588" s="234"/>
      <c r="T1588" s="234"/>
      <c r="U1588" s="234">
        <v>111.5</v>
      </c>
      <c r="V1588" s="234">
        <v>48.6</v>
      </c>
      <c r="W1588" s="234"/>
      <c r="X1588" s="245"/>
      <c r="Y1588" s="236"/>
      <c r="Z1588" s="234"/>
      <c r="AA1588" s="234" t="s">
        <v>2081</v>
      </c>
      <c r="AB1588" s="228"/>
      <c r="AC1588" s="228"/>
      <c r="AD1588" s="228"/>
      <c r="AE1588" s="234"/>
      <c r="AF1588" s="234"/>
      <c r="AG1588" s="240"/>
      <c r="AH1588" s="240"/>
      <c r="AI1588" s="240"/>
      <c r="AJ1588" s="240"/>
      <c r="AK1588" s="240"/>
      <c r="AL1588" s="240"/>
      <c r="AM1588" s="240"/>
      <c r="AN1588" s="240"/>
      <c r="AO1588" s="240"/>
      <c r="AP1588" s="240"/>
      <c r="AQ1588" s="240"/>
      <c r="AR1588" s="240"/>
      <c r="AS1588" s="240"/>
      <c r="AT1588" s="240"/>
      <c r="AU1588" s="240"/>
      <c r="AV1588" s="240"/>
      <c r="AW1588" s="240"/>
      <c r="AX1588" s="240"/>
      <c r="AY1588" s="240"/>
      <c r="AZ1588" s="240"/>
      <c r="BA1588" s="240"/>
      <c r="BB1588" s="240"/>
      <c r="BC1588" s="240"/>
      <c r="BD1588" s="240"/>
      <c r="BE1588" s="240"/>
      <c r="BF1588" s="240"/>
      <c r="BG1588" s="240"/>
      <c r="BH1588" s="240"/>
      <c r="BI1588" s="240"/>
      <c r="BJ1588" s="240"/>
      <c r="BK1588" s="240"/>
      <c r="BL1588" s="240"/>
      <c r="BM1588" s="240"/>
      <c r="BN1588" s="240"/>
      <c r="BO1588" s="240"/>
      <c r="BP1588" s="240"/>
      <c r="BQ1588" s="240"/>
      <c r="BR1588" s="240"/>
      <c r="BS1588" s="240"/>
      <c r="BT1588" s="240"/>
      <c r="BU1588" s="240"/>
      <c r="BV1588" s="240"/>
      <c r="BW1588" s="240"/>
      <c r="BX1588" s="240"/>
      <c r="BY1588" s="240"/>
      <c r="BZ1588" s="240"/>
      <c r="CA1588" s="240"/>
      <c r="CB1588" s="240"/>
      <c r="CC1588" s="240"/>
      <c r="CD1588" s="240"/>
      <c r="CE1588" s="240"/>
      <c r="CF1588" s="240"/>
      <c r="CG1588" s="240"/>
      <c r="CH1588" s="240"/>
      <c r="CI1588" s="240"/>
      <c r="CJ1588" s="240"/>
      <c r="CK1588" s="240"/>
      <c r="CL1588" s="240"/>
      <c r="CM1588" s="240"/>
      <c r="CN1588" s="240"/>
      <c r="CO1588" s="240"/>
      <c r="CP1588" s="240"/>
      <c r="CQ1588" s="240"/>
      <c r="CR1588" s="240"/>
      <c r="CS1588" s="240"/>
      <c r="CT1588" s="240"/>
      <c r="CU1588" s="240"/>
      <c r="CV1588" s="240"/>
      <c r="CW1588" s="240"/>
      <c r="CX1588" s="240"/>
      <c r="CY1588" s="240"/>
      <c r="CZ1588" s="240"/>
      <c r="DA1588" s="240"/>
      <c r="DB1588" s="240"/>
      <c r="DC1588" s="240"/>
      <c r="DD1588" s="240"/>
      <c r="DE1588" s="240"/>
      <c r="DF1588" s="240"/>
      <c r="DG1588" s="240"/>
      <c r="DH1588" s="240"/>
      <c r="DI1588" s="240"/>
      <c r="DJ1588" s="240"/>
      <c r="DK1588" s="240"/>
      <c r="DL1588" s="240"/>
      <c r="DM1588" s="240"/>
      <c r="DN1588" s="240"/>
      <c r="DO1588" s="240"/>
      <c r="DP1588" s="240"/>
      <c r="DQ1588" s="240"/>
      <c r="DR1588" s="240"/>
      <c r="DS1588" s="240"/>
      <c r="DT1588" s="240"/>
      <c r="DU1588" s="240"/>
      <c r="DV1588" s="240"/>
      <c r="DW1588" s="240"/>
      <c r="DX1588" s="240"/>
      <c r="DY1588" s="240"/>
      <c r="DZ1588" s="240"/>
    </row>
    <row r="1589" spans="1:130" s="80" customFormat="1" ht="34" x14ac:dyDescent="0.2">
      <c r="A1589" s="228" t="s">
        <v>2253</v>
      </c>
      <c r="B1589" s="228" t="s">
        <v>1691</v>
      </c>
      <c r="C1589" s="228"/>
      <c r="D1589" s="229" t="s">
        <v>2254</v>
      </c>
      <c r="E1589" s="229" t="s">
        <v>1529</v>
      </c>
      <c r="F1589" s="228">
        <v>31137</v>
      </c>
      <c r="G1589" s="234">
        <v>5</v>
      </c>
      <c r="H1589" s="228" t="s">
        <v>197</v>
      </c>
      <c r="I1589" s="234" t="s">
        <v>2251</v>
      </c>
      <c r="J1589" s="228" t="s">
        <v>176</v>
      </c>
      <c r="K1589" s="231"/>
      <c r="L1589" s="246"/>
      <c r="M1589" s="235"/>
      <c r="N1589" s="235"/>
      <c r="O1589" s="234"/>
      <c r="P1589" s="228" t="s">
        <v>1738</v>
      </c>
      <c r="Q1589" s="234"/>
      <c r="R1589" s="234" t="s">
        <v>13</v>
      </c>
      <c r="S1589" s="234"/>
      <c r="T1589" s="234"/>
      <c r="U1589" s="247">
        <v>119.03</v>
      </c>
      <c r="V1589" s="247">
        <v>88.14</v>
      </c>
      <c r="W1589" s="228"/>
      <c r="X1589" s="250"/>
      <c r="Y1589" s="249"/>
      <c r="Z1589" s="228"/>
      <c r="AA1589" s="228" t="s">
        <v>2255</v>
      </c>
      <c r="AB1589" s="228"/>
      <c r="AC1589" s="228"/>
      <c r="AD1589" s="228"/>
      <c r="AE1589" s="234"/>
      <c r="AF1589" s="234"/>
      <c r="AG1589" s="240"/>
      <c r="AH1589" s="240"/>
      <c r="AI1589" s="240"/>
      <c r="AJ1589" s="240"/>
      <c r="AK1589" s="240"/>
      <c r="AL1589" s="240"/>
      <c r="AM1589" s="240"/>
      <c r="AN1589" s="240"/>
      <c r="AO1589" s="240"/>
      <c r="AP1589" s="240"/>
      <c r="AQ1589" s="240"/>
      <c r="AR1589" s="240"/>
      <c r="AS1589" s="240"/>
      <c r="AT1589" s="240"/>
      <c r="AU1589" s="240"/>
      <c r="AV1589" s="240"/>
      <c r="AW1589" s="240"/>
      <c r="AX1589" s="240"/>
      <c r="AY1589" s="240"/>
      <c r="AZ1589" s="240"/>
      <c r="BA1589" s="240"/>
      <c r="BB1589" s="240"/>
      <c r="BC1589" s="240"/>
      <c r="BD1589" s="240"/>
      <c r="BE1589" s="240"/>
      <c r="BF1589" s="240"/>
      <c r="BG1589" s="240"/>
      <c r="BH1589" s="240"/>
      <c r="BI1589" s="240"/>
      <c r="BJ1589" s="240"/>
      <c r="BK1589" s="240"/>
      <c r="BL1589" s="240"/>
      <c r="BM1589" s="240"/>
      <c r="BN1589" s="240"/>
      <c r="BO1589" s="240"/>
      <c r="BP1589" s="240"/>
      <c r="BQ1589" s="240"/>
      <c r="BR1589" s="240"/>
      <c r="BS1589" s="240"/>
      <c r="BT1589" s="240"/>
      <c r="BU1589" s="240"/>
      <c r="BV1589" s="240"/>
      <c r="BW1589" s="240"/>
      <c r="BX1589" s="240"/>
      <c r="BY1589" s="240"/>
      <c r="BZ1589" s="240"/>
      <c r="CA1589" s="240"/>
      <c r="CB1589" s="240"/>
      <c r="CC1589" s="240"/>
      <c r="CD1589" s="240"/>
      <c r="CE1589" s="240"/>
      <c r="CF1589" s="240"/>
      <c r="CG1589" s="240"/>
      <c r="CH1589" s="240"/>
      <c r="CI1589" s="240"/>
      <c r="CJ1589" s="240"/>
      <c r="CK1589" s="240"/>
      <c r="CL1589" s="240"/>
      <c r="CM1589" s="240"/>
      <c r="CN1589" s="240"/>
      <c r="CO1589" s="240"/>
      <c r="CP1589" s="240"/>
      <c r="CQ1589" s="240"/>
      <c r="CR1589" s="240"/>
      <c r="CS1589" s="240"/>
      <c r="CT1589" s="240"/>
      <c r="CU1589" s="240"/>
      <c r="CV1589" s="240"/>
      <c r="CW1589" s="240"/>
      <c r="CX1589" s="240"/>
      <c r="CY1589" s="240"/>
      <c r="CZ1589" s="240"/>
      <c r="DA1589" s="240"/>
      <c r="DB1589" s="240"/>
      <c r="DC1589" s="240"/>
      <c r="DD1589" s="240"/>
      <c r="DE1589" s="240"/>
      <c r="DF1589" s="240"/>
      <c r="DG1589" s="240"/>
      <c r="DH1589" s="240"/>
      <c r="DI1589" s="240"/>
      <c r="DJ1589" s="240"/>
      <c r="DK1589" s="240"/>
      <c r="DL1589" s="240"/>
      <c r="DM1589" s="240"/>
      <c r="DN1589" s="240"/>
      <c r="DO1589" s="240"/>
      <c r="DP1589" s="240"/>
      <c r="DQ1589" s="240"/>
      <c r="DR1589" s="240"/>
      <c r="DS1589" s="240"/>
      <c r="DT1589" s="240"/>
      <c r="DU1589" s="240"/>
      <c r="DV1589" s="240"/>
      <c r="DW1589" s="240"/>
      <c r="DX1589" s="240"/>
      <c r="DY1589" s="240"/>
      <c r="DZ1589" s="240"/>
    </row>
    <row r="1590" spans="1:130" s="80" customFormat="1" ht="17" x14ac:dyDescent="0.2">
      <c r="A1590" s="228" t="s">
        <v>2253</v>
      </c>
      <c r="B1590" s="228" t="s">
        <v>1691</v>
      </c>
      <c r="C1590" s="228"/>
      <c r="D1590" s="229" t="s">
        <v>2254</v>
      </c>
      <c r="E1590" s="229" t="s">
        <v>1529</v>
      </c>
      <c r="F1590" s="228">
        <v>31137</v>
      </c>
      <c r="G1590" s="234">
        <v>5</v>
      </c>
      <c r="H1590" s="228" t="s">
        <v>197</v>
      </c>
      <c r="I1590" s="234" t="s">
        <v>2251</v>
      </c>
      <c r="J1590" s="228" t="s">
        <v>176</v>
      </c>
      <c r="K1590" s="231"/>
      <c r="L1590" s="246"/>
      <c r="M1590" s="235"/>
      <c r="N1590" s="235"/>
      <c r="O1590" s="234"/>
      <c r="P1590" s="228" t="s">
        <v>2256</v>
      </c>
      <c r="Q1590" s="234"/>
      <c r="R1590" s="234" t="s">
        <v>13</v>
      </c>
      <c r="S1590" s="234"/>
      <c r="T1590" s="234"/>
      <c r="U1590" s="247">
        <v>164</v>
      </c>
      <c r="V1590" s="247"/>
      <c r="W1590" s="228"/>
      <c r="X1590" s="250"/>
      <c r="Y1590" s="249"/>
      <c r="Z1590" s="228"/>
      <c r="AA1590" s="228" t="s">
        <v>1522</v>
      </c>
      <c r="AB1590" s="228"/>
      <c r="AC1590" s="228"/>
      <c r="AD1590" s="228"/>
      <c r="AE1590" s="234"/>
      <c r="AF1590" s="234"/>
      <c r="AG1590" s="240"/>
      <c r="AH1590" s="240"/>
      <c r="AI1590" s="240"/>
      <c r="AJ1590" s="240"/>
      <c r="AK1590" s="240"/>
      <c r="AL1590" s="240"/>
      <c r="AM1590" s="240"/>
      <c r="AN1590" s="240"/>
      <c r="AO1590" s="240"/>
      <c r="AP1590" s="240"/>
      <c r="AQ1590" s="240"/>
      <c r="AR1590" s="240"/>
      <c r="AS1590" s="240"/>
      <c r="AT1590" s="240"/>
      <c r="AU1590" s="240"/>
      <c r="AV1590" s="240"/>
      <c r="AW1590" s="240"/>
      <c r="AX1590" s="240"/>
      <c r="AY1590" s="240"/>
      <c r="AZ1590" s="240"/>
      <c r="BA1590" s="240"/>
      <c r="BB1590" s="240"/>
      <c r="BC1590" s="240"/>
      <c r="BD1590" s="240"/>
      <c r="BE1590" s="240"/>
      <c r="BF1590" s="240"/>
      <c r="BG1590" s="240"/>
      <c r="BH1590" s="240"/>
      <c r="BI1590" s="240"/>
      <c r="BJ1590" s="240"/>
      <c r="BK1590" s="240"/>
      <c r="BL1590" s="240"/>
      <c r="BM1590" s="240"/>
      <c r="BN1590" s="240"/>
      <c r="BO1590" s="240"/>
      <c r="BP1590" s="240"/>
      <c r="BQ1590" s="240"/>
      <c r="BR1590" s="240"/>
      <c r="BS1590" s="240"/>
      <c r="BT1590" s="240"/>
      <c r="BU1590" s="240"/>
      <c r="BV1590" s="240"/>
      <c r="BW1590" s="240"/>
      <c r="BX1590" s="240"/>
      <c r="BY1590" s="240"/>
      <c r="BZ1590" s="240"/>
      <c r="CA1590" s="240"/>
      <c r="CB1590" s="240"/>
      <c r="CC1590" s="240"/>
      <c r="CD1590" s="240"/>
      <c r="CE1590" s="240"/>
      <c r="CF1590" s="240"/>
      <c r="CG1590" s="240"/>
      <c r="CH1590" s="240"/>
      <c r="CI1590" s="240"/>
      <c r="CJ1590" s="240"/>
      <c r="CK1590" s="240"/>
      <c r="CL1590" s="240"/>
      <c r="CM1590" s="240"/>
      <c r="CN1590" s="240"/>
      <c r="CO1590" s="240"/>
      <c r="CP1590" s="240"/>
      <c r="CQ1590" s="240"/>
      <c r="CR1590" s="240"/>
      <c r="CS1590" s="240"/>
      <c r="CT1590" s="240"/>
      <c r="CU1590" s="240"/>
      <c r="CV1590" s="240"/>
      <c r="CW1590" s="240"/>
      <c r="CX1590" s="240"/>
      <c r="CY1590" s="240"/>
      <c r="CZ1590" s="240"/>
      <c r="DA1590" s="240"/>
      <c r="DB1590" s="240"/>
      <c r="DC1590" s="240"/>
      <c r="DD1590" s="240"/>
      <c r="DE1590" s="240"/>
      <c r="DF1590" s="240"/>
      <c r="DG1590" s="240"/>
      <c r="DH1590" s="240"/>
      <c r="DI1590" s="240"/>
      <c r="DJ1590" s="240"/>
      <c r="DK1590" s="240"/>
      <c r="DL1590" s="240"/>
      <c r="DM1590" s="240"/>
      <c r="DN1590" s="240"/>
      <c r="DO1590" s="240"/>
      <c r="DP1590" s="240"/>
      <c r="DQ1590" s="240"/>
      <c r="DR1590" s="240"/>
      <c r="DS1590" s="240"/>
      <c r="DT1590" s="240"/>
      <c r="DU1590" s="240"/>
      <c r="DV1590" s="240"/>
      <c r="DW1590" s="240"/>
      <c r="DX1590" s="240"/>
      <c r="DY1590" s="240"/>
      <c r="DZ1590" s="240"/>
    </row>
    <row r="1591" spans="1:130" s="80" customFormat="1" ht="17" x14ac:dyDescent="0.2">
      <c r="A1591" s="228" t="s">
        <v>2253</v>
      </c>
      <c r="B1591" s="228" t="s">
        <v>1691</v>
      </c>
      <c r="C1591" s="228"/>
      <c r="D1591" s="229" t="s">
        <v>2254</v>
      </c>
      <c r="E1591" s="229" t="s">
        <v>1529</v>
      </c>
      <c r="F1591" s="228">
        <v>31137</v>
      </c>
      <c r="G1591" s="234">
        <v>5</v>
      </c>
      <c r="H1591" s="228" t="s">
        <v>197</v>
      </c>
      <c r="I1591" s="234" t="s">
        <v>2251</v>
      </c>
      <c r="J1591" s="228" t="s">
        <v>176</v>
      </c>
      <c r="K1591" s="231"/>
      <c r="L1591" s="246"/>
      <c r="M1591" s="235"/>
      <c r="N1591" s="235"/>
      <c r="O1591" s="234"/>
      <c r="P1591" s="228" t="s">
        <v>2257</v>
      </c>
      <c r="Q1591" s="234"/>
      <c r="R1591" s="234" t="s">
        <v>13</v>
      </c>
      <c r="S1591" s="234">
        <v>53.42</v>
      </c>
      <c r="T1591" s="234"/>
      <c r="U1591" s="247"/>
      <c r="V1591" s="247"/>
      <c r="W1591" s="228"/>
      <c r="X1591" s="250"/>
      <c r="Y1591" s="249"/>
      <c r="Z1591" s="228"/>
      <c r="AA1591" s="228" t="s">
        <v>1522</v>
      </c>
      <c r="AB1591" s="228"/>
      <c r="AC1591" s="228"/>
      <c r="AD1591" s="228"/>
      <c r="AE1591" s="234"/>
      <c r="AF1591" s="234"/>
      <c r="AG1591" s="240"/>
      <c r="AH1591" s="240"/>
      <c r="AI1591" s="240"/>
      <c r="AJ1591" s="240"/>
      <c r="AK1591" s="240"/>
      <c r="AL1591" s="240"/>
      <c r="AM1591" s="240"/>
      <c r="AN1591" s="240"/>
      <c r="AO1591" s="240"/>
      <c r="AP1591" s="240"/>
      <c r="AQ1591" s="240"/>
      <c r="AR1591" s="240"/>
      <c r="AS1591" s="240"/>
      <c r="AT1591" s="240"/>
      <c r="AU1591" s="240"/>
      <c r="AV1591" s="240"/>
      <c r="AW1591" s="240"/>
      <c r="AX1591" s="240"/>
      <c r="AY1591" s="240"/>
      <c r="AZ1591" s="240"/>
      <c r="BA1591" s="240"/>
      <c r="BB1591" s="240"/>
      <c r="BC1591" s="240"/>
      <c r="BD1591" s="240"/>
      <c r="BE1591" s="240"/>
      <c r="BF1591" s="240"/>
      <c r="BG1591" s="240"/>
      <c r="BH1591" s="240"/>
      <c r="BI1591" s="240"/>
      <c r="BJ1591" s="240"/>
      <c r="BK1591" s="240"/>
      <c r="BL1591" s="240"/>
      <c r="BM1591" s="240"/>
      <c r="BN1591" s="240"/>
      <c r="BO1591" s="240"/>
      <c r="BP1591" s="240"/>
      <c r="BQ1591" s="240"/>
      <c r="BR1591" s="240"/>
      <c r="BS1591" s="240"/>
      <c r="BT1591" s="240"/>
      <c r="BU1591" s="240"/>
      <c r="BV1591" s="240"/>
      <c r="BW1591" s="240"/>
      <c r="BX1591" s="240"/>
      <c r="BY1591" s="240"/>
      <c r="BZ1591" s="240"/>
      <c r="CA1591" s="240"/>
      <c r="CB1591" s="240"/>
      <c r="CC1591" s="240"/>
      <c r="CD1591" s="240"/>
      <c r="CE1591" s="240"/>
      <c r="CF1591" s="240"/>
      <c r="CG1591" s="240"/>
      <c r="CH1591" s="240"/>
      <c r="CI1591" s="240"/>
      <c r="CJ1591" s="240"/>
      <c r="CK1591" s="240"/>
      <c r="CL1591" s="240"/>
      <c r="CM1591" s="240"/>
      <c r="CN1591" s="240"/>
      <c r="CO1591" s="240"/>
      <c r="CP1591" s="240"/>
      <c r="CQ1591" s="240"/>
      <c r="CR1591" s="240"/>
      <c r="CS1591" s="240"/>
      <c r="CT1591" s="240"/>
      <c r="CU1591" s="240"/>
      <c r="CV1591" s="240"/>
      <c r="CW1591" s="240"/>
      <c r="CX1591" s="240"/>
      <c r="CY1591" s="240"/>
      <c r="CZ1591" s="240"/>
      <c r="DA1591" s="240"/>
      <c r="DB1591" s="240"/>
      <c r="DC1591" s="240"/>
      <c r="DD1591" s="240"/>
      <c r="DE1591" s="240"/>
      <c r="DF1591" s="240"/>
      <c r="DG1591" s="240"/>
      <c r="DH1591" s="240"/>
      <c r="DI1591" s="240"/>
      <c r="DJ1591" s="240"/>
      <c r="DK1591" s="240"/>
      <c r="DL1591" s="240"/>
      <c r="DM1591" s="240"/>
      <c r="DN1591" s="240"/>
      <c r="DO1591" s="240"/>
      <c r="DP1591" s="240"/>
      <c r="DQ1591" s="240"/>
      <c r="DR1591" s="240"/>
      <c r="DS1591" s="240"/>
      <c r="DT1591" s="240"/>
      <c r="DU1591" s="240"/>
      <c r="DV1591" s="240"/>
      <c r="DW1591" s="240"/>
      <c r="DX1591" s="240"/>
      <c r="DY1591" s="240"/>
      <c r="DZ1591" s="240"/>
    </row>
    <row r="1592" spans="1:130" s="80" customFormat="1" ht="17" x14ac:dyDescent="0.2">
      <c r="A1592" s="241" t="s">
        <v>2084</v>
      </c>
      <c r="B1592" s="234" t="s">
        <v>1691</v>
      </c>
      <c r="C1592" s="234"/>
      <c r="D1592" s="242" t="s">
        <v>2085</v>
      </c>
      <c r="E1592" s="242" t="s">
        <v>2086</v>
      </c>
      <c r="F1592" s="234">
        <v>43059</v>
      </c>
      <c r="G1592" s="234">
        <v>325</v>
      </c>
      <c r="H1592" s="234" t="s">
        <v>2097</v>
      </c>
      <c r="I1592" s="234"/>
      <c r="J1592" s="234" t="s">
        <v>176</v>
      </c>
      <c r="K1592" s="231" t="s">
        <v>2087</v>
      </c>
      <c r="L1592" s="234"/>
      <c r="M1592" s="234"/>
      <c r="N1592" s="234"/>
      <c r="O1592" s="234"/>
      <c r="P1592" s="234" t="s">
        <v>2088</v>
      </c>
      <c r="Q1592" s="234" t="s">
        <v>167</v>
      </c>
      <c r="R1592" s="234" t="s">
        <v>13</v>
      </c>
      <c r="S1592" s="234">
        <v>91</v>
      </c>
      <c r="T1592" s="234"/>
      <c r="U1592" s="240"/>
      <c r="V1592" s="234"/>
      <c r="W1592" s="234"/>
      <c r="X1592" s="245"/>
      <c r="Y1592" s="236"/>
      <c r="Z1592" s="234"/>
      <c r="AA1592" s="228" t="s">
        <v>2089</v>
      </c>
      <c r="AB1592" s="228"/>
      <c r="AC1592" s="228"/>
      <c r="AD1592" s="228"/>
      <c r="AE1592" s="234"/>
      <c r="AF1592" s="234"/>
      <c r="AG1592" s="240"/>
      <c r="AH1592" s="240"/>
      <c r="AI1592" s="240"/>
      <c r="AJ1592" s="240"/>
      <c r="AK1592" s="240"/>
      <c r="AL1592" s="240"/>
      <c r="AM1592" s="240"/>
      <c r="AN1592" s="240"/>
      <c r="AO1592" s="240"/>
      <c r="AP1592" s="240"/>
      <c r="AQ1592" s="240"/>
      <c r="AR1592" s="240"/>
      <c r="AS1592" s="240"/>
      <c r="AT1592" s="240"/>
      <c r="AU1592" s="240"/>
      <c r="AV1592" s="240"/>
      <c r="AW1592" s="240"/>
      <c r="AX1592" s="240"/>
      <c r="AY1592" s="240"/>
      <c r="AZ1592" s="240"/>
      <c r="BA1592" s="240"/>
      <c r="BB1592" s="240"/>
      <c r="BC1592" s="240"/>
      <c r="BD1592" s="240"/>
      <c r="BE1592" s="240"/>
      <c r="BF1592" s="240"/>
      <c r="BG1592" s="240"/>
      <c r="BH1592" s="240"/>
      <c r="BI1592" s="240"/>
      <c r="BJ1592" s="240"/>
      <c r="BK1592" s="240"/>
      <c r="BL1592" s="240"/>
      <c r="BM1592" s="240"/>
      <c r="BN1592" s="240"/>
      <c r="BO1592" s="240"/>
      <c r="BP1592" s="240"/>
      <c r="BQ1592" s="240"/>
      <c r="BR1592" s="240"/>
      <c r="BS1592" s="240"/>
      <c r="BT1592" s="240"/>
      <c r="BU1592" s="240"/>
      <c r="BV1592" s="240"/>
      <c r="BW1592" s="240"/>
      <c r="BX1592" s="240"/>
      <c r="BY1592" s="240"/>
      <c r="BZ1592" s="240"/>
      <c r="CA1592" s="240"/>
      <c r="CB1592" s="240"/>
      <c r="CC1592" s="240"/>
      <c r="CD1592" s="240"/>
      <c r="CE1592" s="240"/>
      <c r="CF1592" s="240"/>
      <c r="CG1592" s="240"/>
      <c r="CH1592" s="240"/>
      <c r="CI1592" s="240"/>
      <c r="CJ1592" s="240"/>
      <c r="CK1592" s="240"/>
      <c r="CL1592" s="240"/>
      <c r="CM1592" s="240"/>
      <c r="CN1592" s="240"/>
      <c r="CO1592" s="240"/>
      <c r="CP1592" s="240"/>
      <c r="CQ1592" s="240"/>
      <c r="CR1592" s="240"/>
      <c r="CS1592" s="240"/>
      <c r="CT1592" s="240"/>
      <c r="CU1592" s="240"/>
      <c r="CV1592" s="240"/>
      <c r="CW1592" s="240"/>
      <c r="CX1592" s="240"/>
      <c r="CY1592" s="240"/>
      <c r="CZ1592" s="240"/>
      <c r="DA1592" s="240"/>
      <c r="DB1592" s="240"/>
      <c r="DC1592" s="240"/>
      <c r="DD1592" s="240"/>
      <c r="DE1592" s="240"/>
      <c r="DF1592" s="240"/>
      <c r="DG1592" s="240"/>
      <c r="DH1592" s="240"/>
      <c r="DI1592" s="240"/>
      <c r="DJ1592" s="240"/>
      <c r="DK1592" s="240"/>
      <c r="DL1592" s="240"/>
      <c r="DM1592" s="240"/>
      <c r="DN1592" s="240"/>
      <c r="DO1592" s="240"/>
      <c r="DP1592" s="240"/>
      <c r="DQ1592" s="240"/>
      <c r="DR1592" s="240"/>
      <c r="DS1592" s="240"/>
      <c r="DT1592" s="240"/>
      <c r="DU1592" s="240"/>
      <c r="DV1592" s="240"/>
      <c r="DW1592" s="240"/>
      <c r="DX1592" s="240"/>
      <c r="DY1592" s="240"/>
      <c r="DZ1592" s="240"/>
    </row>
    <row r="1593" spans="1:130" s="80" customFormat="1" ht="34" x14ac:dyDescent="0.2">
      <c r="A1593" s="76"/>
      <c r="B1593" s="70" t="s">
        <v>1691</v>
      </c>
      <c r="C1593" s="70"/>
      <c r="D1593" s="113" t="s">
        <v>173</v>
      </c>
      <c r="E1593" s="113" t="s">
        <v>15</v>
      </c>
      <c r="F1593" s="58">
        <v>31041</v>
      </c>
      <c r="G1593" s="57">
        <v>76</v>
      </c>
      <c r="H1593" s="58" t="s">
        <v>408</v>
      </c>
      <c r="I1593" s="57" t="s">
        <v>393</v>
      </c>
      <c r="J1593" s="76" t="s">
        <v>176</v>
      </c>
      <c r="K1593" s="191" t="s">
        <v>181</v>
      </c>
      <c r="L1593" s="106"/>
      <c r="M1593" s="115"/>
      <c r="N1593" s="115"/>
      <c r="O1593" s="57"/>
      <c r="P1593" s="58" t="s">
        <v>174</v>
      </c>
      <c r="Q1593" s="57"/>
      <c r="R1593" s="57" t="s">
        <v>13</v>
      </c>
      <c r="S1593" s="57"/>
      <c r="T1593" s="57">
        <v>203</v>
      </c>
      <c r="U1593" s="117"/>
      <c r="V1593" s="117"/>
      <c r="W1593" s="58"/>
      <c r="X1593" s="197"/>
      <c r="Y1593" s="198"/>
      <c r="Z1593" s="58"/>
      <c r="AA1593" s="58"/>
      <c r="AB1593" s="54"/>
      <c r="AC1593" s="54" t="s">
        <v>1299</v>
      </c>
      <c r="AD1593" s="54"/>
      <c r="AE1593" s="196"/>
      <c r="AF1593" s="196"/>
    </row>
    <row r="1594" spans="1:130" s="80" customFormat="1" ht="17" x14ac:dyDescent="0.2">
      <c r="A1594" s="76" t="s">
        <v>1914</v>
      </c>
      <c r="B1594" s="70" t="s">
        <v>1727</v>
      </c>
      <c r="C1594" s="70"/>
      <c r="D1594" s="113" t="s">
        <v>2062</v>
      </c>
      <c r="E1594" s="113" t="s">
        <v>15</v>
      </c>
      <c r="F1594" s="76">
        <v>31030</v>
      </c>
      <c r="G1594" s="70">
        <v>22</v>
      </c>
      <c r="H1594" s="76" t="s">
        <v>1915</v>
      </c>
      <c r="I1594" s="202" t="s">
        <v>1916</v>
      </c>
      <c r="J1594" s="76" t="s">
        <v>176</v>
      </c>
      <c r="K1594" s="191"/>
      <c r="L1594" s="143"/>
      <c r="M1594" s="112"/>
      <c r="N1594" s="112"/>
      <c r="O1594" s="70"/>
      <c r="P1594" s="76" t="s">
        <v>1522</v>
      </c>
      <c r="Q1594" s="70" t="s">
        <v>167</v>
      </c>
      <c r="R1594" s="70" t="s">
        <v>13</v>
      </c>
      <c r="S1594" s="70">
        <v>120</v>
      </c>
      <c r="T1594" s="70"/>
      <c r="U1594" s="128">
        <v>205</v>
      </c>
      <c r="V1594" s="128">
        <v>201</v>
      </c>
      <c r="W1594" s="76"/>
      <c r="X1594" s="197"/>
      <c r="Y1594" s="105"/>
      <c r="Z1594" s="76"/>
      <c r="AA1594" s="76" t="s">
        <v>1917</v>
      </c>
      <c r="AB1594" s="186"/>
      <c r="AC1594" s="186"/>
      <c r="AD1594" s="186"/>
      <c r="AE1594" s="222"/>
      <c r="AF1594" s="222"/>
      <c r="AG1594" s="226"/>
      <c r="AH1594" s="226"/>
      <c r="AI1594" s="226"/>
      <c r="AJ1594" s="226"/>
      <c r="AK1594" s="226"/>
      <c r="AL1594" s="226"/>
      <c r="AM1594" s="226"/>
      <c r="AN1594" s="226"/>
      <c r="AO1594" s="226"/>
      <c r="AP1594" s="226"/>
      <c r="AQ1594" s="226"/>
      <c r="AR1594" s="226"/>
      <c r="AS1594" s="226"/>
      <c r="AT1594" s="226"/>
      <c r="AU1594" s="226"/>
      <c r="AV1594" s="226"/>
      <c r="AW1594" s="226"/>
      <c r="AX1594" s="226"/>
      <c r="AY1594" s="226"/>
      <c r="AZ1594" s="226"/>
      <c r="BA1594" s="226"/>
      <c r="BB1594" s="226"/>
      <c r="BC1594" s="226"/>
      <c r="BD1594" s="226"/>
      <c r="BE1594" s="226"/>
      <c r="BF1594" s="226"/>
      <c r="BG1594" s="226"/>
      <c r="BH1594" s="226"/>
      <c r="BI1594" s="226"/>
      <c r="BJ1594" s="226"/>
      <c r="BK1594" s="226"/>
      <c r="BL1594" s="226"/>
      <c r="BM1594" s="226"/>
      <c r="BN1594" s="226"/>
      <c r="BO1594" s="226"/>
      <c r="BP1594" s="226"/>
      <c r="BQ1594" s="226"/>
      <c r="BR1594" s="226"/>
      <c r="BS1594" s="226"/>
      <c r="BT1594" s="226"/>
      <c r="BU1594" s="226"/>
      <c r="BV1594" s="226"/>
      <c r="BW1594" s="226"/>
      <c r="BX1594" s="226"/>
      <c r="BY1594" s="226"/>
      <c r="BZ1594" s="226"/>
      <c r="CA1594" s="226"/>
      <c r="CB1594" s="226"/>
      <c r="CC1594" s="226"/>
      <c r="CD1594" s="226"/>
      <c r="CE1594" s="226"/>
      <c r="CF1594" s="226"/>
      <c r="CG1594" s="226"/>
      <c r="CH1594" s="226"/>
      <c r="CI1594" s="226"/>
      <c r="CJ1594" s="226"/>
      <c r="CK1594" s="226"/>
      <c r="CL1594" s="226"/>
      <c r="CM1594" s="226"/>
      <c r="CN1594" s="226"/>
      <c r="CO1594" s="226"/>
      <c r="CP1594" s="226"/>
      <c r="CQ1594" s="226"/>
      <c r="CR1594" s="226"/>
      <c r="CS1594" s="226"/>
      <c r="CT1594" s="226"/>
      <c r="CU1594" s="226"/>
      <c r="CV1594" s="226"/>
      <c r="CW1594" s="226"/>
      <c r="CX1594" s="226"/>
      <c r="CY1594" s="226"/>
      <c r="CZ1594" s="226"/>
      <c r="DA1594" s="226"/>
      <c r="DB1594" s="226"/>
      <c r="DC1594" s="226"/>
      <c r="DD1594" s="226"/>
      <c r="DE1594" s="226"/>
      <c r="DF1594" s="226"/>
      <c r="DG1594" s="226"/>
      <c r="DH1594" s="226"/>
      <c r="DI1594" s="226"/>
      <c r="DJ1594" s="226"/>
      <c r="DK1594" s="226"/>
      <c r="DL1594" s="226"/>
      <c r="DM1594" s="226"/>
      <c r="DN1594" s="226"/>
      <c r="DO1594" s="226"/>
      <c r="DP1594" s="226"/>
      <c r="DQ1594" s="226"/>
      <c r="DR1594" s="226"/>
      <c r="DS1594" s="226"/>
      <c r="DT1594" s="226"/>
      <c r="DU1594" s="226"/>
      <c r="DV1594" s="226"/>
      <c r="DW1594" s="226"/>
      <c r="DX1594" s="226"/>
      <c r="DY1594" s="226"/>
      <c r="DZ1594" s="226"/>
    </row>
    <row r="1595" spans="1:130" s="80" customFormat="1" ht="34" x14ac:dyDescent="0.2">
      <c r="A1595" s="76" t="s">
        <v>308</v>
      </c>
      <c r="B1595" s="144" t="s">
        <v>1727</v>
      </c>
      <c r="C1595" s="144"/>
      <c r="D1595" s="113" t="s">
        <v>50</v>
      </c>
      <c r="E1595" s="113" t="s">
        <v>56</v>
      </c>
      <c r="F1595" s="58">
        <v>200</v>
      </c>
      <c r="G1595" s="57">
        <v>2193</v>
      </c>
      <c r="H1595" s="58" t="s">
        <v>410</v>
      </c>
      <c r="I1595" s="57" t="s">
        <v>420</v>
      </c>
      <c r="J1595" s="76" t="s">
        <v>176</v>
      </c>
      <c r="K1595" s="191"/>
      <c r="L1595" s="143"/>
      <c r="M1595" s="115"/>
      <c r="N1595" s="115"/>
      <c r="O1595" s="57"/>
      <c r="P1595" s="58" t="s">
        <v>316</v>
      </c>
      <c r="Q1595" s="57"/>
      <c r="R1595" s="57" t="s">
        <v>13</v>
      </c>
      <c r="S1595" s="57"/>
      <c r="T1595" s="57"/>
      <c r="U1595" s="117">
        <v>118.21</v>
      </c>
      <c r="V1595" s="117">
        <v>85.68</v>
      </c>
      <c r="W1595" s="58"/>
      <c r="X1595" s="197"/>
      <c r="Y1595" s="198"/>
      <c r="Z1595" s="58"/>
      <c r="AA1595" s="58" t="s">
        <v>419</v>
      </c>
      <c r="AB1595" s="228"/>
      <c r="AC1595" s="228"/>
      <c r="AD1595" s="228"/>
      <c r="AE1595" s="234"/>
      <c r="AF1595" s="234"/>
      <c r="AG1595" s="240"/>
      <c r="AH1595" s="240"/>
      <c r="AI1595" s="240"/>
      <c r="AJ1595" s="240"/>
      <c r="AK1595" s="240"/>
      <c r="AL1595" s="240"/>
      <c r="AM1595" s="240"/>
      <c r="AN1595" s="240"/>
      <c r="AO1595" s="240"/>
      <c r="AP1595" s="240"/>
      <c r="AQ1595" s="240"/>
      <c r="AR1595" s="240"/>
      <c r="AS1595" s="240"/>
      <c r="AT1595" s="240"/>
      <c r="AU1595" s="240"/>
      <c r="AV1595" s="240"/>
      <c r="AW1595" s="240"/>
      <c r="AX1595" s="240"/>
      <c r="AY1595" s="240"/>
      <c r="AZ1595" s="240"/>
      <c r="BA1595" s="240"/>
      <c r="BB1595" s="240"/>
      <c r="BC1595" s="240"/>
      <c r="BD1595" s="240"/>
      <c r="BE1595" s="240"/>
      <c r="BF1595" s="240"/>
      <c r="BG1595" s="240"/>
      <c r="BH1595" s="240"/>
      <c r="BI1595" s="240"/>
      <c r="BJ1595" s="240"/>
      <c r="BK1595" s="240"/>
      <c r="BL1595" s="240"/>
      <c r="BM1595" s="240"/>
      <c r="BN1595" s="240"/>
      <c r="BO1595" s="240"/>
      <c r="BP1595" s="240"/>
      <c r="BQ1595" s="240"/>
      <c r="BR1595" s="240"/>
      <c r="BS1595" s="240"/>
      <c r="BT1595" s="240"/>
      <c r="BU1595" s="240"/>
      <c r="BV1595" s="240"/>
      <c r="BW1595" s="240"/>
      <c r="BX1595" s="240"/>
      <c r="BY1595" s="240"/>
      <c r="BZ1595" s="240"/>
      <c r="CA1595" s="240"/>
      <c r="CB1595" s="240"/>
      <c r="CC1595" s="240"/>
      <c r="CD1595" s="240"/>
      <c r="CE1595" s="240"/>
      <c r="CF1595" s="240"/>
      <c r="CG1595" s="240"/>
      <c r="CH1595" s="240"/>
      <c r="CI1595" s="240"/>
      <c r="CJ1595" s="240"/>
      <c r="CK1595" s="240"/>
      <c r="CL1595" s="240"/>
      <c r="CM1595" s="240"/>
      <c r="CN1595" s="240"/>
      <c r="CO1595" s="240"/>
      <c r="CP1595" s="240"/>
      <c r="CQ1595" s="240"/>
      <c r="CR1595" s="240"/>
      <c r="CS1595" s="240"/>
      <c r="CT1595" s="240"/>
      <c r="CU1595" s="240"/>
      <c r="CV1595" s="240"/>
      <c r="CW1595" s="240"/>
      <c r="CX1595" s="240"/>
      <c r="CY1595" s="240"/>
      <c r="CZ1595" s="240"/>
      <c r="DA1595" s="240"/>
      <c r="DB1595" s="240"/>
      <c r="DC1595" s="240"/>
      <c r="DD1595" s="240"/>
      <c r="DE1595" s="240"/>
      <c r="DF1595" s="240"/>
      <c r="DG1595" s="240"/>
      <c r="DH1595" s="240"/>
      <c r="DI1595" s="240"/>
      <c r="DJ1595" s="240"/>
      <c r="DK1595" s="240"/>
      <c r="DL1595" s="240"/>
      <c r="DM1595" s="240"/>
      <c r="DN1595" s="240"/>
      <c r="DO1595" s="240"/>
      <c r="DP1595" s="240"/>
      <c r="DQ1595" s="240"/>
      <c r="DR1595" s="240"/>
      <c r="DS1595" s="240"/>
      <c r="DT1595" s="240"/>
      <c r="DU1595" s="240"/>
      <c r="DV1595" s="240"/>
      <c r="DW1595" s="240"/>
      <c r="DX1595" s="240"/>
      <c r="DY1595" s="240"/>
      <c r="DZ1595" s="240"/>
    </row>
    <row r="1596" spans="1:130" s="80" customFormat="1" ht="17" x14ac:dyDescent="0.2">
      <c r="A1596" s="76" t="s">
        <v>308</v>
      </c>
      <c r="B1596" s="144" t="s">
        <v>1727</v>
      </c>
      <c r="C1596" s="144"/>
      <c r="D1596" s="113" t="s">
        <v>50</v>
      </c>
      <c r="E1596" s="113" t="s">
        <v>396</v>
      </c>
      <c r="F1596" s="58">
        <v>3</v>
      </c>
      <c r="G1596" s="57">
        <v>2150</v>
      </c>
      <c r="H1596" s="58" t="s">
        <v>27</v>
      </c>
      <c r="I1596" s="57" t="s">
        <v>402</v>
      </c>
      <c r="J1596" s="76" t="s">
        <v>176</v>
      </c>
      <c r="K1596" s="191" t="s">
        <v>428</v>
      </c>
      <c r="L1596" s="106"/>
      <c r="M1596" s="115"/>
      <c r="N1596" s="115"/>
      <c r="O1596" s="57"/>
      <c r="P1596" s="58" t="s">
        <v>315</v>
      </c>
      <c r="Q1596" s="57"/>
      <c r="R1596" s="57" t="s">
        <v>13</v>
      </c>
      <c r="S1596" s="57"/>
      <c r="T1596" s="57"/>
      <c r="U1596" s="117">
        <v>152.01</v>
      </c>
      <c r="V1596" s="117">
        <v>97.12</v>
      </c>
      <c r="W1596" s="58"/>
      <c r="X1596" s="197"/>
      <c r="Y1596" s="198"/>
      <c r="Z1596" s="58"/>
      <c r="AA1596" s="58" t="s">
        <v>44</v>
      </c>
      <c r="AB1596" s="54"/>
      <c r="AC1596" s="54" t="s">
        <v>1267</v>
      </c>
      <c r="AD1596" s="54"/>
      <c r="AE1596" s="196"/>
      <c r="AF1596" s="196"/>
    </row>
    <row r="1597" spans="1:130" s="80" customFormat="1" ht="34" x14ac:dyDescent="0.2">
      <c r="A1597" s="76" t="s">
        <v>308</v>
      </c>
      <c r="B1597" s="144" t="s">
        <v>1727</v>
      </c>
      <c r="C1597" s="144"/>
      <c r="D1597" s="113" t="s">
        <v>50</v>
      </c>
      <c r="E1597" s="113" t="s">
        <v>396</v>
      </c>
      <c r="F1597" s="58">
        <v>14</v>
      </c>
      <c r="G1597" s="57">
        <v>2178</v>
      </c>
      <c r="H1597" s="58" t="s">
        <v>453</v>
      </c>
      <c r="I1597" s="57" t="s">
        <v>418</v>
      </c>
      <c r="J1597" s="76" t="s">
        <v>176</v>
      </c>
      <c r="K1597" s="191"/>
      <c r="L1597" s="143"/>
      <c r="M1597" s="115"/>
      <c r="N1597" s="115"/>
      <c r="O1597" s="57"/>
      <c r="P1597" s="58" t="s">
        <v>315</v>
      </c>
      <c r="Q1597" s="57"/>
      <c r="R1597" s="57" t="s">
        <v>13</v>
      </c>
      <c r="S1597" s="57"/>
      <c r="T1597" s="57"/>
      <c r="U1597" s="117">
        <v>164.77</v>
      </c>
      <c r="V1597" s="117">
        <v>94.61</v>
      </c>
      <c r="W1597" s="58"/>
      <c r="X1597" s="197"/>
      <c r="Y1597" s="198"/>
      <c r="Z1597" s="58"/>
      <c r="AA1597" s="58" t="s">
        <v>452</v>
      </c>
      <c r="AB1597" s="54"/>
      <c r="AC1597" s="54"/>
      <c r="AD1597" s="54"/>
      <c r="AE1597" s="196"/>
      <c r="AF1597" s="196"/>
    </row>
    <row r="1598" spans="1:130" s="80" customFormat="1" ht="34" x14ac:dyDescent="0.2">
      <c r="A1598" s="76" t="s">
        <v>308</v>
      </c>
      <c r="B1598" s="144" t="s">
        <v>1727</v>
      </c>
      <c r="C1598" s="144"/>
      <c r="D1598" s="113" t="s">
        <v>50</v>
      </c>
      <c r="E1598" s="113" t="s">
        <v>396</v>
      </c>
      <c r="F1598" s="58">
        <v>14</v>
      </c>
      <c r="G1598" s="57">
        <v>2179</v>
      </c>
      <c r="H1598" s="58" t="s">
        <v>453</v>
      </c>
      <c r="I1598" s="57" t="s">
        <v>418</v>
      </c>
      <c r="J1598" s="76" t="s">
        <v>176</v>
      </c>
      <c r="K1598" s="191"/>
      <c r="L1598" s="143"/>
      <c r="M1598" s="115"/>
      <c r="N1598" s="115"/>
      <c r="O1598" s="57"/>
      <c r="P1598" s="58" t="s">
        <v>316</v>
      </c>
      <c r="Q1598" s="57"/>
      <c r="R1598" s="57" t="s">
        <v>13</v>
      </c>
      <c r="S1598" s="57"/>
      <c r="T1598" s="57"/>
      <c r="U1598" s="117">
        <v>89.02</v>
      </c>
      <c r="V1598" s="117">
        <v>74.5</v>
      </c>
      <c r="W1598" s="58"/>
      <c r="X1598" s="197"/>
      <c r="Y1598" s="198"/>
      <c r="Z1598" s="58"/>
      <c r="AA1598" s="58" t="s">
        <v>53</v>
      </c>
      <c r="AB1598" s="54"/>
      <c r="AC1598" s="54" t="s">
        <v>1299</v>
      </c>
      <c r="AD1598" s="54"/>
      <c r="AE1598" s="196"/>
      <c r="AF1598" s="196"/>
    </row>
    <row r="1599" spans="1:130" s="80" customFormat="1" ht="34" x14ac:dyDescent="0.2">
      <c r="A1599" s="76" t="s">
        <v>308</v>
      </c>
      <c r="B1599" s="144" t="s">
        <v>1727</v>
      </c>
      <c r="C1599" s="144"/>
      <c r="D1599" s="113" t="s">
        <v>50</v>
      </c>
      <c r="E1599" s="113" t="s">
        <v>396</v>
      </c>
      <c r="F1599" s="58">
        <v>14</v>
      </c>
      <c r="G1599" s="57" t="s">
        <v>54</v>
      </c>
      <c r="H1599" s="58" t="s">
        <v>453</v>
      </c>
      <c r="I1599" s="57" t="s">
        <v>418</v>
      </c>
      <c r="J1599" s="76" t="s">
        <v>176</v>
      </c>
      <c r="K1599" s="191"/>
      <c r="L1599" s="143"/>
      <c r="M1599" s="115"/>
      <c r="N1599" s="115"/>
      <c r="O1599" s="57"/>
      <c r="P1599" s="58" t="s">
        <v>315</v>
      </c>
      <c r="Q1599" s="57"/>
      <c r="R1599" s="57" t="s">
        <v>13</v>
      </c>
      <c r="S1599" s="57"/>
      <c r="T1599" s="57"/>
      <c r="U1599" s="117">
        <v>183.62</v>
      </c>
      <c r="V1599" s="117">
        <v>101.55</v>
      </c>
      <c r="W1599" s="58"/>
      <c r="X1599" s="197"/>
      <c r="Y1599" s="198"/>
      <c r="Z1599" s="58"/>
      <c r="AA1599" s="58"/>
      <c r="AB1599" s="54"/>
      <c r="AC1599" s="54" t="s">
        <v>1299</v>
      </c>
      <c r="AD1599" s="54"/>
      <c r="AE1599" s="196"/>
      <c r="AF1599" s="196"/>
    </row>
    <row r="1600" spans="1:130" s="80" customFormat="1" ht="34" x14ac:dyDescent="0.2">
      <c r="A1600" s="76" t="s">
        <v>308</v>
      </c>
      <c r="B1600" s="144" t="s">
        <v>1727</v>
      </c>
      <c r="C1600" s="144"/>
      <c r="D1600" s="113" t="s">
        <v>50</v>
      </c>
      <c r="E1600" s="113" t="s">
        <v>396</v>
      </c>
      <c r="F1600" s="58">
        <v>15</v>
      </c>
      <c r="G1600" s="57">
        <v>2158</v>
      </c>
      <c r="H1600" s="58" t="s">
        <v>449</v>
      </c>
      <c r="I1600" s="57" t="s">
        <v>388</v>
      </c>
      <c r="J1600" s="76" t="s">
        <v>176</v>
      </c>
      <c r="K1600" s="191"/>
      <c r="L1600" s="143"/>
      <c r="M1600" s="115"/>
      <c r="N1600" s="115"/>
      <c r="O1600" s="57"/>
      <c r="P1600" s="58" t="s">
        <v>316</v>
      </c>
      <c r="Q1600" s="57"/>
      <c r="R1600" s="57" t="s">
        <v>13</v>
      </c>
      <c r="S1600" s="57"/>
      <c r="T1600" s="57"/>
      <c r="U1600" s="117">
        <v>120.63</v>
      </c>
      <c r="V1600" s="117">
        <v>86.5</v>
      </c>
      <c r="W1600" s="58"/>
      <c r="X1600" s="197"/>
      <c r="Y1600" s="198"/>
      <c r="Z1600" s="58"/>
      <c r="AA1600" s="58" t="s">
        <v>319</v>
      </c>
      <c r="AB1600" s="54"/>
      <c r="AC1600" s="76"/>
      <c r="AD1600" s="76"/>
      <c r="AE1600" s="70"/>
      <c r="AF1600" s="70"/>
      <c r="AG1600" s="83"/>
      <c r="AH1600" s="83"/>
      <c r="AI1600" s="83"/>
      <c r="AJ1600" s="83"/>
      <c r="AK1600" s="83"/>
      <c r="AL1600" s="83"/>
      <c r="AM1600" s="83"/>
      <c r="AN1600" s="83"/>
      <c r="AO1600" s="83"/>
      <c r="AP1600" s="83"/>
      <c r="AQ1600" s="83"/>
      <c r="AR1600" s="83"/>
      <c r="AS1600" s="83"/>
      <c r="AT1600" s="83"/>
      <c r="AU1600" s="83"/>
      <c r="AV1600" s="83"/>
      <c r="AW1600" s="83"/>
      <c r="AX1600" s="83"/>
      <c r="AY1600" s="83"/>
      <c r="AZ1600" s="83"/>
      <c r="BA1600" s="83"/>
      <c r="BB1600" s="83"/>
      <c r="BC1600" s="83"/>
      <c r="BD1600" s="83"/>
      <c r="BE1600" s="83"/>
      <c r="BF1600" s="83"/>
      <c r="BG1600" s="83"/>
      <c r="BH1600" s="83"/>
      <c r="BI1600" s="83"/>
      <c r="BJ1600" s="83"/>
      <c r="BK1600" s="15"/>
      <c r="BL1600" s="15"/>
      <c r="BM1600" s="15"/>
      <c r="BN1600" s="15"/>
      <c r="BO1600" s="15"/>
      <c r="BP1600" s="15"/>
      <c r="BQ1600" s="15"/>
      <c r="BR1600" s="15"/>
      <c r="BS1600" s="15"/>
      <c r="BT1600" s="15"/>
      <c r="BU1600" s="15"/>
      <c r="BV1600" s="15"/>
      <c r="BW1600" s="15"/>
      <c r="BX1600" s="15"/>
      <c r="BY1600" s="15"/>
      <c r="BZ1600" s="15"/>
      <c r="CA1600" s="15"/>
      <c r="CB1600" s="15"/>
      <c r="CC1600" s="15"/>
      <c r="CD1600" s="15"/>
      <c r="CE1600" s="15"/>
      <c r="CF1600" s="15"/>
      <c r="CG1600" s="15"/>
      <c r="CH1600" s="15"/>
      <c r="CI1600" s="15"/>
      <c r="CJ1600" s="15"/>
      <c r="CK1600" s="15"/>
      <c r="CL1600" s="15"/>
      <c r="CM1600" s="15"/>
      <c r="CN1600" s="15"/>
      <c r="CO1600" s="15"/>
      <c r="CP1600" s="15"/>
      <c r="CQ1600" s="15"/>
      <c r="CR1600" s="15"/>
      <c r="CS1600" s="15"/>
      <c r="CT1600" s="15"/>
      <c r="CU1600" s="15"/>
      <c r="CV1600" s="15"/>
      <c r="CW1600" s="15"/>
      <c r="CX1600" s="15"/>
      <c r="CY1600" s="15"/>
      <c r="CZ1600" s="15"/>
      <c r="DA1600" s="15"/>
      <c r="DB1600" s="15"/>
      <c r="DC1600" s="15"/>
      <c r="DD1600" s="15"/>
      <c r="DE1600" s="15"/>
      <c r="DF1600" s="15"/>
      <c r="DG1600" s="15"/>
      <c r="DH1600" s="15"/>
      <c r="DI1600" s="15"/>
      <c r="DJ1600" s="15"/>
      <c r="DK1600" s="15"/>
      <c r="DL1600" s="15"/>
      <c r="DM1600" s="15"/>
      <c r="DN1600" s="15"/>
      <c r="DO1600" s="15"/>
      <c r="DP1600" s="15"/>
      <c r="DQ1600" s="15"/>
      <c r="DR1600" s="15"/>
      <c r="DS1600" s="15"/>
      <c r="DT1600" s="15"/>
      <c r="DU1600" s="15"/>
      <c r="DV1600" s="15"/>
      <c r="DW1600" s="15"/>
      <c r="DX1600" s="15"/>
      <c r="DY1600" s="15"/>
      <c r="DZ1600" s="15"/>
    </row>
    <row r="1601" spans="1:130" s="80" customFormat="1" ht="17" x14ac:dyDescent="0.2">
      <c r="A1601" s="76" t="s">
        <v>308</v>
      </c>
      <c r="B1601" s="70" t="s">
        <v>1727</v>
      </c>
      <c r="C1601" s="70"/>
      <c r="D1601" s="113" t="s">
        <v>50</v>
      </c>
      <c r="E1601" s="113" t="s">
        <v>396</v>
      </c>
      <c r="F1601" s="58">
        <v>16</v>
      </c>
      <c r="G1601" s="57">
        <v>2138</v>
      </c>
      <c r="H1601" s="58" t="s">
        <v>444</v>
      </c>
      <c r="I1601" s="57" t="s">
        <v>388</v>
      </c>
      <c r="J1601" s="76" t="s">
        <v>176</v>
      </c>
      <c r="K1601" s="191"/>
      <c r="L1601" s="143"/>
      <c r="M1601" s="115"/>
      <c r="N1601" s="115"/>
      <c r="O1601" s="57"/>
      <c r="P1601" s="58" t="s">
        <v>315</v>
      </c>
      <c r="Q1601" s="57"/>
      <c r="R1601" s="57" t="s">
        <v>13</v>
      </c>
      <c r="S1601" s="57"/>
      <c r="T1601" s="57"/>
      <c r="U1601" s="117">
        <v>162.125</v>
      </c>
      <c r="V1601" s="117">
        <v>84.5</v>
      </c>
      <c r="W1601" s="58"/>
      <c r="X1601" s="197"/>
      <c r="Y1601" s="198"/>
      <c r="Z1601" s="58"/>
      <c r="AA1601" s="58"/>
      <c r="AB1601" s="54"/>
      <c r="AC1601" s="54" t="s">
        <v>1299</v>
      </c>
      <c r="AD1601" s="54"/>
      <c r="AE1601" s="196"/>
      <c r="AF1601" s="196"/>
    </row>
    <row r="1602" spans="1:130" s="80" customFormat="1" ht="17" x14ac:dyDescent="0.2">
      <c r="A1602" s="76" t="s">
        <v>308</v>
      </c>
      <c r="B1602" s="144" t="s">
        <v>1727</v>
      </c>
      <c r="C1602" s="144"/>
      <c r="D1602" s="113" t="s">
        <v>50</v>
      </c>
      <c r="E1602" s="113" t="s">
        <v>396</v>
      </c>
      <c r="F1602" s="58">
        <v>137</v>
      </c>
      <c r="G1602" s="57">
        <v>-999</v>
      </c>
      <c r="H1602" s="58" t="s">
        <v>324</v>
      </c>
      <c r="I1602" s="57" t="s">
        <v>429</v>
      </c>
      <c r="J1602" s="76" t="s">
        <v>176</v>
      </c>
      <c r="K1602" s="191"/>
      <c r="L1602" s="143"/>
      <c r="M1602" s="115"/>
      <c r="N1602" s="115"/>
      <c r="O1602" s="57"/>
      <c r="P1602" s="58" t="s">
        <v>316</v>
      </c>
      <c r="Q1602" s="57"/>
      <c r="R1602" s="57" t="s">
        <v>13</v>
      </c>
      <c r="S1602" s="57"/>
      <c r="T1602" s="57"/>
      <c r="U1602" s="117">
        <v>120</v>
      </c>
      <c r="V1602" s="117">
        <v>81</v>
      </c>
      <c r="W1602" s="58"/>
      <c r="X1602" s="197"/>
      <c r="Y1602" s="198"/>
      <c r="Z1602" s="58"/>
      <c r="AA1602" s="58" t="s">
        <v>319</v>
      </c>
      <c r="AB1602" s="54"/>
      <c r="AC1602" s="54" t="s">
        <v>1299</v>
      </c>
      <c r="AD1602" s="54"/>
      <c r="AE1602" s="196"/>
      <c r="AF1602" s="196"/>
    </row>
    <row r="1603" spans="1:130" s="80" customFormat="1" ht="17" x14ac:dyDescent="0.2">
      <c r="A1603" s="76" t="s">
        <v>308</v>
      </c>
      <c r="B1603" s="144" t="s">
        <v>1727</v>
      </c>
      <c r="C1603" s="144"/>
      <c r="D1603" s="113" t="s">
        <v>50</v>
      </c>
      <c r="E1603" s="113" t="s">
        <v>396</v>
      </c>
      <c r="F1603" s="58">
        <v>137</v>
      </c>
      <c r="G1603" s="57">
        <v>2147</v>
      </c>
      <c r="H1603" s="58" t="s">
        <v>324</v>
      </c>
      <c r="I1603" s="57" t="s">
        <v>429</v>
      </c>
      <c r="J1603" s="76" t="s">
        <v>176</v>
      </c>
      <c r="K1603" s="191"/>
      <c r="L1603" s="143"/>
      <c r="M1603" s="115"/>
      <c r="N1603" s="115"/>
      <c r="O1603" s="57"/>
      <c r="P1603" s="58" t="s">
        <v>316</v>
      </c>
      <c r="Q1603" s="57"/>
      <c r="R1603" s="57" t="s">
        <v>13</v>
      </c>
      <c r="S1603" s="57"/>
      <c r="T1603" s="57"/>
      <c r="U1603" s="117">
        <v>96.01</v>
      </c>
      <c r="V1603" s="117">
        <v>71.5</v>
      </c>
      <c r="W1603" s="58"/>
      <c r="X1603" s="197"/>
      <c r="Y1603" s="198"/>
      <c r="Z1603" s="58"/>
      <c r="AA1603" s="58"/>
      <c r="AB1603" s="54"/>
      <c r="AC1603" s="54"/>
      <c r="AD1603" s="54"/>
      <c r="AE1603" s="196"/>
      <c r="AF1603" s="196"/>
    </row>
    <row r="1604" spans="1:130" s="80" customFormat="1" ht="34" x14ac:dyDescent="0.2">
      <c r="A1604" s="76" t="s">
        <v>308</v>
      </c>
      <c r="B1604" s="144" t="s">
        <v>1727</v>
      </c>
      <c r="C1604" s="144"/>
      <c r="D1604" s="113" t="s">
        <v>50</v>
      </c>
      <c r="E1604" s="113" t="s">
        <v>396</v>
      </c>
      <c r="F1604" s="58">
        <v>137</v>
      </c>
      <c r="G1604" s="57">
        <v>2149</v>
      </c>
      <c r="H1604" s="58" t="s">
        <v>324</v>
      </c>
      <c r="I1604" s="57" t="s">
        <v>429</v>
      </c>
      <c r="J1604" s="76" t="s">
        <v>176</v>
      </c>
      <c r="K1604" s="191"/>
      <c r="L1604" s="143"/>
      <c r="M1604" s="115"/>
      <c r="N1604" s="115"/>
      <c r="O1604" s="57"/>
      <c r="P1604" s="58" t="s">
        <v>315</v>
      </c>
      <c r="Q1604" s="57"/>
      <c r="R1604" s="57" t="s">
        <v>13</v>
      </c>
      <c r="S1604" s="57"/>
      <c r="T1604" s="57"/>
      <c r="U1604" s="117">
        <v>171</v>
      </c>
      <c r="V1604" s="117">
        <v>90</v>
      </c>
      <c r="W1604" s="58"/>
      <c r="X1604" s="197"/>
      <c r="Y1604" s="198"/>
      <c r="Z1604" s="58"/>
      <c r="AA1604" s="58" t="s">
        <v>323</v>
      </c>
      <c r="AB1604" s="54"/>
      <c r="AC1604" s="54" t="s">
        <v>1299</v>
      </c>
      <c r="AD1604" s="54" t="s">
        <v>1452</v>
      </c>
      <c r="AE1604" s="196"/>
      <c r="AF1604" s="196"/>
    </row>
    <row r="1605" spans="1:130" s="80" customFormat="1" ht="17" x14ac:dyDescent="0.2">
      <c r="A1605" s="76" t="s">
        <v>308</v>
      </c>
      <c r="B1605" s="144" t="s">
        <v>1727</v>
      </c>
      <c r="C1605" s="144"/>
      <c r="D1605" s="113" t="s">
        <v>50</v>
      </c>
      <c r="E1605" s="113" t="s">
        <v>396</v>
      </c>
      <c r="F1605" s="58">
        <v>137</v>
      </c>
      <c r="G1605" s="57">
        <v>2154</v>
      </c>
      <c r="H1605" s="58" t="s">
        <v>324</v>
      </c>
      <c r="I1605" s="57" t="s">
        <v>429</v>
      </c>
      <c r="J1605" s="76" t="s">
        <v>176</v>
      </c>
      <c r="K1605" s="191"/>
      <c r="L1605" s="143"/>
      <c r="M1605" s="115"/>
      <c r="N1605" s="115"/>
      <c r="O1605" s="57"/>
      <c r="P1605" s="58" t="s">
        <v>315</v>
      </c>
      <c r="Q1605" s="57"/>
      <c r="R1605" s="57" t="s">
        <v>13</v>
      </c>
      <c r="S1605" s="57"/>
      <c r="T1605" s="57"/>
      <c r="U1605" s="117">
        <v>206</v>
      </c>
      <c r="V1605" s="117">
        <v>105</v>
      </c>
      <c r="W1605" s="58"/>
      <c r="X1605" s="197"/>
      <c r="Y1605" s="198"/>
      <c r="Z1605" s="58"/>
      <c r="AA1605" s="58"/>
      <c r="AB1605" s="54"/>
      <c r="AC1605" s="54"/>
      <c r="AD1605" s="54"/>
      <c r="AE1605" s="196"/>
      <c r="AF1605" s="196"/>
    </row>
    <row r="1606" spans="1:130" s="80" customFormat="1" ht="34" x14ac:dyDescent="0.2">
      <c r="A1606" s="76" t="s">
        <v>308</v>
      </c>
      <c r="B1606" s="144" t="s">
        <v>1727</v>
      </c>
      <c r="C1606" s="144"/>
      <c r="D1606" s="113" t="s">
        <v>50</v>
      </c>
      <c r="E1606" s="113" t="s">
        <v>396</v>
      </c>
      <c r="F1606" s="58">
        <v>137</v>
      </c>
      <c r="G1606" s="57">
        <v>2154</v>
      </c>
      <c r="H1606" s="58" t="s">
        <v>324</v>
      </c>
      <c r="I1606" s="57" t="s">
        <v>429</v>
      </c>
      <c r="J1606" s="76" t="s">
        <v>176</v>
      </c>
      <c r="K1606" s="191"/>
      <c r="L1606" s="143"/>
      <c r="M1606" s="115"/>
      <c r="N1606" s="115"/>
      <c r="O1606" s="57"/>
      <c r="P1606" s="58" t="s">
        <v>316</v>
      </c>
      <c r="Q1606" s="57"/>
      <c r="R1606" s="57" t="s">
        <v>13</v>
      </c>
      <c r="S1606" s="57"/>
      <c r="T1606" s="57"/>
      <c r="U1606" s="117">
        <v>94.8</v>
      </c>
      <c r="V1606" s="117">
        <v>71.900000000000006</v>
      </c>
      <c r="W1606" s="58"/>
      <c r="X1606" s="197"/>
      <c r="Y1606" s="198"/>
      <c r="Z1606" s="58"/>
      <c r="AA1606" s="58" t="s">
        <v>319</v>
      </c>
      <c r="AB1606" s="54"/>
      <c r="AC1606" s="54" t="s">
        <v>1299</v>
      </c>
      <c r="AD1606" s="54" t="s">
        <v>1324</v>
      </c>
      <c r="AE1606" s="196"/>
      <c r="AF1606" s="196"/>
    </row>
    <row r="1607" spans="1:130" s="80" customFormat="1" ht="17" x14ac:dyDescent="0.2">
      <c r="A1607" s="76" t="s">
        <v>308</v>
      </c>
      <c r="B1607" s="144" t="s">
        <v>1727</v>
      </c>
      <c r="C1607" s="144"/>
      <c r="D1607" s="113" t="s">
        <v>50</v>
      </c>
      <c r="E1607" s="113" t="s">
        <v>396</v>
      </c>
      <c r="F1607" s="58">
        <v>137</v>
      </c>
      <c r="G1607" s="57">
        <v>2231</v>
      </c>
      <c r="H1607" s="58" t="s">
        <v>324</v>
      </c>
      <c r="I1607" s="57" t="s">
        <v>429</v>
      </c>
      <c r="J1607" s="76" t="s">
        <v>176</v>
      </c>
      <c r="K1607" s="191"/>
      <c r="L1607" s="143"/>
      <c r="M1607" s="115"/>
      <c r="N1607" s="115"/>
      <c r="O1607" s="57"/>
      <c r="P1607" s="58" t="s">
        <v>316</v>
      </c>
      <c r="Q1607" s="57"/>
      <c r="R1607" s="57" t="s">
        <v>13</v>
      </c>
      <c r="S1607" s="57"/>
      <c r="T1607" s="57"/>
      <c r="U1607" s="117">
        <v>116.4</v>
      </c>
      <c r="V1607" s="117">
        <v>86.7</v>
      </c>
      <c r="W1607" s="58"/>
      <c r="X1607" s="197"/>
      <c r="Y1607" s="198"/>
      <c r="Z1607" s="58"/>
      <c r="AA1607" s="58" t="s">
        <v>319</v>
      </c>
      <c r="AB1607" s="54"/>
      <c r="AC1607" s="54"/>
      <c r="AD1607" s="54"/>
      <c r="AE1607" s="196"/>
      <c r="AF1607" s="196"/>
    </row>
    <row r="1608" spans="1:130" s="80" customFormat="1" ht="17" x14ac:dyDescent="0.2">
      <c r="A1608" s="76" t="s">
        <v>308</v>
      </c>
      <c r="B1608" s="144" t="s">
        <v>1727</v>
      </c>
      <c r="C1608" s="144"/>
      <c r="D1608" s="113" t="s">
        <v>50</v>
      </c>
      <c r="E1608" s="113" t="s">
        <v>396</v>
      </c>
      <c r="F1608" s="58">
        <v>157</v>
      </c>
      <c r="G1608" s="57">
        <v>2159</v>
      </c>
      <c r="H1608" s="58" t="s">
        <v>450</v>
      </c>
      <c r="I1608" s="57" t="s">
        <v>451</v>
      </c>
      <c r="J1608" s="76" t="s">
        <v>176</v>
      </c>
      <c r="K1608" s="191"/>
      <c r="L1608" s="143"/>
      <c r="M1608" s="115"/>
      <c r="N1608" s="115"/>
      <c r="O1608" s="57"/>
      <c r="P1608" s="58" t="s">
        <v>316</v>
      </c>
      <c r="Q1608" s="57"/>
      <c r="R1608" s="57" t="s">
        <v>13</v>
      </c>
      <c r="S1608" s="57"/>
      <c r="T1608" s="57"/>
      <c r="U1608" s="117">
        <v>98.29</v>
      </c>
      <c r="V1608" s="117">
        <v>74.040000000000006</v>
      </c>
      <c r="W1608" s="58"/>
      <c r="X1608" s="197"/>
      <c r="Y1608" s="198"/>
      <c r="Z1608" s="58"/>
      <c r="AA1608" s="58"/>
      <c r="AB1608" s="76"/>
      <c r="AC1608" s="76"/>
      <c r="AD1608" s="76"/>
      <c r="AE1608" s="70"/>
      <c r="AF1608" s="70"/>
      <c r="AG1608" s="83"/>
      <c r="AH1608" s="83"/>
      <c r="AI1608" s="83"/>
      <c r="AJ1608" s="83"/>
      <c r="AK1608" s="83"/>
      <c r="AL1608" s="83"/>
      <c r="AM1608" s="83"/>
      <c r="AN1608" s="83"/>
      <c r="AO1608" s="83"/>
      <c r="AP1608" s="83"/>
      <c r="AQ1608" s="83"/>
      <c r="AR1608" s="83"/>
      <c r="AS1608" s="83"/>
      <c r="AT1608" s="83"/>
      <c r="AU1608" s="83"/>
      <c r="AV1608" s="83"/>
      <c r="AW1608" s="83"/>
      <c r="AX1608" s="83"/>
      <c r="AY1608" s="83"/>
      <c r="AZ1608" s="83"/>
      <c r="BA1608" s="83"/>
      <c r="BB1608" s="83"/>
      <c r="BC1608" s="83"/>
      <c r="BD1608" s="83"/>
      <c r="BE1608" s="83"/>
      <c r="BF1608" s="83"/>
      <c r="BG1608" s="83"/>
      <c r="BH1608" s="83"/>
      <c r="BI1608" s="83"/>
      <c r="BJ1608" s="83"/>
      <c r="BK1608" s="83"/>
      <c r="BL1608" s="83"/>
      <c r="BM1608" s="83"/>
      <c r="BN1608" s="83"/>
      <c r="BO1608" s="83"/>
      <c r="BP1608" s="83"/>
      <c r="BQ1608" s="83"/>
      <c r="BR1608" s="83"/>
      <c r="BS1608" s="83"/>
      <c r="BT1608" s="83"/>
      <c r="BU1608" s="83"/>
      <c r="BV1608" s="83"/>
      <c r="BW1608" s="83"/>
      <c r="BX1608" s="83"/>
      <c r="BY1608" s="83"/>
      <c r="BZ1608" s="83"/>
      <c r="CA1608" s="83"/>
      <c r="CB1608" s="83"/>
      <c r="CC1608" s="83"/>
      <c r="CD1608" s="83"/>
      <c r="CE1608" s="83"/>
      <c r="CF1608" s="83"/>
      <c r="CG1608" s="83"/>
      <c r="CH1608" s="83"/>
      <c r="CI1608" s="83"/>
      <c r="CJ1608" s="83"/>
      <c r="CK1608" s="83"/>
      <c r="CL1608" s="83"/>
      <c r="CM1608" s="83"/>
      <c r="CN1608" s="83"/>
      <c r="CO1608" s="83"/>
      <c r="CP1608" s="83"/>
      <c r="CQ1608" s="83"/>
      <c r="CR1608" s="83"/>
      <c r="CS1608" s="83"/>
      <c r="CT1608" s="83"/>
      <c r="CU1608" s="83"/>
      <c r="CV1608" s="83"/>
      <c r="CW1608" s="83"/>
      <c r="CX1608" s="83"/>
      <c r="CY1608" s="83"/>
      <c r="CZ1608" s="83"/>
      <c r="DA1608" s="83"/>
      <c r="DB1608" s="83"/>
      <c r="DC1608" s="83"/>
      <c r="DD1608" s="83"/>
      <c r="DE1608" s="83"/>
      <c r="DF1608" s="83"/>
      <c r="DG1608" s="83"/>
      <c r="DH1608" s="83"/>
      <c r="DI1608" s="83"/>
      <c r="DJ1608" s="83"/>
      <c r="DK1608" s="83"/>
      <c r="DL1608" s="83"/>
      <c r="DM1608" s="83"/>
      <c r="DN1608" s="83"/>
      <c r="DO1608" s="83"/>
      <c r="DP1608" s="83"/>
      <c r="DQ1608" s="83"/>
      <c r="DR1608" s="83"/>
      <c r="DS1608" s="83"/>
      <c r="DT1608" s="83"/>
      <c r="DU1608" s="83"/>
      <c r="DV1608" s="83"/>
      <c r="DW1608" s="83"/>
      <c r="DX1608" s="83"/>
      <c r="DY1608" s="83"/>
      <c r="DZ1608" s="83"/>
    </row>
    <row r="1609" spans="1:130" s="80" customFormat="1" ht="34" x14ac:dyDescent="0.2">
      <c r="A1609" s="76"/>
      <c r="B1609" s="144" t="s">
        <v>1727</v>
      </c>
      <c r="C1609" s="144"/>
      <c r="D1609" s="113" t="s">
        <v>50</v>
      </c>
      <c r="E1609" s="113" t="s">
        <v>396</v>
      </c>
      <c r="F1609" s="58">
        <v>999</v>
      </c>
      <c r="G1609" s="57">
        <v>-999</v>
      </c>
      <c r="H1609" s="57">
        <v>-999</v>
      </c>
      <c r="I1609" s="57">
        <v>-999</v>
      </c>
      <c r="J1609" s="76" t="s">
        <v>176</v>
      </c>
      <c r="K1609" s="191"/>
      <c r="L1609" s="143"/>
      <c r="M1609" s="115"/>
      <c r="N1609" s="115"/>
      <c r="O1609" s="57"/>
      <c r="P1609" s="58" t="s">
        <v>220</v>
      </c>
      <c r="Q1609" s="57"/>
      <c r="R1609" s="57" t="s">
        <v>13</v>
      </c>
      <c r="S1609" s="57"/>
      <c r="T1609" s="57"/>
      <c r="U1609" s="117">
        <v>111.2</v>
      </c>
      <c r="V1609" s="117">
        <v>78.8</v>
      </c>
      <c r="W1609" s="58"/>
      <c r="X1609" s="197"/>
      <c r="Y1609" s="198"/>
      <c r="Z1609" s="58"/>
      <c r="AA1609" s="58" t="s">
        <v>219</v>
      </c>
      <c r="AB1609" s="54"/>
      <c r="AC1609" s="76"/>
      <c r="AD1609" s="76"/>
      <c r="AE1609" s="70"/>
      <c r="AF1609" s="70"/>
      <c r="AG1609" s="83"/>
      <c r="AH1609" s="83"/>
      <c r="AI1609" s="83"/>
      <c r="AJ1609" s="83"/>
      <c r="AK1609" s="83"/>
      <c r="AL1609" s="83"/>
      <c r="AM1609" s="83"/>
      <c r="AN1609" s="83"/>
      <c r="AO1609" s="83"/>
      <c r="AP1609" s="83"/>
      <c r="AQ1609" s="83"/>
      <c r="AR1609" s="83"/>
      <c r="AS1609" s="83"/>
      <c r="AT1609" s="83"/>
      <c r="AU1609" s="83"/>
      <c r="AV1609" s="83"/>
      <c r="AW1609" s="83"/>
      <c r="AX1609" s="83"/>
      <c r="AY1609" s="83"/>
      <c r="AZ1609" s="83"/>
      <c r="BA1609" s="83"/>
      <c r="BB1609" s="83"/>
      <c r="BC1609" s="83"/>
      <c r="BD1609" s="83"/>
      <c r="BE1609" s="83"/>
      <c r="BF1609" s="83"/>
      <c r="BG1609" s="83"/>
      <c r="BH1609" s="83"/>
      <c r="BI1609" s="83"/>
      <c r="BJ1609" s="83"/>
      <c r="BK1609" s="15"/>
      <c r="BL1609" s="15"/>
      <c r="BM1609" s="15"/>
      <c r="BN1609" s="15"/>
      <c r="BO1609" s="15"/>
      <c r="BP1609" s="15"/>
      <c r="BQ1609" s="15"/>
      <c r="BR1609" s="15"/>
      <c r="BS1609" s="15"/>
      <c r="BT1609" s="15"/>
      <c r="BU1609" s="15"/>
      <c r="BV1609" s="15"/>
      <c r="BW1609" s="15"/>
      <c r="BX1609" s="15"/>
      <c r="BY1609" s="15"/>
      <c r="BZ1609" s="15"/>
      <c r="CA1609" s="15"/>
      <c r="CB1609" s="15"/>
      <c r="CC1609" s="15"/>
      <c r="CD1609" s="15"/>
      <c r="CE1609" s="15"/>
      <c r="CF1609" s="15"/>
      <c r="CG1609" s="15"/>
      <c r="CH1609" s="15"/>
      <c r="CI1609" s="15"/>
      <c r="CJ1609" s="15"/>
      <c r="CK1609" s="15"/>
      <c r="CL1609" s="15"/>
      <c r="CM1609" s="15"/>
      <c r="CN1609" s="15"/>
      <c r="CO1609" s="15"/>
      <c r="CP1609" s="15"/>
      <c r="CQ1609" s="15"/>
      <c r="CR1609" s="15"/>
      <c r="CS1609" s="15"/>
      <c r="CT1609" s="15"/>
      <c r="CU1609" s="15"/>
      <c r="CV1609" s="15"/>
      <c r="CW1609" s="15"/>
      <c r="CX1609" s="15"/>
      <c r="CY1609" s="15"/>
      <c r="CZ1609" s="15"/>
      <c r="DA1609" s="15"/>
      <c r="DB1609" s="15"/>
      <c r="DC1609" s="15"/>
      <c r="DD1609" s="15"/>
      <c r="DE1609" s="15"/>
      <c r="DF1609" s="15"/>
      <c r="DG1609" s="15"/>
      <c r="DH1609" s="15"/>
      <c r="DI1609" s="15"/>
      <c r="DJ1609" s="15"/>
      <c r="DK1609" s="15"/>
      <c r="DL1609" s="15"/>
      <c r="DM1609" s="15"/>
      <c r="DN1609" s="15"/>
      <c r="DO1609" s="15"/>
      <c r="DP1609" s="15"/>
      <c r="DQ1609" s="15"/>
      <c r="DR1609" s="15"/>
      <c r="DS1609" s="15"/>
      <c r="DT1609" s="15"/>
      <c r="DU1609" s="15"/>
      <c r="DV1609" s="15"/>
      <c r="DW1609" s="15"/>
      <c r="DX1609" s="15"/>
      <c r="DY1609" s="15"/>
      <c r="DZ1609" s="15"/>
    </row>
    <row r="1610" spans="1:130" s="80" customFormat="1" ht="34" x14ac:dyDescent="0.2">
      <c r="A1610" s="76"/>
      <c r="B1610" s="144" t="s">
        <v>1727</v>
      </c>
      <c r="C1610" s="144"/>
      <c r="D1610" s="113" t="s">
        <v>50</v>
      </c>
      <c r="E1610" s="113" t="s">
        <v>396</v>
      </c>
      <c r="F1610" s="58">
        <v>999</v>
      </c>
      <c r="G1610" s="57">
        <v>-999</v>
      </c>
      <c r="H1610" s="57">
        <v>-999</v>
      </c>
      <c r="I1610" s="57">
        <v>-999</v>
      </c>
      <c r="J1610" s="76" t="s">
        <v>176</v>
      </c>
      <c r="K1610" s="191"/>
      <c r="L1610" s="143"/>
      <c r="M1610" s="115"/>
      <c r="N1610" s="115"/>
      <c r="O1610" s="57"/>
      <c r="P1610" s="58" t="s">
        <v>315</v>
      </c>
      <c r="Q1610" s="57" t="s">
        <v>172</v>
      </c>
      <c r="R1610" s="57" t="s">
        <v>13</v>
      </c>
      <c r="S1610" s="57"/>
      <c r="T1610" s="57"/>
      <c r="U1610" s="117">
        <v>168.6</v>
      </c>
      <c r="V1610" s="117">
        <v>88</v>
      </c>
      <c r="W1610" s="58"/>
      <c r="X1610" s="197"/>
      <c r="Y1610" s="198"/>
      <c r="Z1610" s="58"/>
      <c r="AA1610" s="58" t="s">
        <v>1918</v>
      </c>
      <c r="AB1610" s="54"/>
      <c r="AC1610" s="76"/>
      <c r="AD1610" s="76"/>
      <c r="AE1610" s="70"/>
      <c r="AF1610" s="70"/>
      <c r="AG1610" s="83"/>
      <c r="AH1610" s="83"/>
      <c r="AI1610" s="83"/>
      <c r="AJ1610" s="83"/>
      <c r="AK1610" s="83"/>
      <c r="AL1610" s="83"/>
      <c r="AM1610" s="83"/>
      <c r="AN1610" s="83"/>
      <c r="AO1610" s="83"/>
      <c r="AP1610" s="83"/>
      <c r="AQ1610" s="83"/>
      <c r="AR1610" s="83"/>
      <c r="AS1610" s="83"/>
      <c r="AT1610" s="83"/>
      <c r="AU1610" s="83"/>
      <c r="AV1610" s="83"/>
      <c r="AW1610" s="83"/>
      <c r="AX1610" s="83"/>
      <c r="AY1610" s="83"/>
      <c r="AZ1610" s="83"/>
      <c r="BA1610" s="83"/>
      <c r="BB1610" s="83"/>
      <c r="BC1610" s="83"/>
      <c r="BD1610" s="83"/>
      <c r="BE1610" s="83"/>
      <c r="BF1610" s="83"/>
      <c r="BG1610" s="83"/>
      <c r="BH1610" s="83"/>
      <c r="BI1610" s="83"/>
      <c r="BJ1610" s="83"/>
      <c r="BK1610" s="15"/>
      <c r="BL1610" s="15"/>
      <c r="BM1610" s="15"/>
      <c r="BN1610" s="15"/>
      <c r="BO1610" s="15"/>
      <c r="BP1610" s="15"/>
      <c r="BQ1610" s="15"/>
      <c r="BR1610" s="15"/>
      <c r="BS1610" s="15"/>
      <c r="BT1610" s="15"/>
      <c r="BU1610" s="15"/>
      <c r="BV1610" s="15"/>
      <c r="BW1610" s="15"/>
      <c r="BX1610" s="15"/>
      <c r="BY1610" s="15"/>
      <c r="BZ1610" s="15"/>
      <c r="CA1610" s="15"/>
      <c r="CB1610" s="15"/>
      <c r="CC1610" s="15"/>
      <c r="CD1610" s="15"/>
      <c r="CE1610" s="15"/>
      <c r="CF1610" s="15"/>
      <c r="CG1610" s="15"/>
      <c r="CH1610" s="15"/>
      <c r="CI1610" s="15"/>
      <c r="CJ1610" s="15"/>
      <c r="CK1610" s="15"/>
      <c r="CL1610" s="15"/>
      <c r="CM1610" s="15"/>
      <c r="CN1610" s="15"/>
      <c r="CO1610" s="15"/>
      <c r="CP1610" s="15"/>
      <c r="CQ1610" s="15"/>
      <c r="CR1610" s="15"/>
      <c r="CS1610" s="15"/>
      <c r="CT1610" s="15"/>
      <c r="CU1610" s="15"/>
      <c r="CV1610" s="15"/>
      <c r="CW1610" s="15"/>
      <c r="CX1610" s="15"/>
      <c r="CY1610" s="15"/>
      <c r="CZ1610" s="15"/>
      <c r="DA1610" s="15"/>
      <c r="DB1610" s="15"/>
      <c r="DC1610" s="15"/>
      <c r="DD1610" s="15"/>
      <c r="DE1610" s="15"/>
      <c r="DF1610" s="15"/>
      <c r="DG1610" s="15"/>
      <c r="DH1610" s="15"/>
      <c r="DI1610" s="15"/>
      <c r="DJ1610" s="15"/>
      <c r="DK1610" s="15"/>
      <c r="DL1610" s="15"/>
      <c r="DM1610" s="15"/>
      <c r="DN1610" s="15"/>
      <c r="DO1610" s="15"/>
      <c r="DP1610" s="15"/>
      <c r="DQ1610" s="15"/>
      <c r="DR1610" s="15"/>
      <c r="DS1610" s="15"/>
      <c r="DT1610" s="15"/>
      <c r="DU1610" s="15"/>
      <c r="DV1610" s="15"/>
      <c r="DW1610" s="15"/>
      <c r="DX1610" s="15"/>
      <c r="DY1610" s="15"/>
      <c r="DZ1610" s="15"/>
    </row>
    <row r="1611" spans="1:130" s="80" customFormat="1" ht="34" x14ac:dyDescent="0.2">
      <c r="A1611" s="76" t="s">
        <v>308</v>
      </c>
      <c r="B1611" s="144" t="s">
        <v>1727</v>
      </c>
      <c r="C1611" s="144"/>
      <c r="D1611" s="113" t="s">
        <v>50</v>
      </c>
      <c r="E1611" s="113" t="s">
        <v>396</v>
      </c>
      <c r="F1611" s="58">
        <v>2271</v>
      </c>
      <c r="G1611" s="57">
        <v>2143</v>
      </c>
      <c r="H1611" s="76" t="s">
        <v>1213</v>
      </c>
      <c r="I1611" s="57" t="s">
        <v>401</v>
      </c>
      <c r="J1611" s="76" t="s">
        <v>176</v>
      </c>
      <c r="K1611" s="191"/>
      <c r="L1611" s="143"/>
      <c r="M1611" s="115"/>
      <c r="N1611" s="115"/>
      <c r="O1611" s="57"/>
      <c r="P1611" s="58" t="s">
        <v>316</v>
      </c>
      <c r="Q1611" s="57"/>
      <c r="R1611" s="57" t="s">
        <v>13</v>
      </c>
      <c r="S1611" s="57"/>
      <c r="T1611" s="57"/>
      <c r="U1611" s="117">
        <v>124</v>
      </c>
      <c r="V1611" s="117">
        <v>94</v>
      </c>
      <c r="W1611" s="58"/>
      <c r="X1611" s="197"/>
      <c r="Y1611" s="198"/>
      <c r="Z1611" s="58"/>
      <c r="AA1611" s="58" t="s">
        <v>312</v>
      </c>
      <c r="AB1611" s="76"/>
      <c r="AC1611" s="76"/>
      <c r="AD1611" s="76"/>
      <c r="AE1611" s="70"/>
      <c r="AF1611" s="70"/>
      <c r="AG1611" s="83"/>
      <c r="AH1611" s="83"/>
      <c r="AI1611" s="83"/>
      <c r="AJ1611" s="83"/>
      <c r="AK1611" s="83"/>
      <c r="AL1611" s="83"/>
      <c r="AM1611" s="83"/>
      <c r="AN1611" s="83"/>
      <c r="AO1611" s="83"/>
      <c r="AP1611" s="83"/>
      <c r="AQ1611" s="83"/>
      <c r="AR1611" s="83"/>
      <c r="AS1611" s="83"/>
      <c r="AT1611" s="83"/>
      <c r="AU1611" s="83"/>
      <c r="AV1611" s="83"/>
      <c r="AW1611" s="83"/>
      <c r="AX1611" s="83"/>
      <c r="AY1611" s="83"/>
      <c r="AZ1611" s="83"/>
      <c r="BA1611" s="83"/>
      <c r="BB1611" s="83"/>
      <c r="BC1611" s="83"/>
      <c r="BD1611" s="83"/>
      <c r="BE1611" s="83"/>
      <c r="BF1611" s="83"/>
      <c r="BG1611" s="83"/>
      <c r="BH1611" s="83"/>
      <c r="BI1611" s="83"/>
      <c r="BJ1611" s="83"/>
      <c r="BK1611" s="83"/>
      <c r="BL1611" s="83"/>
      <c r="BM1611" s="83"/>
      <c r="BN1611" s="83"/>
      <c r="BO1611" s="83"/>
      <c r="BP1611" s="83"/>
      <c r="BQ1611" s="83"/>
      <c r="BR1611" s="83"/>
      <c r="BS1611" s="83"/>
      <c r="BT1611" s="83"/>
      <c r="BU1611" s="83"/>
      <c r="BV1611" s="83"/>
      <c r="BW1611" s="83"/>
      <c r="BX1611" s="83"/>
      <c r="BY1611" s="83"/>
      <c r="BZ1611" s="83"/>
      <c r="CA1611" s="83"/>
      <c r="CB1611" s="83"/>
      <c r="CC1611" s="83"/>
      <c r="CD1611" s="83"/>
      <c r="CE1611" s="83"/>
      <c r="CF1611" s="83"/>
      <c r="CG1611" s="83"/>
      <c r="CH1611" s="83"/>
      <c r="CI1611" s="83"/>
      <c r="CJ1611" s="83"/>
      <c r="CK1611" s="83"/>
      <c r="CL1611" s="83"/>
      <c r="CM1611" s="83"/>
      <c r="CN1611" s="83"/>
      <c r="CO1611" s="83"/>
      <c r="CP1611" s="83"/>
      <c r="CQ1611" s="83"/>
      <c r="CR1611" s="83"/>
      <c r="CS1611" s="83"/>
      <c r="CT1611" s="83"/>
      <c r="CU1611" s="83"/>
      <c r="CV1611" s="83"/>
      <c r="CW1611" s="83"/>
      <c r="CX1611" s="83"/>
      <c r="CY1611" s="83"/>
      <c r="CZ1611" s="83"/>
      <c r="DA1611" s="83"/>
      <c r="DB1611" s="83"/>
      <c r="DC1611" s="83"/>
      <c r="DD1611" s="83"/>
      <c r="DE1611" s="83"/>
      <c r="DF1611" s="83"/>
      <c r="DG1611" s="83"/>
      <c r="DH1611" s="83"/>
      <c r="DI1611" s="83"/>
      <c r="DJ1611" s="83"/>
      <c r="DK1611" s="83"/>
      <c r="DL1611" s="83"/>
      <c r="DM1611" s="83"/>
      <c r="DN1611" s="83"/>
      <c r="DO1611" s="83"/>
      <c r="DP1611" s="83"/>
      <c r="DQ1611" s="83"/>
      <c r="DR1611" s="83"/>
      <c r="DS1611" s="83"/>
      <c r="DT1611" s="83"/>
      <c r="DU1611" s="83"/>
      <c r="DV1611" s="83"/>
      <c r="DW1611" s="83"/>
      <c r="DX1611" s="83"/>
      <c r="DY1611" s="83"/>
      <c r="DZ1611" s="83"/>
    </row>
    <row r="1612" spans="1:130" s="80" customFormat="1" ht="34" x14ac:dyDescent="0.2">
      <c r="A1612" s="76" t="s">
        <v>308</v>
      </c>
      <c r="B1612" s="144" t="s">
        <v>1727</v>
      </c>
      <c r="C1612" s="144"/>
      <c r="D1612" s="113" t="s">
        <v>50</v>
      </c>
      <c r="E1612" s="113" t="s">
        <v>396</v>
      </c>
      <c r="F1612" s="58">
        <v>2271</v>
      </c>
      <c r="G1612" s="57" t="s">
        <v>310</v>
      </c>
      <c r="H1612" s="76" t="s">
        <v>1213</v>
      </c>
      <c r="I1612" s="57" t="s">
        <v>401</v>
      </c>
      <c r="J1612" s="76" t="s">
        <v>176</v>
      </c>
      <c r="K1612" s="191"/>
      <c r="L1612" s="143"/>
      <c r="M1612" s="115"/>
      <c r="N1612" s="115"/>
      <c r="O1612" s="57"/>
      <c r="P1612" s="58" t="s">
        <v>315</v>
      </c>
      <c r="Q1612" s="57"/>
      <c r="R1612" s="57" t="s">
        <v>13</v>
      </c>
      <c r="S1612" s="57"/>
      <c r="T1612" s="57"/>
      <c r="U1612" s="117">
        <v>176.5</v>
      </c>
      <c r="V1612" s="117">
        <v>94.3</v>
      </c>
      <c r="W1612" s="58"/>
      <c r="X1612" s="197"/>
      <c r="Y1612" s="198"/>
      <c r="Z1612" s="58"/>
      <c r="AA1612" s="58" t="s">
        <v>313</v>
      </c>
      <c r="AB1612" s="54"/>
      <c r="AC1612" s="76"/>
      <c r="AD1612" s="76"/>
      <c r="AE1612" s="70"/>
      <c r="AF1612" s="70"/>
      <c r="AG1612" s="83"/>
      <c r="AH1612" s="83"/>
      <c r="AI1612" s="83"/>
      <c r="AJ1612" s="83"/>
      <c r="AK1612" s="83"/>
      <c r="AL1612" s="83"/>
      <c r="AM1612" s="83"/>
      <c r="AN1612" s="83"/>
      <c r="AO1612" s="83"/>
      <c r="AP1612" s="83"/>
      <c r="AQ1612" s="83"/>
      <c r="AR1612" s="83"/>
      <c r="AS1612" s="83"/>
      <c r="AT1612" s="83"/>
      <c r="AU1612" s="83"/>
      <c r="AV1612" s="83"/>
      <c r="AW1612" s="83"/>
      <c r="AX1612" s="83"/>
      <c r="AY1612" s="83"/>
      <c r="AZ1612" s="83"/>
      <c r="BA1612" s="83"/>
      <c r="BB1612" s="83"/>
      <c r="BC1612" s="83"/>
      <c r="BD1612" s="83"/>
      <c r="BE1612" s="83"/>
      <c r="BF1612" s="83"/>
      <c r="BG1612" s="83"/>
      <c r="BH1612" s="83"/>
      <c r="BI1612" s="83"/>
      <c r="BJ1612" s="83"/>
      <c r="BK1612" s="15"/>
      <c r="BL1612" s="15"/>
      <c r="BM1612" s="15"/>
      <c r="BN1612" s="15"/>
      <c r="BO1612" s="15"/>
      <c r="BP1612" s="15"/>
      <c r="BQ1612" s="15"/>
      <c r="BR1612" s="15"/>
      <c r="BS1612" s="15"/>
      <c r="BT1612" s="15"/>
      <c r="BU1612" s="15"/>
      <c r="BV1612" s="15"/>
      <c r="BW1612" s="15"/>
      <c r="BX1612" s="15"/>
      <c r="BY1612" s="15"/>
      <c r="BZ1612" s="15"/>
      <c r="CA1612" s="15"/>
      <c r="CB1612" s="15"/>
      <c r="CC1612" s="15"/>
      <c r="CD1612" s="15"/>
      <c r="CE1612" s="15"/>
      <c r="CF1612" s="15"/>
      <c r="CG1612" s="15"/>
      <c r="CH1612" s="15"/>
      <c r="CI1612" s="15"/>
      <c r="CJ1612" s="15"/>
      <c r="CK1612" s="15"/>
      <c r="CL1612" s="15"/>
      <c r="CM1612" s="15"/>
      <c r="CN1612" s="15"/>
      <c r="CO1612" s="15"/>
      <c r="CP1612" s="15"/>
      <c r="CQ1612" s="15"/>
      <c r="CR1612" s="15"/>
      <c r="CS1612" s="15"/>
      <c r="CT1612" s="15"/>
      <c r="CU1612" s="15"/>
      <c r="CV1612" s="15"/>
      <c r="CW1612" s="15"/>
      <c r="CX1612" s="15"/>
      <c r="CY1612" s="15"/>
      <c r="CZ1612" s="15"/>
      <c r="DA1612" s="15"/>
      <c r="DB1612" s="15"/>
      <c r="DC1612" s="15"/>
      <c r="DD1612" s="15"/>
      <c r="DE1612" s="15"/>
      <c r="DF1612" s="15"/>
      <c r="DG1612" s="15"/>
      <c r="DH1612" s="15"/>
      <c r="DI1612" s="15"/>
      <c r="DJ1612" s="15"/>
      <c r="DK1612" s="15"/>
      <c r="DL1612" s="15"/>
      <c r="DM1612" s="15"/>
      <c r="DN1612" s="15"/>
      <c r="DO1612" s="15"/>
      <c r="DP1612" s="15"/>
      <c r="DQ1612" s="15"/>
      <c r="DR1612" s="15"/>
      <c r="DS1612" s="15"/>
      <c r="DT1612" s="15"/>
      <c r="DU1612" s="15"/>
      <c r="DV1612" s="15"/>
      <c r="DW1612" s="15"/>
      <c r="DX1612" s="15"/>
      <c r="DY1612" s="15"/>
      <c r="DZ1612" s="15"/>
    </row>
    <row r="1613" spans="1:130" s="80" customFormat="1" ht="34" x14ac:dyDescent="0.2">
      <c r="A1613" s="76" t="s">
        <v>308</v>
      </c>
      <c r="B1613" s="144" t="s">
        <v>1727</v>
      </c>
      <c r="C1613" s="144"/>
      <c r="D1613" s="113" t="s">
        <v>50</v>
      </c>
      <c r="E1613" s="113" t="s">
        <v>396</v>
      </c>
      <c r="F1613" s="58">
        <v>2271</v>
      </c>
      <c r="G1613" s="57" t="s">
        <v>311</v>
      </c>
      <c r="H1613" s="76" t="s">
        <v>1213</v>
      </c>
      <c r="I1613" s="57" t="s">
        <v>401</v>
      </c>
      <c r="J1613" s="76" t="s">
        <v>176</v>
      </c>
      <c r="K1613" s="191"/>
      <c r="L1613" s="143"/>
      <c r="M1613" s="115"/>
      <c r="N1613" s="115"/>
      <c r="O1613" s="57"/>
      <c r="P1613" s="58" t="s">
        <v>316</v>
      </c>
      <c r="Q1613" s="57"/>
      <c r="R1613" s="57" t="s">
        <v>13</v>
      </c>
      <c r="S1613" s="57"/>
      <c r="T1613" s="57"/>
      <c r="U1613" s="117">
        <v>131</v>
      </c>
      <c r="V1613" s="117">
        <v>99</v>
      </c>
      <c r="W1613" s="58"/>
      <c r="X1613" s="197"/>
      <c r="Y1613" s="198"/>
      <c r="Z1613" s="58"/>
      <c r="AA1613" s="58" t="s">
        <v>314</v>
      </c>
      <c r="AB1613" s="54"/>
      <c r="AC1613" s="76"/>
      <c r="AD1613" s="76"/>
      <c r="AE1613" s="70"/>
      <c r="AF1613" s="70"/>
      <c r="AG1613" s="83"/>
      <c r="AH1613" s="83"/>
      <c r="AI1613" s="83"/>
      <c r="AJ1613" s="83"/>
      <c r="AK1613" s="83"/>
      <c r="AL1613" s="83"/>
      <c r="AM1613" s="83"/>
      <c r="AN1613" s="83"/>
      <c r="AO1613" s="83"/>
      <c r="AP1613" s="83"/>
      <c r="AQ1613" s="83"/>
      <c r="AR1613" s="83"/>
      <c r="AS1613" s="83"/>
      <c r="AT1613" s="83"/>
      <c r="AU1613" s="83"/>
      <c r="AV1613" s="83"/>
      <c r="AW1613" s="83"/>
      <c r="AX1613" s="83"/>
      <c r="AY1613" s="83"/>
      <c r="AZ1613" s="83"/>
      <c r="BA1613" s="83"/>
      <c r="BB1613" s="83"/>
      <c r="BC1613" s="83"/>
      <c r="BD1613" s="83"/>
      <c r="BE1613" s="83"/>
      <c r="BF1613" s="83"/>
      <c r="BG1613" s="83"/>
      <c r="BH1613" s="83"/>
      <c r="BI1613" s="83"/>
      <c r="BJ1613" s="83"/>
      <c r="BK1613" s="15"/>
      <c r="BL1613" s="15"/>
      <c r="BM1613" s="15"/>
      <c r="BN1613" s="15"/>
      <c r="BO1613" s="15"/>
      <c r="BP1613" s="15"/>
      <c r="BQ1613" s="15"/>
      <c r="BR1613" s="15"/>
      <c r="BS1613" s="15"/>
      <c r="BT1613" s="15"/>
      <c r="BU1613" s="15"/>
      <c r="BV1613" s="15"/>
      <c r="BW1613" s="15"/>
      <c r="BX1613" s="15"/>
      <c r="BY1613" s="15"/>
      <c r="BZ1613" s="15"/>
      <c r="CA1613" s="15"/>
      <c r="CB1613" s="15"/>
      <c r="CC1613" s="15"/>
      <c r="CD1613" s="15"/>
      <c r="CE1613" s="15"/>
      <c r="CF1613" s="15"/>
      <c r="CG1613" s="15"/>
      <c r="CH1613" s="15"/>
      <c r="CI1613" s="15"/>
      <c r="CJ1613" s="15"/>
      <c r="CK1613" s="15"/>
      <c r="CL1613" s="15"/>
      <c r="CM1613" s="15"/>
      <c r="CN1613" s="15"/>
      <c r="CO1613" s="15"/>
      <c r="CP1613" s="15"/>
      <c r="CQ1613" s="15"/>
      <c r="CR1613" s="15"/>
      <c r="CS1613" s="15"/>
      <c r="CT1613" s="15"/>
      <c r="CU1613" s="15"/>
      <c r="CV1613" s="15"/>
      <c r="CW1613" s="15"/>
      <c r="CX1613" s="15"/>
      <c r="CY1613" s="15"/>
      <c r="CZ1613" s="15"/>
      <c r="DA1613" s="15"/>
      <c r="DB1613" s="15"/>
      <c r="DC1613" s="15"/>
      <c r="DD1613" s="15"/>
      <c r="DE1613" s="15"/>
      <c r="DF1613" s="15"/>
      <c r="DG1613" s="15"/>
      <c r="DH1613" s="15"/>
      <c r="DI1613" s="15"/>
      <c r="DJ1613" s="15"/>
      <c r="DK1613" s="15"/>
      <c r="DL1613" s="15"/>
      <c r="DM1613" s="15"/>
      <c r="DN1613" s="15"/>
      <c r="DO1613" s="15"/>
      <c r="DP1613" s="15"/>
      <c r="DQ1613" s="15"/>
      <c r="DR1613" s="15"/>
      <c r="DS1613" s="15"/>
      <c r="DT1613" s="15"/>
      <c r="DU1613" s="15"/>
      <c r="DV1613" s="15"/>
      <c r="DW1613" s="15"/>
      <c r="DX1613" s="15"/>
      <c r="DY1613" s="15"/>
      <c r="DZ1613" s="15"/>
    </row>
    <row r="1614" spans="1:130" s="80" customFormat="1" ht="34" x14ac:dyDescent="0.2">
      <c r="A1614" s="76"/>
      <c r="B1614" s="144" t="s">
        <v>1727</v>
      </c>
      <c r="C1614" s="144"/>
      <c r="D1614" s="113" t="s">
        <v>50</v>
      </c>
      <c r="E1614" s="185" t="s">
        <v>396</v>
      </c>
      <c r="F1614" s="58">
        <v>30901</v>
      </c>
      <c r="G1614" s="57">
        <v>26</v>
      </c>
      <c r="H1614" s="58" t="s">
        <v>227</v>
      </c>
      <c r="I1614" s="57" t="s">
        <v>228</v>
      </c>
      <c r="J1614" s="76" t="s">
        <v>176</v>
      </c>
      <c r="K1614" s="191"/>
      <c r="L1614" s="143"/>
      <c r="M1614" s="115"/>
      <c r="N1614" s="115"/>
      <c r="O1614" s="57"/>
      <c r="P1614" s="58" t="s">
        <v>24</v>
      </c>
      <c r="Q1614" s="57" t="s">
        <v>167</v>
      </c>
      <c r="R1614" s="57" t="s">
        <v>13</v>
      </c>
      <c r="S1614" s="57"/>
      <c r="T1614" s="57"/>
      <c r="U1614" s="117">
        <v>214</v>
      </c>
      <c r="V1614" s="117">
        <v>97</v>
      </c>
      <c r="W1614" s="58"/>
      <c r="X1614" s="197"/>
      <c r="Y1614" s="198"/>
      <c r="Z1614" s="58"/>
      <c r="AA1614" s="58" t="s">
        <v>423</v>
      </c>
      <c r="AB1614" s="54"/>
      <c r="AC1614" s="54"/>
      <c r="AD1614" s="54"/>
      <c r="AE1614" s="196"/>
      <c r="AF1614" s="196"/>
    </row>
    <row r="1615" spans="1:130" s="80" customFormat="1" ht="34" x14ac:dyDescent="0.2">
      <c r="A1615" s="76"/>
      <c r="B1615" s="144" t="s">
        <v>1727</v>
      </c>
      <c r="C1615" s="144"/>
      <c r="D1615" s="113" t="s">
        <v>50</v>
      </c>
      <c r="E1615" s="185" t="s">
        <v>396</v>
      </c>
      <c r="F1615" s="58">
        <v>30901</v>
      </c>
      <c r="G1615" s="57">
        <v>26</v>
      </c>
      <c r="H1615" s="58" t="s">
        <v>227</v>
      </c>
      <c r="I1615" s="57" t="s">
        <v>228</v>
      </c>
      <c r="J1615" s="76" t="s">
        <v>176</v>
      </c>
      <c r="K1615" s="191"/>
      <c r="L1615" s="143"/>
      <c r="M1615" s="115"/>
      <c r="N1615" s="115"/>
      <c r="O1615" s="57"/>
      <c r="P1615" s="58" t="s">
        <v>24</v>
      </c>
      <c r="Q1615" s="57" t="s">
        <v>172</v>
      </c>
      <c r="R1615" s="57" t="s">
        <v>13</v>
      </c>
      <c r="S1615" s="57"/>
      <c r="T1615" s="57"/>
      <c r="U1615" s="117">
        <v>196</v>
      </c>
      <c r="V1615" s="117">
        <v>95</v>
      </c>
      <c r="W1615" s="58"/>
      <c r="X1615" s="197"/>
      <c r="Y1615" s="198"/>
      <c r="Z1615" s="58"/>
      <c r="AA1615" s="58" t="s">
        <v>424</v>
      </c>
      <c r="AB1615" s="54"/>
      <c r="AC1615" s="54" t="s">
        <v>1299</v>
      </c>
      <c r="AD1615" s="54" t="s">
        <v>1420</v>
      </c>
      <c r="AE1615" s="196"/>
      <c r="AF1615" s="196"/>
    </row>
    <row r="1616" spans="1:130" s="80" customFormat="1" ht="26" x14ac:dyDescent="0.2">
      <c r="A1616" s="76"/>
      <c r="B1616" s="144" t="s">
        <v>1727</v>
      </c>
      <c r="C1616" s="144"/>
      <c r="D1616" s="113" t="s">
        <v>50</v>
      </c>
      <c r="E1616" s="113" t="s">
        <v>396</v>
      </c>
      <c r="F1616" s="58">
        <v>30967</v>
      </c>
      <c r="G1616" s="57">
        <v>338</v>
      </c>
      <c r="H1616" s="58" t="s">
        <v>251</v>
      </c>
      <c r="I1616" s="57" t="s">
        <v>243</v>
      </c>
      <c r="J1616" s="76" t="s">
        <v>176</v>
      </c>
      <c r="K1616" s="191" t="s">
        <v>400</v>
      </c>
      <c r="L1616" s="143">
        <v>30</v>
      </c>
      <c r="M1616" s="68">
        <v>29.62</v>
      </c>
      <c r="N1616" s="68">
        <v>-98.37</v>
      </c>
      <c r="O1616" s="106">
        <v>126.402078446346</v>
      </c>
      <c r="P1616" s="58" t="s">
        <v>24</v>
      </c>
      <c r="Q1616" s="57" t="s">
        <v>172</v>
      </c>
      <c r="R1616" s="57" t="s">
        <v>13</v>
      </c>
      <c r="S1616" s="57"/>
      <c r="T1616" s="57"/>
      <c r="U1616" s="117">
        <v>166.9</v>
      </c>
      <c r="V1616" s="117">
        <v>106.9</v>
      </c>
      <c r="W1616" s="58"/>
      <c r="X1616" s="197"/>
      <c r="Y1616" s="198"/>
      <c r="Z1616" s="58"/>
      <c r="AA1616" s="58"/>
      <c r="AB1616" s="54"/>
      <c r="AC1616" s="54"/>
      <c r="AD1616" s="54"/>
      <c r="AE1616" s="196"/>
      <c r="AF1616" s="196"/>
    </row>
    <row r="1617" spans="1:130" s="80" customFormat="1" ht="26" x14ac:dyDescent="0.2">
      <c r="A1617" s="76"/>
      <c r="B1617" s="144" t="s">
        <v>1727</v>
      </c>
      <c r="C1617" s="144"/>
      <c r="D1617" s="113" t="s">
        <v>50</v>
      </c>
      <c r="E1617" s="113" t="s">
        <v>396</v>
      </c>
      <c r="F1617" s="58">
        <v>30967</v>
      </c>
      <c r="G1617" s="57">
        <v>591</v>
      </c>
      <c r="H1617" s="58" t="s">
        <v>251</v>
      </c>
      <c r="I1617" s="57" t="s">
        <v>243</v>
      </c>
      <c r="J1617" s="76" t="s">
        <v>176</v>
      </c>
      <c r="K1617" s="191" t="s">
        <v>400</v>
      </c>
      <c r="L1617" s="143">
        <v>30</v>
      </c>
      <c r="M1617" s="68">
        <v>29.62</v>
      </c>
      <c r="N1617" s="68">
        <v>-98.37</v>
      </c>
      <c r="O1617" s="106">
        <v>126.402078446346</v>
      </c>
      <c r="P1617" s="58" t="s">
        <v>24</v>
      </c>
      <c r="Q1617" s="57" t="s">
        <v>172</v>
      </c>
      <c r="R1617" s="57" t="s">
        <v>13</v>
      </c>
      <c r="S1617" s="57"/>
      <c r="T1617" s="57"/>
      <c r="U1617" s="117">
        <v>200</v>
      </c>
      <c r="V1617" s="117">
        <v>110</v>
      </c>
      <c r="W1617" s="58"/>
      <c r="X1617" s="197"/>
      <c r="Y1617" s="198"/>
      <c r="Z1617" s="58"/>
      <c r="AA1617" s="58" t="s">
        <v>200</v>
      </c>
      <c r="AB1617" s="54"/>
      <c r="AC1617" s="54" t="s">
        <v>176</v>
      </c>
      <c r="AD1617" s="54" t="s">
        <v>1526</v>
      </c>
      <c r="AE1617" s="196"/>
      <c r="AF1617" s="196"/>
    </row>
    <row r="1618" spans="1:130" s="80" customFormat="1" ht="26" x14ac:dyDescent="0.2">
      <c r="A1618" s="76"/>
      <c r="B1618" s="144" t="s">
        <v>1727</v>
      </c>
      <c r="C1618" s="144"/>
      <c r="D1618" s="113" t="s">
        <v>50</v>
      </c>
      <c r="E1618" s="113" t="s">
        <v>396</v>
      </c>
      <c r="F1618" s="58">
        <v>30967</v>
      </c>
      <c r="G1618" s="57">
        <v>728</v>
      </c>
      <c r="H1618" s="58" t="s">
        <v>251</v>
      </c>
      <c r="I1618" s="57" t="s">
        <v>243</v>
      </c>
      <c r="J1618" s="76" t="s">
        <v>176</v>
      </c>
      <c r="K1618" s="191" t="s">
        <v>400</v>
      </c>
      <c r="L1618" s="143">
        <v>30</v>
      </c>
      <c r="M1618" s="68">
        <v>29.62</v>
      </c>
      <c r="N1618" s="68">
        <v>-98.37</v>
      </c>
      <c r="O1618" s="106">
        <v>126.402078446346</v>
      </c>
      <c r="P1618" s="58" t="s">
        <v>24</v>
      </c>
      <c r="Q1618" s="57" t="s">
        <v>172</v>
      </c>
      <c r="R1618" s="57" t="s">
        <v>13</v>
      </c>
      <c r="S1618" s="57"/>
      <c r="T1618" s="57"/>
      <c r="U1618" s="117">
        <v>190.9</v>
      </c>
      <c r="V1618" s="117">
        <v>100</v>
      </c>
      <c r="W1618" s="58"/>
      <c r="X1618" s="197"/>
      <c r="Y1618" s="198"/>
      <c r="Z1618" s="58"/>
      <c r="AA1618" s="58" t="s">
        <v>267</v>
      </c>
      <c r="AB1618" s="54"/>
      <c r="AC1618" s="54"/>
      <c r="AD1618" s="54"/>
      <c r="AE1618" s="196"/>
      <c r="AF1618" s="196"/>
    </row>
    <row r="1619" spans="1:130" s="80" customFormat="1" ht="34" x14ac:dyDescent="0.2">
      <c r="A1619" s="76"/>
      <c r="B1619" s="144" t="s">
        <v>1727</v>
      </c>
      <c r="C1619" s="144"/>
      <c r="D1619" s="113" t="s">
        <v>50</v>
      </c>
      <c r="E1619" s="113" t="s">
        <v>396</v>
      </c>
      <c r="F1619" s="58">
        <v>30967</v>
      </c>
      <c r="G1619" s="57">
        <v>793</v>
      </c>
      <c r="H1619" s="58" t="s">
        <v>251</v>
      </c>
      <c r="I1619" s="57" t="s">
        <v>243</v>
      </c>
      <c r="J1619" s="76" t="s">
        <v>176</v>
      </c>
      <c r="K1619" s="191" t="s">
        <v>400</v>
      </c>
      <c r="L1619" s="143">
        <v>30</v>
      </c>
      <c r="M1619" s="68">
        <v>29.62</v>
      </c>
      <c r="N1619" s="68">
        <v>-98.37</v>
      </c>
      <c r="O1619" s="106">
        <v>126.402078446346</v>
      </c>
      <c r="P1619" s="58" t="s">
        <v>36</v>
      </c>
      <c r="Q1619" s="57"/>
      <c r="R1619" s="57" t="s">
        <v>13</v>
      </c>
      <c r="S1619" s="57"/>
      <c r="T1619" s="57"/>
      <c r="U1619" s="117">
        <v>158</v>
      </c>
      <c r="V1619" s="117">
        <v>87</v>
      </c>
      <c r="W1619" s="58"/>
      <c r="X1619" s="197"/>
      <c r="Y1619" s="198"/>
      <c r="Z1619" s="58"/>
      <c r="AA1619" s="58" t="s">
        <v>464</v>
      </c>
      <c r="AB1619" s="54"/>
      <c r="AC1619" s="54"/>
      <c r="AD1619" s="54"/>
      <c r="AE1619" s="196"/>
      <c r="AF1619" s="196"/>
    </row>
    <row r="1620" spans="1:130" s="80" customFormat="1" ht="34" x14ac:dyDescent="0.2">
      <c r="A1620" s="76" t="s">
        <v>1806</v>
      </c>
      <c r="B1620" s="144" t="s">
        <v>1727</v>
      </c>
      <c r="C1620" s="144"/>
      <c r="D1620" s="113" t="s">
        <v>50</v>
      </c>
      <c r="E1620" s="113" t="s">
        <v>396</v>
      </c>
      <c r="F1620" s="58">
        <v>31141</v>
      </c>
      <c r="G1620" s="57">
        <v>66</v>
      </c>
      <c r="H1620" s="58" t="s">
        <v>242</v>
      </c>
      <c r="I1620" s="57" t="s">
        <v>243</v>
      </c>
      <c r="J1620" s="76" t="s">
        <v>176</v>
      </c>
      <c r="K1620" s="191"/>
      <c r="L1620" s="143"/>
      <c r="M1620" s="115"/>
      <c r="N1620" s="115"/>
      <c r="O1620" s="57"/>
      <c r="P1620" s="58" t="s">
        <v>174</v>
      </c>
      <c r="Q1620" s="57"/>
      <c r="R1620" s="57" t="s">
        <v>13</v>
      </c>
      <c r="S1620" s="57"/>
      <c r="T1620" s="57">
        <v>355</v>
      </c>
      <c r="U1620" s="117"/>
      <c r="V1620" s="117"/>
      <c r="W1620" s="58"/>
      <c r="X1620" s="197"/>
      <c r="Y1620" s="198"/>
      <c r="Z1620" s="58"/>
      <c r="AA1620" s="58" t="s">
        <v>1198</v>
      </c>
      <c r="AB1620" s="54"/>
      <c r="AC1620" s="76"/>
      <c r="AD1620" s="76"/>
      <c r="AE1620" s="70"/>
      <c r="AF1620" s="70"/>
      <c r="AG1620" s="83"/>
      <c r="AH1620" s="83"/>
      <c r="AI1620" s="83"/>
      <c r="AJ1620" s="83"/>
      <c r="AK1620" s="83"/>
      <c r="AL1620" s="83"/>
      <c r="AM1620" s="83"/>
      <c r="AN1620" s="83"/>
      <c r="AO1620" s="83"/>
      <c r="AP1620" s="83"/>
      <c r="AQ1620" s="83"/>
      <c r="AR1620" s="83"/>
      <c r="AS1620" s="83"/>
      <c r="AT1620" s="83"/>
      <c r="AU1620" s="83"/>
      <c r="AV1620" s="83"/>
      <c r="AW1620" s="83"/>
      <c r="AX1620" s="83"/>
      <c r="AY1620" s="83"/>
      <c r="AZ1620" s="83"/>
      <c r="BA1620" s="83"/>
      <c r="BB1620" s="83"/>
      <c r="BC1620" s="83"/>
      <c r="BD1620" s="83"/>
      <c r="BE1620" s="83"/>
      <c r="BF1620" s="83"/>
      <c r="BG1620" s="83"/>
      <c r="BH1620" s="83"/>
      <c r="BI1620" s="83"/>
      <c r="BJ1620" s="83"/>
      <c r="BK1620" s="15"/>
      <c r="BL1620" s="15"/>
      <c r="BM1620" s="15"/>
      <c r="BN1620" s="15"/>
      <c r="BO1620" s="15"/>
      <c r="BP1620" s="15"/>
      <c r="BQ1620" s="15"/>
      <c r="BR1620" s="15"/>
      <c r="BS1620" s="15"/>
      <c r="BT1620" s="15"/>
      <c r="BU1620" s="15"/>
      <c r="BV1620" s="15"/>
      <c r="BW1620" s="15"/>
      <c r="BX1620" s="15"/>
      <c r="BY1620" s="15"/>
      <c r="BZ1620" s="15"/>
      <c r="CA1620" s="15"/>
      <c r="CB1620" s="15"/>
      <c r="CC1620" s="15"/>
      <c r="CD1620" s="15"/>
      <c r="CE1620" s="15"/>
      <c r="CF1620" s="15"/>
      <c r="CG1620" s="15"/>
      <c r="CH1620" s="15"/>
      <c r="CI1620" s="15"/>
      <c r="CJ1620" s="15"/>
      <c r="CK1620" s="15"/>
      <c r="CL1620" s="15"/>
      <c r="CM1620" s="15"/>
      <c r="CN1620" s="15"/>
      <c r="CO1620" s="15"/>
      <c r="CP1620" s="15"/>
      <c r="CQ1620" s="15"/>
      <c r="CR1620" s="15"/>
      <c r="CS1620" s="15"/>
      <c r="CT1620" s="15"/>
      <c r="CU1620" s="15"/>
      <c r="CV1620" s="15"/>
      <c r="CW1620" s="15"/>
      <c r="CX1620" s="15"/>
      <c r="CY1620" s="15"/>
      <c r="CZ1620" s="15"/>
      <c r="DA1620" s="15"/>
      <c r="DB1620" s="15"/>
      <c r="DC1620" s="15"/>
      <c r="DD1620" s="15"/>
      <c r="DE1620" s="15"/>
      <c r="DF1620" s="15"/>
      <c r="DG1620" s="15"/>
      <c r="DH1620" s="15"/>
      <c r="DI1620" s="15"/>
      <c r="DJ1620" s="15"/>
      <c r="DK1620" s="15"/>
      <c r="DL1620" s="15"/>
      <c r="DM1620" s="15"/>
      <c r="DN1620" s="15"/>
      <c r="DO1620" s="15"/>
      <c r="DP1620" s="15"/>
      <c r="DQ1620" s="15"/>
      <c r="DR1620" s="15"/>
      <c r="DS1620" s="15"/>
      <c r="DT1620" s="15"/>
      <c r="DU1620" s="15"/>
      <c r="DV1620" s="15"/>
      <c r="DW1620" s="15"/>
      <c r="DX1620" s="15"/>
      <c r="DY1620" s="15"/>
      <c r="DZ1620" s="15"/>
    </row>
    <row r="1621" spans="1:130" s="80" customFormat="1" ht="17" x14ac:dyDescent="0.2">
      <c r="A1621" s="186"/>
      <c r="B1621" s="144" t="s">
        <v>1727</v>
      </c>
      <c r="C1621" s="144"/>
      <c r="D1621" s="113" t="s">
        <v>50</v>
      </c>
      <c r="E1621" s="113" t="s">
        <v>396</v>
      </c>
      <c r="F1621" s="58">
        <v>40481</v>
      </c>
      <c r="G1621" s="57">
        <v>1</v>
      </c>
      <c r="H1621" s="58" t="s">
        <v>230</v>
      </c>
      <c r="I1621" s="57" t="s">
        <v>231</v>
      </c>
      <c r="J1621" s="76" t="s">
        <v>176</v>
      </c>
      <c r="K1621" s="191"/>
      <c r="L1621" s="143"/>
      <c r="M1621" s="115"/>
      <c r="N1621" s="115"/>
      <c r="O1621" s="57"/>
      <c r="P1621" s="58" t="s">
        <v>171</v>
      </c>
      <c r="Q1621" s="57"/>
      <c r="R1621" s="57" t="s">
        <v>13</v>
      </c>
      <c r="S1621" s="57"/>
      <c r="T1621" s="57">
        <v>455</v>
      </c>
      <c r="U1621" s="117"/>
      <c r="V1621" s="117"/>
      <c r="W1621" s="58"/>
      <c r="X1621" s="197"/>
      <c r="Y1621" s="198"/>
      <c r="Z1621" s="58"/>
      <c r="AA1621" s="58" t="s">
        <v>422</v>
      </c>
      <c r="AB1621" s="54"/>
      <c r="AC1621" s="76"/>
      <c r="AD1621" s="76"/>
      <c r="AE1621" s="70"/>
      <c r="AF1621" s="70"/>
      <c r="AG1621" s="83"/>
      <c r="AH1621" s="83"/>
      <c r="AI1621" s="83"/>
      <c r="AJ1621" s="83"/>
      <c r="AK1621" s="83"/>
      <c r="AL1621" s="83"/>
      <c r="AM1621" s="83"/>
      <c r="AN1621" s="83"/>
      <c r="AO1621" s="83"/>
      <c r="AP1621" s="83"/>
      <c r="AQ1621" s="83"/>
      <c r="AR1621" s="83"/>
      <c r="AS1621" s="83"/>
      <c r="AT1621" s="83"/>
      <c r="AU1621" s="83"/>
      <c r="AV1621" s="83"/>
      <c r="AW1621" s="83"/>
      <c r="AX1621" s="83"/>
      <c r="AY1621" s="83"/>
      <c r="AZ1621" s="83"/>
      <c r="BA1621" s="83"/>
      <c r="BB1621" s="83"/>
      <c r="BC1621" s="83"/>
      <c r="BD1621" s="83"/>
      <c r="BE1621" s="83"/>
      <c r="BF1621" s="83"/>
      <c r="BG1621" s="83"/>
      <c r="BH1621" s="83"/>
      <c r="BI1621" s="83"/>
      <c r="BJ1621" s="83"/>
      <c r="BK1621" s="15"/>
      <c r="BL1621" s="15"/>
      <c r="BM1621" s="15"/>
      <c r="BN1621" s="15"/>
      <c r="BO1621" s="15"/>
      <c r="BP1621" s="15"/>
      <c r="BQ1621" s="15"/>
      <c r="BR1621" s="15"/>
      <c r="BS1621" s="15"/>
      <c r="BT1621" s="15"/>
      <c r="BU1621" s="15"/>
      <c r="BV1621" s="15"/>
      <c r="BW1621" s="15"/>
      <c r="BX1621" s="15"/>
      <c r="BY1621" s="15"/>
      <c r="BZ1621" s="15"/>
      <c r="CA1621" s="15"/>
      <c r="CB1621" s="15"/>
      <c r="CC1621" s="15"/>
      <c r="CD1621" s="15"/>
      <c r="CE1621" s="15"/>
      <c r="CF1621" s="15"/>
      <c r="CG1621" s="15"/>
      <c r="CH1621" s="15"/>
      <c r="CI1621" s="15"/>
      <c r="CJ1621" s="15"/>
      <c r="CK1621" s="15"/>
      <c r="CL1621" s="15"/>
      <c r="CM1621" s="15"/>
      <c r="CN1621" s="15"/>
      <c r="CO1621" s="15"/>
      <c r="CP1621" s="15"/>
      <c r="CQ1621" s="15"/>
      <c r="CR1621" s="15"/>
      <c r="CS1621" s="15"/>
      <c r="CT1621" s="15"/>
      <c r="CU1621" s="15"/>
      <c r="CV1621" s="15"/>
      <c r="CW1621" s="15"/>
      <c r="CX1621" s="15"/>
      <c r="CY1621" s="15"/>
      <c r="CZ1621" s="15"/>
      <c r="DA1621" s="15"/>
      <c r="DB1621" s="15"/>
      <c r="DC1621" s="15"/>
      <c r="DD1621" s="15"/>
      <c r="DE1621" s="15"/>
      <c r="DF1621" s="15"/>
      <c r="DG1621" s="15"/>
      <c r="DH1621" s="15"/>
      <c r="DI1621" s="15"/>
      <c r="DJ1621" s="15"/>
      <c r="DK1621" s="15"/>
      <c r="DL1621" s="15"/>
      <c r="DM1621" s="15"/>
      <c r="DN1621" s="15"/>
      <c r="DO1621" s="15"/>
      <c r="DP1621" s="15"/>
      <c r="DQ1621" s="15"/>
      <c r="DR1621" s="15"/>
      <c r="DS1621" s="15"/>
      <c r="DT1621" s="15"/>
      <c r="DU1621" s="15"/>
      <c r="DV1621" s="15"/>
      <c r="DW1621" s="15"/>
      <c r="DX1621" s="15"/>
      <c r="DY1621" s="15"/>
      <c r="DZ1621" s="15"/>
    </row>
    <row r="1622" spans="1:130" s="80" customFormat="1" ht="34" x14ac:dyDescent="0.2">
      <c r="A1622" s="76"/>
      <c r="B1622" s="144" t="s">
        <v>1727</v>
      </c>
      <c r="C1622" s="144"/>
      <c r="D1622" s="113" t="s">
        <v>50</v>
      </c>
      <c r="E1622" s="113" t="s">
        <v>396</v>
      </c>
      <c r="F1622" s="58">
        <v>43067</v>
      </c>
      <c r="G1622" s="57">
        <v>103</v>
      </c>
      <c r="H1622" s="58" t="s">
        <v>226</v>
      </c>
      <c r="I1622" s="57" t="s">
        <v>246</v>
      </c>
      <c r="J1622" s="76" t="s">
        <v>176</v>
      </c>
      <c r="K1622" s="191"/>
      <c r="L1622" s="143"/>
      <c r="M1622" s="115"/>
      <c r="N1622" s="115"/>
      <c r="O1622" s="57"/>
      <c r="P1622" s="58" t="s">
        <v>399</v>
      </c>
      <c r="Q1622" s="57" t="s">
        <v>172</v>
      </c>
      <c r="R1622" s="57" t="s">
        <v>13</v>
      </c>
      <c r="S1622" s="57"/>
      <c r="T1622" s="57"/>
      <c r="U1622" s="117">
        <v>196</v>
      </c>
      <c r="V1622" s="117">
        <v>95</v>
      </c>
      <c r="W1622" s="58"/>
      <c r="X1622" s="197"/>
      <c r="Y1622" s="198"/>
      <c r="Z1622" s="58"/>
      <c r="AA1622" s="58" t="s">
        <v>425</v>
      </c>
      <c r="AB1622" s="76"/>
      <c r="AC1622" s="76"/>
      <c r="AD1622" s="76"/>
      <c r="AE1622" s="70"/>
      <c r="AF1622" s="70"/>
      <c r="AG1622" s="83"/>
      <c r="AH1622" s="83"/>
      <c r="AI1622" s="83"/>
      <c r="AJ1622" s="83"/>
      <c r="AK1622" s="83"/>
      <c r="AL1622" s="83"/>
      <c r="AM1622" s="83"/>
      <c r="AN1622" s="83"/>
      <c r="AO1622" s="83"/>
      <c r="AP1622" s="83"/>
      <c r="AQ1622" s="83"/>
      <c r="AR1622" s="83"/>
      <c r="AS1622" s="83"/>
      <c r="AT1622" s="83"/>
      <c r="AU1622" s="83"/>
      <c r="AV1622" s="83"/>
      <c r="AW1622" s="83"/>
      <c r="AX1622" s="83"/>
      <c r="AY1622" s="83"/>
      <c r="AZ1622" s="83"/>
      <c r="BA1622" s="83"/>
      <c r="BB1622" s="83"/>
      <c r="BC1622" s="83"/>
      <c r="BD1622" s="83"/>
      <c r="BE1622" s="83"/>
      <c r="BF1622" s="83"/>
      <c r="BG1622" s="83"/>
      <c r="BH1622" s="83"/>
      <c r="BI1622" s="83"/>
      <c r="BJ1622" s="83"/>
      <c r="BK1622" s="83"/>
      <c r="BL1622" s="83"/>
      <c r="BM1622" s="83"/>
      <c r="BN1622" s="83"/>
      <c r="BO1622" s="83"/>
      <c r="BP1622" s="83"/>
      <c r="BQ1622" s="83"/>
      <c r="BR1622" s="83"/>
      <c r="BS1622" s="83"/>
      <c r="BT1622" s="83"/>
      <c r="BU1622" s="83"/>
      <c r="BV1622" s="83"/>
      <c r="BW1622" s="83"/>
      <c r="BX1622" s="83"/>
      <c r="BY1622" s="83"/>
      <c r="BZ1622" s="83"/>
      <c r="CA1622" s="83"/>
      <c r="CB1622" s="83"/>
      <c r="CC1622" s="83"/>
      <c r="CD1622" s="83"/>
      <c r="CE1622" s="83"/>
      <c r="CF1622" s="83"/>
      <c r="CG1622" s="83"/>
      <c r="CH1622" s="83"/>
      <c r="CI1622" s="83"/>
      <c r="CJ1622" s="83"/>
      <c r="CK1622" s="83"/>
      <c r="CL1622" s="83"/>
      <c r="CM1622" s="83"/>
      <c r="CN1622" s="83"/>
      <c r="CO1622" s="83"/>
      <c r="CP1622" s="83"/>
      <c r="CQ1622" s="83"/>
      <c r="CR1622" s="83"/>
      <c r="CS1622" s="83"/>
      <c r="CT1622" s="83"/>
      <c r="CU1622" s="83"/>
      <c r="CV1622" s="83"/>
      <c r="CW1622" s="83"/>
      <c r="CX1622" s="83"/>
      <c r="CY1622" s="83"/>
      <c r="CZ1622" s="83"/>
      <c r="DA1622" s="83"/>
      <c r="DB1622" s="83"/>
      <c r="DC1622" s="83"/>
      <c r="DD1622" s="83"/>
      <c r="DE1622" s="83"/>
      <c r="DF1622" s="83"/>
      <c r="DG1622" s="83"/>
      <c r="DH1622" s="83"/>
      <c r="DI1622" s="83"/>
      <c r="DJ1622" s="83"/>
      <c r="DK1622" s="83"/>
      <c r="DL1622" s="83"/>
      <c r="DM1622" s="83"/>
      <c r="DN1622" s="83"/>
      <c r="DO1622" s="83"/>
      <c r="DP1622" s="83"/>
      <c r="DQ1622" s="83"/>
      <c r="DR1622" s="83"/>
      <c r="DS1622" s="83"/>
      <c r="DT1622" s="83"/>
      <c r="DU1622" s="83"/>
      <c r="DV1622" s="83"/>
      <c r="DW1622" s="83"/>
      <c r="DX1622" s="83"/>
      <c r="DY1622" s="83"/>
      <c r="DZ1622" s="83"/>
    </row>
    <row r="1623" spans="1:130" s="80" customFormat="1" ht="17" x14ac:dyDescent="0.2">
      <c r="A1623" s="76"/>
      <c r="B1623" s="144" t="s">
        <v>1727</v>
      </c>
      <c r="C1623" s="144"/>
      <c r="D1623" s="113" t="s">
        <v>50</v>
      </c>
      <c r="E1623" s="113" t="s">
        <v>396</v>
      </c>
      <c r="F1623" s="58">
        <v>43067</v>
      </c>
      <c r="G1623" s="57">
        <v>104</v>
      </c>
      <c r="H1623" s="58" t="s">
        <v>226</v>
      </c>
      <c r="I1623" s="57" t="s">
        <v>246</v>
      </c>
      <c r="J1623" s="76" t="s">
        <v>176</v>
      </c>
      <c r="K1623" s="191"/>
      <c r="L1623" s="143"/>
      <c r="M1623" s="115"/>
      <c r="N1623" s="115"/>
      <c r="O1623" s="57"/>
      <c r="P1623" s="58" t="s">
        <v>24</v>
      </c>
      <c r="Q1623" s="57" t="s">
        <v>172</v>
      </c>
      <c r="R1623" s="57" t="s">
        <v>13</v>
      </c>
      <c r="S1623" s="57"/>
      <c r="T1623" s="57"/>
      <c r="U1623" s="117">
        <v>214</v>
      </c>
      <c r="V1623" s="117">
        <v>95</v>
      </c>
      <c r="W1623" s="58"/>
      <c r="X1623" s="197"/>
      <c r="Y1623" s="198"/>
      <c r="Z1623" s="58"/>
      <c r="AA1623" s="58" t="s">
        <v>44</v>
      </c>
      <c r="AB1623" s="76"/>
      <c r="AC1623" s="76"/>
      <c r="AD1623" s="76"/>
      <c r="AE1623" s="70"/>
      <c r="AF1623" s="70"/>
      <c r="AG1623" s="83"/>
      <c r="AH1623" s="83"/>
      <c r="AI1623" s="83"/>
      <c r="AJ1623" s="83"/>
      <c r="AK1623" s="83"/>
      <c r="AL1623" s="83"/>
      <c r="AM1623" s="83"/>
      <c r="AN1623" s="83"/>
      <c r="AO1623" s="83"/>
      <c r="AP1623" s="83"/>
      <c r="AQ1623" s="83"/>
      <c r="AR1623" s="83"/>
      <c r="AS1623" s="83"/>
      <c r="AT1623" s="83"/>
      <c r="AU1623" s="83"/>
      <c r="AV1623" s="83"/>
      <c r="AW1623" s="83"/>
      <c r="AX1623" s="83"/>
      <c r="AY1623" s="83"/>
      <c r="AZ1623" s="83"/>
      <c r="BA1623" s="83"/>
      <c r="BB1623" s="83"/>
      <c r="BC1623" s="83"/>
      <c r="BD1623" s="83"/>
      <c r="BE1623" s="83"/>
      <c r="BF1623" s="83"/>
      <c r="BG1623" s="83"/>
      <c r="BH1623" s="83"/>
      <c r="BI1623" s="83"/>
      <c r="BJ1623" s="83"/>
      <c r="BK1623" s="83"/>
      <c r="BL1623" s="83"/>
      <c r="BM1623" s="83"/>
      <c r="BN1623" s="83"/>
      <c r="BO1623" s="83"/>
      <c r="BP1623" s="83"/>
      <c r="BQ1623" s="83"/>
      <c r="BR1623" s="83"/>
      <c r="BS1623" s="83"/>
      <c r="BT1623" s="83"/>
      <c r="BU1623" s="83"/>
      <c r="BV1623" s="83"/>
      <c r="BW1623" s="83"/>
      <c r="BX1623" s="83"/>
      <c r="BY1623" s="83"/>
      <c r="BZ1623" s="83"/>
      <c r="CA1623" s="83"/>
      <c r="CB1623" s="83"/>
      <c r="CC1623" s="83"/>
      <c r="CD1623" s="83"/>
      <c r="CE1623" s="83"/>
      <c r="CF1623" s="83"/>
      <c r="CG1623" s="83"/>
      <c r="CH1623" s="83"/>
      <c r="CI1623" s="83"/>
      <c r="CJ1623" s="83"/>
      <c r="CK1623" s="83"/>
      <c r="CL1623" s="83"/>
      <c r="CM1623" s="83"/>
      <c r="CN1623" s="83"/>
      <c r="CO1623" s="83"/>
      <c r="CP1623" s="83"/>
      <c r="CQ1623" s="83"/>
      <c r="CR1623" s="83"/>
      <c r="CS1623" s="83"/>
      <c r="CT1623" s="83"/>
      <c r="CU1623" s="83"/>
      <c r="CV1623" s="83"/>
      <c r="CW1623" s="83"/>
      <c r="CX1623" s="83"/>
      <c r="CY1623" s="83"/>
      <c r="CZ1623" s="83"/>
      <c r="DA1623" s="83"/>
      <c r="DB1623" s="83"/>
      <c r="DC1623" s="83"/>
      <c r="DD1623" s="83"/>
      <c r="DE1623" s="83"/>
      <c r="DF1623" s="83"/>
      <c r="DG1623" s="83"/>
      <c r="DH1623" s="83"/>
      <c r="DI1623" s="83"/>
      <c r="DJ1623" s="83"/>
      <c r="DK1623" s="83"/>
      <c r="DL1623" s="83"/>
      <c r="DM1623" s="83"/>
      <c r="DN1623" s="83"/>
      <c r="DO1623" s="83"/>
      <c r="DP1623" s="83"/>
      <c r="DQ1623" s="83"/>
      <c r="DR1623" s="83"/>
      <c r="DS1623" s="83"/>
      <c r="DT1623" s="83"/>
      <c r="DU1623" s="83"/>
      <c r="DV1623" s="83"/>
      <c r="DW1623" s="83"/>
      <c r="DX1623" s="83"/>
      <c r="DY1623" s="83"/>
      <c r="DZ1623" s="83"/>
    </row>
    <row r="1624" spans="1:130" s="80" customFormat="1" ht="17" x14ac:dyDescent="0.2">
      <c r="A1624" s="76"/>
      <c r="B1624" s="144" t="s">
        <v>1727</v>
      </c>
      <c r="C1624" s="144"/>
      <c r="D1624" s="113" t="s">
        <v>50</v>
      </c>
      <c r="E1624" s="113" t="s">
        <v>396</v>
      </c>
      <c r="F1624" s="58" t="s">
        <v>421</v>
      </c>
      <c r="G1624" s="57">
        <v>2166</v>
      </c>
      <c r="H1624" s="58" t="s">
        <v>409</v>
      </c>
      <c r="I1624" s="57" t="s">
        <v>402</v>
      </c>
      <c r="J1624" s="76" t="s">
        <v>176</v>
      </c>
      <c r="K1624" s="191"/>
      <c r="L1624" s="143"/>
      <c r="M1624" s="115"/>
      <c r="N1624" s="115"/>
      <c r="O1624" s="57"/>
      <c r="P1624" s="58" t="s">
        <v>316</v>
      </c>
      <c r="Q1624" s="57"/>
      <c r="R1624" s="57" t="s">
        <v>13</v>
      </c>
      <c r="S1624" s="57"/>
      <c r="T1624" s="57"/>
      <c r="U1624" s="117">
        <v>113.31</v>
      </c>
      <c r="V1624" s="117">
        <v>87.28</v>
      </c>
      <c r="W1624" s="58"/>
      <c r="X1624" s="197"/>
      <c r="Y1624" s="198"/>
      <c r="Z1624" s="58"/>
      <c r="AA1624" s="58" t="s">
        <v>427</v>
      </c>
      <c r="AB1624" s="76"/>
      <c r="AC1624" s="76"/>
      <c r="AD1624" s="76"/>
      <c r="AE1624" s="70"/>
      <c r="AF1624" s="70"/>
      <c r="AG1624" s="83"/>
      <c r="AH1624" s="83"/>
      <c r="AI1624" s="83"/>
      <c r="AJ1624" s="83"/>
      <c r="AK1624" s="83"/>
      <c r="AL1624" s="83"/>
      <c r="AM1624" s="83"/>
      <c r="AN1624" s="83"/>
      <c r="AO1624" s="83"/>
      <c r="AP1624" s="83"/>
      <c r="AQ1624" s="83"/>
      <c r="AR1624" s="83"/>
      <c r="AS1624" s="83"/>
      <c r="AT1624" s="83"/>
      <c r="AU1624" s="83"/>
      <c r="AV1624" s="83"/>
      <c r="AW1624" s="83"/>
      <c r="AX1624" s="83"/>
      <c r="AY1624" s="83"/>
      <c r="AZ1624" s="83"/>
      <c r="BA1624" s="83"/>
      <c r="BB1624" s="83"/>
      <c r="BC1624" s="83"/>
      <c r="BD1624" s="83"/>
      <c r="BE1624" s="83"/>
      <c r="BF1624" s="83"/>
      <c r="BG1624" s="83"/>
      <c r="BH1624" s="83"/>
      <c r="BI1624" s="83"/>
      <c r="BJ1624" s="83"/>
      <c r="BK1624" s="83"/>
      <c r="BL1624" s="83"/>
      <c r="BM1624" s="83"/>
      <c r="BN1624" s="83"/>
      <c r="BO1624" s="83"/>
      <c r="BP1624" s="83"/>
      <c r="BQ1624" s="83"/>
      <c r="BR1624" s="83"/>
      <c r="BS1624" s="83"/>
      <c r="BT1624" s="83"/>
      <c r="BU1624" s="83"/>
      <c r="BV1624" s="83"/>
      <c r="BW1624" s="83"/>
      <c r="BX1624" s="83"/>
      <c r="BY1624" s="83"/>
      <c r="BZ1624" s="83"/>
      <c r="CA1624" s="83"/>
      <c r="CB1624" s="83"/>
      <c r="CC1624" s="83"/>
      <c r="CD1624" s="83"/>
      <c r="CE1624" s="83"/>
      <c r="CF1624" s="83"/>
      <c r="CG1624" s="83"/>
      <c r="CH1624" s="83"/>
      <c r="CI1624" s="83"/>
      <c r="CJ1624" s="83"/>
      <c r="CK1624" s="83"/>
      <c r="CL1624" s="83"/>
      <c r="CM1624" s="83"/>
      <c r="CN1624" s="83"/>
      <c r="CO1624" s="83"/>
      <c r="CP1624" s="83"/>
      <c r="CQ1624" s="83"/>
      <c r="CR1624" s="83"/>
      <c r="CS1624" s="83"/>
      <c r="CT1624" s="83"/>
      <c r="CU1624" s="83"/>
      <c r="CV1624" s="83"/>
      <c r="CW1624" s="83"/>
      <c r="CX1624" s="83"/>
      <c r="CY1624" s="83"/>
      <c r="CZ1624" s="83"/>
      <c r="DA1624" s="83"/>
      <c r="DB1624" s="83"/>
      <c r="DC1624" s="83"/>
      <c r="DD1624" s="83"/>
      <c r="DE1624" s="83"/>
      <c r="DF1624" s="83"/>
      <c r="DG1624" s="83"/>
      <c r="DH1624" s="83"/>
      <c r="DI1624" s="83"/>
      <c r="DJ1624" s="83"/>
      <c r="DK1624" s="83"/>
      <c r="DL1624" s="83"/>
      <c r="DM1624" s="83"/>
      <c r="DN1624" s="83"/>
      <c r="DO1624" s="83"/>
      <c r="DP1624" s="83"/>
      <c r="DQ1624" s="83"/>
      <c r="DR1624" s="83"/>
      <c r="DS1624" s="83"/>
      <c r="DT1624" s="83"/>
      <c r="DU1624" s="83"/>
      <c r="DV1624" s="83"/>
      <c r="DW1624" s="83"/>
      <c r="DX1624" s="83"/>
      <c r="DY1624" s="83"/>
      <c r="DZ1624" s="83"/>
    </row>
    <row r="1625" spans="1:130" s="80" customFormat="1" ht="34" x14ac:dyDescent="0.2">
      <c r="A1625" s="186"/>
      <c r="B1625" s="144" t="s">
        <v>1727</v>
      </c>
      <c r="C1625" s="144"/>
      <c r="D1625" s="113" t="s">
        <v>50</v>
      </c>
      <c r="E1625" s="113" t="s">
        <v>396</v>
      </c>
      <c r="F1625" s="58" t="s">
        <v>421</v>
      </c>
      <c r="G1625" s="57" t="s">
        <v>55</v>
      </c>
      <c r="H1625" s="58" t="s">
        <v>409</v>
      </c>
      <c r="I1625" s="57" t="s">
        <v>402</v>
      </c>
      <c r="J1625" s="76" t="s">
        <v>176</v>
      </c>
      <c r="K1625" s="191"/>
      <c r="L1625" s="143"/>
      <c r="M1625" s="115"/>
      <c r="N1625" s="115"/>
      <c r="O1625" s="57"/>
      <c r="P1625" s="58" t="s">
        <v>315</v>
      </c>
      <c r="Q1625" s="57"/>
      <c r="R1625" s="57" t="s">
        <v>13</v>
      </c>
      <c r="S1625" s="57"/>
      <c r="T1625" s="57"/>
      <c r="U1625" s="117">
        <v>165.51</v>
      </c>
      <c r="V1625" s="117">
        <v>87.8</v>
      </c>
      <c r="W1625" s="58"/>
      <c r="X1625" s="197"/>
      <c r="Y1625" s="198"/>
      <c r="Z1625" s="58"/>
      <c r="AA1625" s="58" t="s">
        <v>426</v>
      </c>
      <c r="AB1625" s="76"/>
      <c r="AC1625" s="76"/>
      <c r="AD1625" s="76"/>
      <c r="AE1625" s="70"/>
      <c r="AF1625" s="70"/>
      <c r="AG1625" s="83"/>
      <c r="AH1625" s="83"/>
      <c r="AI1625" s="83"/>
      <c r="AJ1625" s="83"/>
      <c r="AK1625" s="83"/>
      <c r="AL1625" s="83"/>
      <c r="AM1625" s="83"/>
      <c r="AN1625" s="83"/>
      <c r="AO1625" s="83"/>
      <c r="AP1625" s="83"/>
      <c r="AQ1625" s="83"/>
      <c r="AR1625" s="83"/>
      <c r="AS1625" s="83"/>
      <c r="AT1625" s="83"/>
      <c r="AU1625" s="83"/>
      <c r="AV1625" s="83"/>
      <c r="AW1625" s="83"/>
      <c r="AX1625" s="83"/>
      <c r="AY1625" s="83"/>
      <c r="AZ1625" s="83"/>
      <c r="BA1625" s="83"/>
      <c r="BB1625" s="83"/>
      <c r="BC1625" s="83"/>
      <c r="BD1625" s="83"/>
      <c r="BE1625" s="83"/>
      <c r="BF1625" s="83"/>
      <c r="BG1625" s="83"/>
      <c r="BH1625" s="83"/>
      <c r="BI1625" s="83"/>
      <c r="BJ1625" s="83"/>
      <c r="BK1625" s="83"/>
      <c r="BL1625" s="83"/>
      <c r="BM1625" s="83"/>
      <c r="BN1625" s="83"/>
      <c r="BO1625" s="83"/>
      <c r="BP1625" s="83"/>
      <c r="BQ1625" s="83"/>
      <c r="BR1625" s="83"/>
      <c r="BS1625" s="83"/>
      <c r="BT1625" s="83"/>
      <c r="BU1625" s="83"/>
      <c r="BV1625" s="83"/>
      <c r="BW1625" s="83"/>
      <c r="BX1625" s="83"/>
      <c r="BY1625" s="83"/>
      <c r="BZ1625" s="83"/>
      <c r="CA1625" s="83"/>
      <c r="CB1625" s="83"/>
      <c r="CC1625" s="83"/>
      <c r="CD1625" s="83"/>
      <c r="CE1625" s="83"/>
      <c r="CF1625" s="83"/>
      <c r="CG1625" s="83"/>
      <c r="CH1625" s="83"/>
      <c r="CI1625" s="83"/>
      <c r="CJ1625" s="83"/>
      <c r="CK1625" s="83"/>
      <c r="CL1625" s="83"/>
      <c r="CM1625" s="83"/>
      <c r="CN1625" s="83"/>
      <c r="CO1625" s="83"/>
      <c r="CP1625" s="83"/>
      <c r="CQ1625" s="83"/>
      <c r="CR1625" s="83"/>
      <c r="CS1625" s="83"/>
      <c r="CT1625" s="83"/>
      <c r="CU1625" s="83"/>
      <c r="CV1625" s="83"/>
      <c r="CW1625" s="83"/>
      <c r="CX1625" s="83"/>
      <c r="CY1625" s="83"/>
      <c r="CZ1625" s="83"/>
      <c r="DA1625" s="83"/>
      <c r="DB1625" s="83"/>
      <c r="DC1625" s="83"/>
      <c r="DD1625" s="83"/>
      <c r="DE1625" s="83"/>
      <c r="DF1625" s="83"/>
      <c r="DG1625" s="83"/>
      <c r="DH1625" s="83"/>
      <c r="DI1625" s="83"/>
      <c r="DJ1625" s="83"/>
      <c r="DK1625" s="83"/>
      <c r="DL1625" s="83"/>
      <c r="DM1625" s="83"/>
      <c r="DN1625" s="83"/>
      <c r="DO1625" s="83"/>
      <c r="DP1625" s="83"/>
      <c r="DQ1625" s="83"/>
      <c r="DR1625" s="83"/>
      <c r="DS1625" s="83"/>
      <c r="DT1625" s="83"/>
      <c r="DU1625" s="83"/>
      <c r="DV1625" s="83"/>
      <c r="DW1625" s="83"/>
      <c r="DX1625" s="83"/>
      <c r="DY1625" s="83"/>
      <c r="DZ1625" s="83"/>
    </row>
    <row r="1626" spans="1:130" s="80" customFormat="1" ht="34" x14ac:dyDescent="0.2">
      <c r="A1626" s="76"/>
      <c r="B1626" s="144" t="s">
        <v>1727</v>
      </c>
      <c r="C1626" s="144"/>
      <c r="D1626" s="113" t="s">
        <v>51</v>
      </c>
      <c r="E1626" s="113" t="s">
        <v>221</v>
      </c>
      <c r="F1626" s="58">
        <v>30924</v>
      </c>
      <c r="G1626" s="57" t="s">
        <v>455</v>
      </c>
      <c r="H1626" s="58" t="s">
        <v>223</v>
      </c>
      <c r="I1626" s="57" t="s">
        <v>222</v>
      </c>
      <c r="J1626" s="76" t="s">
        <v>176</v>
      </c>
      <c r="K1626" s="191" t="s">
        <v>400</v>
      </c>
      <c r="L1626" s="106"/>
      <c r="M1626" s="115"/>
      <c r="N1626" s="115"/>
      <c r="O1626" s="57"/>
      <c r="P1626" s="58" t="s">
        <v>185</v>
      </c>
      <c r="Q1626" s="57"/>
      <c r="R1626" s="57" t="s">
        <v>13</v>
      </c>
      <c r="S1626" s="57"/>
      <c r="T1626" s="57"/>
      <c r="U1626" s="117">
        <v>168</v>
      </c>
      <c r="V1626" s="117">
        <v>89</v>
      </c>
      <c r="W1626" s="58"/>
      <c r="X1626" s="197"/>
      <c r="Y1626" s="198"/>
      <c r="Z1626" s="58"/>
      <c r="AA1626" s="58" t="s">
        <v>456</v>
      </c>
      <c r="AB1626" s="76"/>
      <c r="AC1626" s="76"/>
      <c r="AD1626" s="76"/>
      <c r="AE1626" s="70"/>
      <c r="AF1626" s="70"/>
      <c r="AG1626" s="83"/>
      <c r="AH1626" s="83"/>
      <c r="AI1626" s="83"/>
      <c r="AJ1626" s="83"/>
      <c r="AK1626" s="83"/>
      <c r="AL1626" s="83"/>
      <c r="AM1626" s="83"/>
      <c r="AN1626" s="83"/>
      <c r="AO1626" s="83"/>
      <c r="AP1626" s="83"/>
      <c r="AQ1626" s="83"/>
      <c r="AR1626" s="83"/>
      <c r="AS1626" s="83"/>
      <c r="AT1626" s="83"/>
      <c r="AU1626" s="83"/>
      <c r="AV1626" s="83"/>
      <c r="AW1626" s="83"/>
      <c r="AX1626" s="83"/>
      <c r="AY1626" s="83"/>
      <c r="AZ1626" s="83"/>
      <c r="BA1626" s="83"/>
      <c r="BB1626" s="83"/>
      <c r="BC1626" s="83"/>
      <c r="BD1626" s="83"/>
      <c r="BE1626" s="83"/>
      <c r="BF1626" s="83"/>
      <c r="BG1626" s="83"/>
      <c r="BH1626" s="83"/>
      <c r="BI1626" s="83"/>
      <c r="BJ1626" s="83"/>
      <c r="BK1626" s="83"/>
      <c r="BL1626" s="83"/>
      <c r="BM1626" s="83"/>
      <c r="BN1626" s="83"/>
      <c r="BO1626" s="83"/>
      <c r="BP1626" s="83"/>
      <c r="BQ1626" s="83"/>
      <c r="BR1626" s="83"/>
      <c r="BS1626" s="83"/>
      <c r="BT1626" s="83"/>
      <c r="BU1626" s="83"/>
      <c r="BV1626" s="83"/>
      <c r="BW1626" s="83"/>
      <c r="BX1626" s="83"/>
      <c r="BY1626" s="83"/>
      <c r="BZ1626" s="83"/>
      <c r="CA1626" s="83"/>
      <c r="CB1626" s="83"/>
      <c r="CC1626" s="83"/>
      <c r="CD1626" s="83"/>
      <c r="CE1626" s="83"/>
      <c r="CF1626" s="83"/>
      <c r="CG1626" s="83"/>
      <c r="CH1626" s="83"/>
      <c r="CI1626" s="83"/>
      <c r="CJ1626" s="83"/>
      <c r="CK1626" s="83"/>
      <c r="CL1626" s="83"/>
      <c r="CM1626" s="83"/>
      <c r="CN1626" s="83"/>
      <c r="CO1626" s="83"/>
      <c r="CP1626" s="83"/>
      <c r="CQ1626" s="83"/>
      <c r="CR1626" s="83"/>
      <c r="CS1626" s="83"/>
      <c r="CT1626" s="83"/>
      <c r="CU1626" s="83"/>
      <c r="CV1626" s="83"/>
      <c r="CW1626" s="83"/>
      <c r="CX1626" s="83"/>
      <c r="CY1626" s="83"/>
      <c r="CZ1626" s="83"/>
      <c r="DA1626" s="83"/>
      <c r="DB1626" s="83"/>
      <c r="DC1626" s="83"/>
      <c r="DD1626" s="83"/>
      <c r="DE1626" s="83"/>
      <c r="DF1626" s="83"/>
      <c r="DG1626" s="83"/>
      <c r="DH1626" s="83"/>
      <c r="DI1626" s="83"/>
      <c r="DJ1626" s="83"/>
      <c r="DK1626" s="83"/>
      <c r="DL1626" s="83"/>
      <c r="DM1626" s="83"/>
      <c r="DN1626" s="83"/>
      <c r="DO1626" s="83"/>
      <c r="DP1626" s="83"/>
      <c r="DQ1626" s="83"/>
      <c r="DR1626" s="83"/>
      <c r="DS1626" s="83"/>
      <c r="DT1626" s="83"/>
      <c r="DU1626" s="83"/>
      <c r="DV1626" s="83"/>
      <c r="DW1626" s="83"/>
      <c r="DX1626" s="83"/>
      <c r="DY1626" s="83"/>
      <c r="DZ1626" s="83"/>
    </row>
    <row r="1627" spans="1:130" s="80" customFormat="1" ht="17" x14ac:dyDescent="0.2">
      <c r="A1627" s="76"/>
      <c r="B1627" s="144" t="s">
        <v>1727</v>
      </c>
      <c r="C1627" s="144"/>
      <c r="D1627" s="113" t="s">
        <v>51</v>
      </c>
      <c r="E1627" s="113" t="s">
        <v>221</v>
      </c>
      <c r="F1627" s="58">
        <v>43067</v>
      </c>
      <c r="G1627" s="57">
        <v>106</v>
      </c>
      <c r="H1627" s="58" t="s">
        <v>226</v>
      </c>
      <c r="I1627" s="57" t="s">
        <v>246</v>
      </c>
      <c r="J1627" s="76" t="s">
        <v>176</v>
      </c>
      <c r="K1627" s="191"/>
      <c r="L1627" s="143"/>
      <c r="M1627" s="115"/>
      <c r="N1627" s="115"/>
      <c r="O1627" s="57"/>
      <c r="P1627" s="58" t="s">
        <v>24</v>
      </c>
      <c r="Q1627" s="57" t="s">
        <v>172</v>
      </c>
      <c r="R1627" s="57" t="s">
        <v>13</v>
      </c>
      <c r="S1627" s="57"/>
      <c r="T1627" s="57"/>
      <c r="U1627" s="117">
        <v>220</v>
      </c>
      <c r="V1627" s="117">
        <v>90</v>
      </c>
      <c r="W1627" s="58"/>
      <c r="X1627" s="197"/>
      <c r="Y1627" s="198"/>
      <c r="Z1627" s="58"/>
      <c r="AA1627" s="58" t="s">
        <v>44</v>
      </c>
      <c r="AB1627" s="76"/>
      <c r="AC1627" s="76"/>
      <c r="AD1627" s="76"/>
      <c r="AE1627" s="70"/>
      <c r="AF1627" s="70"/>
      <c r="AG1627" s="83"/>
      <c r="AH1627" s="83"/>
      <c r="AI1627" s="83"/>
      <c r="AJ1627" s="83"/>
      <c r="AK1627" s="83"/>
      <c r="AL1627" s="83"/>
      <c r="AM1627" s="83"/>
      <c r="AN1627" s="83"/>
      <c r="AO1627" s="83"/>
      <c r="AP1627" s="83"/>
      <c r="AQ1627" s="83"/>
      <c r="AR1627" s="83"/>
      <c r="AS1627" s="83"/>
      <c r="AT1627" s="83"/>
      <c r="AU1627" s="83"/>
      <c r="AV1627" s="83"/>
      <c r="AW1627" s="83"/>
      <c r="AX1627" s="83"/>
      <c r="AY1627" s="83"/>
      <c r="AZ1627" s="83"/>
      <c r="BA1627" s="83"/>
      <c r="BB1627" s="83"/>
      <c r="BC1627" s="83"/>
      <c r="BD1627" s="83"/>
      <c r="BE1627" s="83"/>
      <c r="BF1627" s="83"/>
      <c r="BG1627" s="83"/>
      <c r="BH1627" s="83"/>
      <c r="BI1627" s="83"/>
      <c r="BJ1627" s="83"/>
      <c r="BK1627" s="83"/>
      <c r="BL1627" s="83"/>
      <c r="BM1627" s="83"/>
      <c r="BN1627" s="83"/>
      <c r="BO1627" s="83"/>
      <c r="BP1627" s="83"/>
      <c r="BQ1627" s="83"/>
      <c r="BR1627" s="83"/>
      <c r="BS1627" s="83"/>
      <c r="BT1627" s="83"/>
      <c r="BU1627" s="83"/>
      <c r="BV1627" s="83"/>
      <c r="BW1627" s="83"/>
      <c r="BX1627" s="83"/>
      <c r="BY1627" s="83"/>
      <c r="BZ1627" s="83"/>
      <c r="CA1627" s="83"/>
      <c r="CB1627" s="83"/>
      <c r="CC1627" s="83"/>
      <c r="CD1627" s="83"/>
      <c r="CE1627" s="83"/>
      <c r="CF1627" s="83"/>
      <c r="CG1627" s="83"/>
      <c r="CH1627" s="83"/>
      <c r="CI1627" s="83"/>
      <c r="CJ1627" s="83"/>
      <c r="CK1627" s="83"/>
      <c r="CL1627" s="83"/>
      <c r="CM1627" s="83"/>
      <c r="CN1627" s="83"/>
      <c r="CO1627" s="83"/>
      <c r="CP1627" s="83"/>
      <c r="CQ1627" s="83"/>
      <c r="CR1627" s="83"/>
      <c r="CS1627" s="83"/>
      <c r="CT1627" s="83"/>
      <c r="CU1627" s="83"/>
      <c r="CV1627" s="83"/>
      <c r="CW1627" s="83"/>
      <c r="CX1627" s="83"/>
      <c r="CY1627" s="83"/>
      <c r="CZ1627" s="83"/>
      <c r="DA1627" s="83"/>
      <c r="DB1627" s="83"/>
      <c r="DC1627" s="83"/>
      <c r="DD1627" s="83"/>
      <c r="DE1627" s="83"/>
      <c r="DF1627" s="83"/>
      <c r="DG1627" s="83"/>
      <c r="DH1627" s="83"/>
      <c r="DI1627" s="83"/>
      <c r="DJ1627" s="83"/>
      <c r="DK1627" s="83"/>
      <c r="DL1627" s="83"/>
      <c r="DM1627" s="83"/>
      <c r="DN1627" s="83"/>
      <c r="DO1627" s="83"/>
      <c r="DP1627" s="83"/>
      <c r="DQ1627" s="83"/>
      <c r="DR1627" s="83"/>
      <c r="DS1627" s="83"/>
      <c r="DT1627" s="83"/>
      <c r="DU1627" s="83"/>
      <c r="DV1627" s="83"/>
      <c r="DW1627" s="83"/>
      <c r="DX1627" s="83"/>
      <c r="DY1627" s="83"/>
      <c r="DZ1627" s="83"/>
    </row>
    <row r="1628" spans="1:130" s="80" customFormat="1" ht="17" x14ac:dyDescent="0.2">
      <c r="A1628" s="76"/>
      <c r="B1628" s="144" t="s">
        <v>1727</v>
      </c>
      <c r="C1628" s="144"/>
      <c r="D1628" s="113" t="s">
        <v>51</v>
      </c>
      <c r="E1628" s="113" t="s">
        <v>15</v>
      </c>
      <c r="F1628" s="58">
        <v>870</v>
      </c>
      <c r="G1628" s="57">
        <v>2315</v>
      </c>
      <c r="H1628" s="58" t="s">
        <v>1992</v>
      </c>
      <c r="I1628" s="57"/>
      <c r="J1628" s="76" t="s">
        <v>176</v>
      </c>
      <c r="K1628" s="191"/>
      <c r="L1628" s="143"/>
      <c r="M1628" s="115"/>
      <c r="N1628" s="115"/>
      <c r="O1628" s="57"/>
      <c r="P1628" s="58" t="s">
        <v>36</v>
      </c>
      <c r="Q1628" s="57"/>
      <c r="R1628" s="57" t="s">
        <v>13</v>
      </c>
      <c r="S1628" s="57"/>
      <c r="T1628" s="57"/>
      <c r="U1628" s="117">
        <v>101.73</v>
      </c>
      <c r="V1628" s="117">
        <v>40.04</v>
      </c>
      <c r="W1628" s="58"/>
      <c r="X1628" s="197"/>
      <c r="Y1628" s="198"/>
      <c r="Z1628" s="58"/>
      <c r="AA1628" s="58" t="s">
        <v>52</v>
      </c>
      <c r="AB1628" s="287"/>
      <c r="AC1628" s="287"/>
      <c r="AD1628" s="287"/>
      <c r="AE1628" s="284"/>
      <c r="AF1628" s="284"/>
      <c r="AG1628" s="292"/>
      <c r="AH1628" s="292"/>
      <c r="AI1628" s="292"/>
      <c r="AJ1628" s="292"/>
      <c r="AK1628" s="292"/>
      <c r="AL1628" s="292"/>
      <c r="AM1628" s="292"/>
      <c r="AN1628" s="292"/>
      <c r="AO1628" s="292"/>
      <c r="AP1628" s="292"/>
      <c r="AQ1628" s="292"/>
      <c r="AR1628" s="292"/>
      <c r="AS1628" s="292"/>
      <c r="AT1628" s="292"/>
      <c r="AU1628" s="292"/>
      <c r="AV1628" s="292"/>
      <c r="AW1628" s="292"/>
      <c r="AX1628" s="292"/>
      <c r="AY1628" s="292"/>
      <c r="AZ1628" s="292"/>
      <c r="BA1628" s="292"/>
      <c r="BB1628" s="292"/>
      <c r="BC1628" s="292"/>
      <c r="BD1628" s="292"/>
      <c r="BE1628" s="292"/>
      <c r="BF1628" s="292"/>
      <c r="BG1628" s="292"/>
      <c r="BH1628" s="292"/>
      <c r="BI1628" s="292"/>
      <c r="BJ1628" s="292"/>
      <c r="BK1628" s="77"/>
      <c r="BL1628" s="77"/>
      <c r="BM1628" s="77"/>
      <c r="BN1628" s="77"/>
      <c r="BO1628" s="77"/>
      <c r="BP1628" s="77"/>
      <c r="BQ1628" s="77"/>
      <c r="BR1628" s="77"/>
      <c r="BS1628" s="77"/>
      <c r="BT1628" s="77"/>
      <c r="BU1628" s="77"/>
      <c r="BV1628" s="77"/>
      <c r="BW1628" s="77"/>
      <c r="BX1628" s="77"/>
      <c r="BY1628" s="77"/>
      <c r="BZ1628" s="77"/>
      <c r="CA1628" s="77"/>
      <c r="CB1628" s="77"/>
      <c r="CC1628" s="77"/>
      <c r="CD1628" s="77"/>
      <c r="CE1628" s="77"/>
      <c r="CF1628" s="77"/>
      <c r="CG1628" s="77"/>
      <c r="CH1628" s="77"/>
      <c r="CI1628" s="77"/>
      <c r="CJ1628" s="77"/>
      <c r="CK1628" s="77"/>
      <c r="CL1628" s="77"/>
      <c r="CM1628" s="77"/>
      <c r="CN1628" s="77"/>
      <c r="CO1628" s="77"/>
      <c r="CP1628" s="77"/>
      <c r="CQ1628" s="77"/>
      <c r="CR1628" s="77"/>
      <c r="CS1628" s="77"/>
      <c r="CT1628" s="77"/>
      <c r="CU1628" s="77"/>
      <c r="CV1628" s="77"/>
      <c r="CW1628" s="77"/>
      <c r="CX1628" s="77"/>
      <c r="CY1628" s="77"/>
      <c r="CZ1628" s="77"/>
      <c r="DA1628" s="77"/>
      <c r="DB1628" s="77"/>
      <c r="DC1628" s="77"/>
      <c r="DD1628" s="77"/>
      <c r="DE1628" s="77"/>
      <c r="DF1628" s="77"/>
      <c r="DG1628" s="77"/>
      <c r="DH1628" s="77"/>
      <c r="DI1628" s="77"/>
      <c r="DJ1628" s="77"/>
      <c r="DK1628" s="77"/>
      <c r="DL1628" s="77"/>
      <c r="DM1628" s="77"/>
      <c r="DN1628" s="77"/>
      <c r="DO1628" s="77"/>
      <c r="DP1628" s="77"/>
      <c r="DQ1628" s="77"/>
      <c r="DR1628" s="77"/>
      <c r="DS1628" s="77"/>
      <c r="DT1628" s="77"/>
      <c r="DU1628" s="77"/>
      <c r="DV1628" s="77"/>
      <c r="DW1628" s="77"/>
      <c r="DX1628" s="77"/>
      <c r="DY1628" s="77"/>
      <c r="DZ1628" s="77"/>
    </row>
    <row r="1629" spans="1:130" s="80" customFormat="1" ht="17" x14ac:dyDescent="0.2">
      <c r="A1629" s="76"/>
      <c r="B1629" s="144" t="s">
        <v>1727</v>
      </c>
      <c r="C1629" s="144"/>
      <c r="D1629" s="113" t="s">
        <v>51</v>
      </c>
      <c r="E1629" s="113" t="s">
        <v>15</v>
      </c>
      <c r="F1629" s="58">
        <v>999</v>
      </c>
      <c r="G1629" s="57">
        <v>-999</v>
      </c>
      <c r="H1629" s="58">
        <v>-999</v>
      </c>
      <c r="I1629" s="57" t="s">
        <v>474</v>
      </c>
      <c r="J1629" s="76" t="s">
        <v>176</v>
      </c>
      <c r="K1629" s="191"/>
      <c r="L1629" s="143"/>
      <c r="M1629" s="115"/>
      <c r="N1629" s="115"/>
      <c r="O1629" s="57"/>
      <c r="P1629" s="58" t="s">
        <v>171</v>
      </c>
      <c r="Q1629" s="57"/>
      <c r="R1629" s="57" t="s">
        <v>13</v>
      </c>
      <c r="S1629" s="57"/>
      <c r="T1629" s="57">
        <v>360</v>
      </c>
      <c r="U1629" s="117"/>
      <c r="V1629" s="117"/>
      <c r="W1629" s="58"/>
      <c r="X1629" s="197"/>
      <c r="Y1629" s="198"/>
      <c r="Z1629" s="58"/>
      <c r="AA1629" s="58" t="s">
        <v>201</v>
      </c>
      <c r="AB1629" s="54"/>
      <c r="AC1629" s="76"/>
      <c r="AD1629" s="76"/>
      <c r="AE1629" s="70"/>
      <c r="AF1629" s="70"/>
      <c r="AG1629" s="83"/>
      <c r="AH1629" s="83"/>
      <c r="AI1629" s="83"/>
      <c r="AJ1629" s="83"/>
      <c r="AK1629" s="83"/>
      <c r="AL1629" s="83"/>
      <c r="AM1629" s="83"/>
      <c r="AN1629" s="83"/>
      <c r="AO1629" s="83"/>
      <c r="AP1629" s="83"/>
      <c r="AQ1629" s="83"/>
      <c r="AR1629" s="83"/>
      <c r="AS1629" s="83"/>
      <c r="AT1629" s="83"/>
      <c r="AU1629" s="83"/>
      <c r="AV1629" s="83"/>
      <c r="AW1629" s="83"/>
      <c r="AX1629" s="83"/>
      <c r="AY1629" s="83"/>
      <c r="AZ1629" s="83"/>
      <c r="BA1629" s="83"/>
      <c r="BB1629" s="83"/>
      <c r="BC1629" s="83"/>
      <c r="BD1629" s="83"/>
      <c r="BE1629" s="83"/>
      <c r="BF1629" s="83"/>
      <c r="BG1629" s="83"/>
      <c r="BH1629" s="83"/>
      <c r="BI1629" s="83"/>
      <c r="BJ1629" s="83"/>
      <c r="BK1629" s="91"/>
      <c r="BL1629" s="91"/>
      <c r="BM1629" s="91"/>
      <c r="BN1629" s="91"/>
      <c r="BO1629" s="91"/>
      <c r="BP1629" s="91"/>
      <c r="BQ1629" s="91"/>
      <c r="BR1629" s="91"/>
      <c r="BS1629" s="91"/>
      <c r="BT1629" s="91"/>
      <c r="BU1629" s="91"/>
      <c r="BV1629" s="91"/>
      <c r="BW1629" s="91"/>
      <c r="BX1629" s="91"/>
      <c r="BY1629" s="91"/>
      <c r="BZ1629" s="91"/>
      <c r="CA1629" s="91"/>
      <c r="CB1629" s="91"/>
      <c r="CC1629" s="91"/>
      <c r="CD1629" s="91"/>
      <c r="CE1629" s="91"/>
      <c r="CF1629" s="91"/>
      <c r="CG1629" s="91"/>
      <c r="CH1629" s="91"/>
      <c r="CI1629" s="91"/>
      <c r="CJ1629" s="91"/>
      <c r="CK1629" s="91"/>
      <c r="CL1629" s="91"/>
      <c r="CM1629" s="91"/>
      <c r="CN1629" s="91"/>
      <c r="CO1629" s="91"/>
      <c r="CP1629" s="91"/>
      <c r="CQ1629" s="91"/>
      <c r="CR1629" s="91"/>
      <c r="CS1629" s="91"/>
      <c r="CT1629" s="91"/>
      <c r="CU1629" s="91"/>
      <c r="CV1629" s="91"/>
      <c r="CW1629" s="91"/>
      <c r="CX1629" s="15"/>
      <c r="CY1629" s="15"/>
      <c r="CZ1629" s="15"/>
      <c r="DA1629" s="15"/>
      <c r="DB1629" s="15"/>
      <c r="DC1629" s="15"/>
      <c r="DD1629" s="15"/>
      <c r="DE1629" s="15"/>
      <c r="DF1629" s="15"/>
      <c r="DG1629" s="15"/>
      <c r="DH1629" s="15"/>
      <c r="DI1629" s="15"/>
      <c r="DJ1629" s="15"/>
      <c r="DK1629" s="15"/>
      <c r="DL1629" s="15"/>
      <c r="DM1629" s="15"/>
      <c r="DN1629" s="15"/>
      <c r="DO1629" s="15"/>
      <c r="DP1629" s="15"/>
      <c r="DQ1629" s="15"/>
      <c r="DR1629" s="15"/>
      <c r="DS1629" s="15"/>
      <c r="DT1629" s="15"/>
      <c r="DU1629" s="15"/>
      <c r="DV1629" s="15"/>
      <c r="DW1629" s="15"/>
      <c r="DX1629" s="15"/>
      <c r="DY1629" s="15"/>
      <c r="DZ1629" s="15"/>
    </row>
    <row r="1630" spans="1:130" s="80" customFormat="1" ht="34" x14ac:dyDescent="0.2">
      <c r="A1630" s="76"/>
      <c r="B1630" s="144" t="s">
        <v>1727</v>
      </c>
      <c r="C1630" s="144"/>
      <c r="D1630" s="113" t="s">
        <v>51</v>
      </c>
      <c r="E1630" s="113" t="s">
        <v>15</v>
      </c>
      <c r="F1630" s="58">
        <v>999</v>
      </c>
      <c r="G1630" s="57">
        <v>-999</v>
      </c>
      <c r="H1630" s="58">
        <v>-999</v>
      </c>
      <c r="I1630" s="57">
        <v>-999</v>
      </c>
      <c r="J1630" s="76" t="s">
        <v>176</v>
      </c>
      <c r="K1630" s="191"/>
      <c r="L1630" s="143"/>
      <c r="M1630" s="115"/>
      <c r="N1630" s="115"/>
      <c r="O1630" s="57"/>
      <c r="P1630" s="58" t="s">
        <v>150</v>
      </c>
      <c r="Q1630" s="57" t="s">
        <v>167</v>
      </c>
      <c r="R1630" s="57" t="s">
        <v>13</v>
      </c>
      <c r="S1630" s="57"/>
      <c r="T1630" s="57"/>
      <c r="U1630" s="117">
        <v>220</v>
      </c>
      <c r="V1630" s="117">
        <v>97</v>
      </c>
      <c r="W1630" s="58"/>
      <c r="X1630" s="197"/>
      <c r="Y1630" s="198"/>
      <c r="Z1630" s="58"/>
      <c r="AA1630" s="58" t="s">
        <v>224</v>
      </c>
      <c r="AB1630" s="54"/>
      <c r="AC1630" s="76"/>
      <c r="AD1630" s="76"/>
      <c r="AE1630" s="70"/>
      <c r="AF1630" s="70"/>
      <c r="AG1630" s="83"/>
      <c r="AH1630" s="83"/>
      <c r="AI1630" s="83"/>
      <c r="AJ1630" s="83"/>
      <c r="AK1630" s="83"/>
      <c r="AL1630" s="83"/>
      <c r="AM1630" s="83"/>
      <c r="AN1630" s="83"/>
      <c r="AO1630" s="83"/>
      <c r="AP1630" s="83"/>
      <c r="AQ1630" s="83"/>
      <c r="AR1630" s="83"/>
      <c r="AS1630" s="83"/>
      <c r="AT1630" s="83"/>
      <c r="AU1630" s="83"/>
      <c r="AV1630" s="83"/>
      <c r="AW1630" s="83"/>
      <c r="AX1630" s="83"/>
      <c r="AY1630" s="83"/>
      <c r="AZ1630" s="83"/>
      <c r="BA1630" s="83"/>
      <c r="BB1630" s="83"/>
      <c r="BC1630" s="83"/>
      <c r="BD1630" s="83"/>
      <c r="BE1630" s="83"/>
      <c r="BF1630" s="83"/>
      <c r="BG1630" s="83"/>
      <c r="BH1630" s="83"/>
      <c r="BI1630" s="83"/>
      <c r="BJ1630" s="83"/>
      <c r="BK1630" s="91"/>
      <c r="BL1630" s="91"/>
      <c r="BM1630" s="91"/>
      <c r="BN1630" s="91"/>
      <c r="BO1630" s="91"/>
      <c r="BP1630" s="91"/>
      <c r="BQ1630" s="91"/>
      <c r="BR1630" s="91"/>
      <c r="BS1630" s="91"/>
      <c r="BT1630" s="91"/>
      <c r="BU1630" s="91"/>
      <c r="BV1630" s="91"/>
      <c r="BW1630" s="91"/>
      <c r="BX1630" s="91"/>
      <c r="BY1630" s="91"/>
      <c r="BZ1630" s="91"/>
      <c r="CA1630" s="91"/>
      <c r="CB1630" s="91"/>
      <c r="CC1630" s="91"/>
      <c r="CD1630" s="91"/>
      <c r="CE1630" s="91"/>
      <c r="CF1630" s="91"/>
      <c r="CG1630" s="91"/>
      <c r="CH1630" s="91"/>
      <c r="CI1630" s="91"/>
      <c r="CJ1630" s="91"/>
      <c r="CK1630" s="91"/>
      <c r="CL1630" s="91"/>
      <c r="CM1630" s="91"/>
      <c r="CN1630" s="91"/>
      <c r="CO1630" s="91"/>
      <c r="CP1630" s="91"/>
      <c r="CQ1630" s="91"/>
      <c r="CR1630" s="91"/>
      <c r="CS1630" s="91"/>
      <c r="CT1630" s="91"/>
      <c r="CU1630" s="91"/>
      <c r="CV1630" s="91"/>
      <c r="CW1630" s="91"/>
      <c r="CX1630" s="15"/>
      <c r="CY1630" s="15"/>
      <c r="CZ1630" s="15"/>
      <c r="DA1630" s="15"/>
      <c r="DB1630" s="15"/>
      <c r="DC1630" s="15"/>
      <c r="DD1630" s="15"/>
      <c r="DE1630" s="15"/>
      <c r="DF1630" s="15"/>
      <c r="DG1630" s="15"/>
      <c r="DH1630" s="15"/>
      <c r="DI1630" s="15"/>
      <c r="DJ1630" s="15"/>
      <c r="DK1630" s="15"/>
      <c r="DL1630" s="15"/>
      <c r="DM1630" s="15"/>
      <c r="DN1630" s="15"/>
      <c r="DO1630" s="15"/>
      <c r="DP1630" s="15"/>
      <c r="DQ1630" s="15"/>
      <c r="DR1630" s="15"/>
      <c r="DS1630" s="15"/>
      <c r="DT1630" s="15"/>
      <c r="DU1630" s="15"/>
      <c r="DV1630" s="15"/>
      <c r="DW1630" s="15"/>
      <c r="DX1630" s="15"/>
      <c r="DY1630" s="15"/>
      <c r="DZ1630" s="15"/>
    </row>
    <row r="1631" spans="1:130" s="80" customFormat="1" ht="17" x14ac:dyDescent="0.2">
      <c r="A1631" s="76"/>
      <c r="B1631" s="144" t="s">
        <v>1727</v>
      </c>
      <c r="C1631" s="144"/>
      <c r="D1631" s="113" t="s">
        <v>51</v>
      </c>
      <c r="E1631" s="113" t="s">
        <v>15</v>
      </c>
      <c r="F1631" s="58">
        <v>999</v>
      </c>
      <c r="G1631" s="57">
        <v>-999</v>
      </c>
      <c r="H1631" s="58">
        <v>-999</v>
      </c>
      <c r="I1631" s="57">
        <v>-999</v>
      </c>
      <c r="J1631" s="76" t="s">
        <v>176</v>
      </c>
      <c r="K1631" s="191"/>
      <c r="L1631" s="143"/>
      <c r="M1631" s="115"/>
      <c r="N1631" s="115"/>
      <c r="O1631" s="57"/>
      <c r="P1631" s="58" t="s">
        <v>150</v>
      </c>
      <c r="Q1631" s="57" t="s">
        <v>172</v>
      </c>
      <c r="R1631" s="57" t="s">
        <v>13</v>
      </c>
      <c r="S1631" s="57"/>
      <c r="T1631" s="57"/>
      <c r="U1631" s="117">
        <v>245</v>
      </c>
      <c r="V1631" s="117">
        <v>100</v>
      </c>
      <c r="W1631" s="58"/>
      <c r="X1631" s="197"/>
      <c r="Y1631" s="198"/>
      <c r="Z1631" s="58"/>
      <c r="AA1631" s="58" t="s">
        <v>225</v>
      </c>
      <c r="AB1631" s="287"/>
      <c r="AC1631" s="287"/>
      <c r="AD1631" s="287"/>
      <c r="AE1631" s="284"/>
      <c r="AF1631" s="284"/>
      <c r="AG1631" s="292"/>
      <c r="AH1631" s="292"/>
      <c r="AI1631" s="292"/>
      <c r="AJ1631" s="292"/>
      <c r="AK1631" s="292"/>
      <c r="AL1631" s="292"/>
      <c r="AM1631" s="292"/>
      <c r="AN1631" s="292"/>
      <c r="AO1631" s="292"/>
      <c r="AP1631" s="292"/>
      <c r="AQ1631" s="292"/>
      <c r="AR1631" s="292"/>
      <c r="AS1631" s="292"/>
      <c r="AT1631" s="292"/>
      <c r="AU1631" s="292"/>
      <c r="AV1631" s="292"/>
      <c r="AW1631" s="292"/>
      <c r="AX1631" s="292"/>
      <c r="AY1631" s="292"/>
      <c r="AZ1631" s="292"/>
      <c r="BA1631" s="292"/>
      <c r="BB1631" s="292"/>
      <c r="BC1631" s="292"/>
      <c r="BD1631" s="292"/>
      <c r="BE1631" s="292"/>
      <c r="BF1631" s="292"/>
      <c r="BG1631" s="292"/>
      <c r="BH1631" s="292"/>
      <c r="BI1631" s="292"/>
      <c r="BJ1631" s="292"/>
      <c r="BK1631" s="293"/>
      <c r="BL1631" s="293"/>
      <c r="BM1631" s="293"/>
      <c r="BN1631" s="293"/>
      <c r="BO1631" s="293"/>
      <c r="BP1631" s="293"/>
      <c r="BQ1631" s="293"/>
      <c r="BR1631" s="293"/>
      <c r="BS1631" s="293"/>
      <c r="BT1631" s="293"/>
      <c r="BU1631" s="293"/>
      <c r="BV1631" s="293"/>
      <c r="BW1631" s="293"/>
      <c r="BX1631" s="293"/>
      <c r="BY1631" s="293"/>
      <c r="BZ1631" s="293"/>
      <c r="CA1631" s="293"/>
      <c r="CB1631" s="293"/>
      <c r="CC1631" s="293"/>
      <c r="CD1631" s="293"/>
      <c r="CE1631" s="293"/>
      <c r="CF1631" s="293"/>
      <c r="CG1631" s="293"/>
      <c r="CH1631" s="293"/>
      <c r="CI1631" s="293"/>
      <c r="CJ1631" s="293"/>
      <c r="CK1631" s="293"/>
      <c r="CL1631" s="293"/>
      <c r="CM1631" s="293"/>
      <c r="CN1631" s="293"/>
      <c r="CO1631" s="293"/>
      <c r="CP1631" s="293"/>
      <c r="CQ1631" s="293"/>
      <c r="CR1631" s="293"/>
      <c r="CS1631" s="293"/>
      <c r="CT1631" s="293"/>
      <c r="CU1631" s="293"/>
      <c r="CV1631" s="293"/>
      <c r="CW1631" s="293"/>
      <c r="CX1631" s="77"/>
      <c r="CY1631" s="77"/>
      <c r="CZ1631" s="77"/>
      <c r="DA1631" s="77"/>
      <c r="DB1631" s="77"/>
      <c r="DC1631" s="77"/>
      <c r="DD1631" s="77"/>
      <c r="DE1631" s="77"/>
      <c r="DF1631" s="77"/>
      <c r="DG1631" s="77"/>
      <c r="DH1631" s="77"/>
      <c r="DI1631" s="77"/>
      <c r="DJ1631" s="77"/>
      <c r="DK1631" s="77"/>
      <c r="DL1631" s="77"/>
      <c r="DM1631" s="77"/>
      <c r="DN1631" s="77"/>
      <c r="DO1631" s="77"/>
      <c r="DP1631" s="77"/>
      <c r="DQ1631" s="77"/>
      <c r="DR1631" s="77"/>
      <c r="DS1631" s="77"/>
      <c r="DT1631" s="77"/>
      <c r="DU1631" s="77"/>
      <c r="DV1631" s="77"/>
      <c r="DW1631" s="77"/>
      <c r="DX1631" s="77"/>
      <c r="DY1631" s="77"/>
      <c r="DZ1631" s="77"/>
    </row>
    <row r="1632" spans="1:130" s="80" customFormat="1" ht="17" x14ac:dyDescent="0.2">
      <c r="A1632" s="76"/>
      <c r="B1632" s="144" t="s">
        <v>1727</v>
      </c>
      <c r="C1632" s="144"/>
      <c r="D1632" s="113" t="s">
        <v>51</v>
      </c>
      <c r="E1632" s="113" t="s">
        <v>15</v>
      </c>
      <c r="F1632" s="58">
        <v>999</v>
      </c>
      <c r="G1632" s="57">
        <v>-999</v>
      </c>
      <c r="H1632" s="58">
        <v>-999</v>
      </c>
      <c r="I1632" s="57">
        <v>-999</v>
      </c>
      <c r="J1632" s="76" t="s">
        <v>176</v>
      </c>
      <c r="K1632" s="191"/>
      <c r="L1632" s="143"/>
      <c r="M1632" s="115"/>
      <c r="N1632" s="115"/>
      <c r="O1632" s="57"/>
      <c r="P1632" s="58" t="s">
        <v>150</v>
      </c>
      <c r="Q1632" s="57" t="s">
        <v>167</v>
      </c>
      <c r="R1632" s="57" t="s">
        <v>13</v>
      </c>
      <c r="S1632" s="57"/>
      <c r="T1632" s="57"/>
      <c r="U1632" s="117">
        <v>259</v>
      </c>
      <c r="V1632" s="117">
        <v>102</v>
      </c>
      <c r="W1632" s="58"/>
      <c r="X1632" s="197"/>
      <c r="Y1632" s="198"/>
      <c r="Z1632" s="58"/>
      <c r="AA1632" s="58" t="s">
        <v>225</v>
      </c>
      <c r="AB1632" s="287"/>
      <c r="AC1632" s="287"/>
      <c r="AD1632" s="287"/>
      <c r="AE1632" s="284"/>
      <c r="AF1632" s="284"/>
      <c r="AG1632" s="292"/>
      <c r="AH1632" s="292"/>
      <c r="AI1632" s="292"/>
      <c r="AJ1632" s="292"/>
      <c r="AK1632" s="292"/>
      <c r="AL1632" s="292"/>
      <c r="AM1632" s="292"/>
      <c r="AN1632" s="292"/>
      <c r="AO1632" s="292"/>
      <c r="AP1632" s="292"/>
      <c r="AQ1632" s="292"/>
      <c r="AR1632" s="292"/>
      <c r="AS1632" s="292"/>
      <c r="AT1632" s="292"/>
      <c r="AU1632" s="292"/>
      <c r="AV1632" s="292"/>
      <c r="AW1632" s="292"/>
      <c r="AX1632" s="292"/>
      <c r="AY1632" s="292"/>
      <c r="AZ1632" s="292"/>
      <c r="BA1632" s="292"/>
      <c r="BB1632" s="292"/>
      <c r="BC1632" s="292"/>
      <c r="BD1632" s="292"/>
      <c r="BE1632" s="292"/>
      <c r="BF1632" s="292"/>
      <c r="BG1632" s="292"/>
      <c r="BH1632" s="292"/>
      <c r="BI1632" s="292"/>
      <c r="BJ1632" s="292"/>
      <c r="BK1632" s="293"/>
      <c r="BL1632" s="293"/>
      <c r="BM1632" s="293"/>
      <c r="BN1632" s="293"/>
      <c r="BO1632" s="293"/>
      <c r="BP1632" s="293"/>
      <c r="BQ1632" s="293"/>
      <c r="BR1632" s="293"/>
      <c r="BS1632" s="293"/>
      <c r="BT1632" s="293"/>
      <c r="BU1632" s="293"/>
      <c r="BV1632" s="293"/>
      <c r="BW1632" s="293"/>
      <c r="BX1632" s="293"/>
      <c r="BY1632" s="293"/>
      <c r="BZ1632" s="293"/>
      <c r="CA1632" s="293"/>
      <c r="CB1632" s="293"/>
      <c r="CC1632" s="293"/>
      <c r="CD1632" s="293"/>
      <c r="CE1632" s="293"/>
      <c r="CF1632" s="293"/>
      <c r="CG1632" s="293"/>
      <c r="CH1632" s="293"/>
      <c r="CI1632" s="293"/>
      <c r="CJ1632" s="293"/>
      <c r="CK1632" s="293"/>
      <c r="CL1632" s="293"/>
      <c r="CM1632" s="293"/>
      <c r="CN1632" s="293"/>
      <c r="CO1632" s="293"/>
      <c r="CP1632" s="293"/>
      <c r="CQ1632" s="293"/>
      <c r="CR1632" s="293"/>
      <c r="CS1632" s="293"/>
      <c r="CT1632" s="293"/>
      <c r="CU1632" s="293"/>
      <c r="CV1632" s="293"/>
      <c r="CW1632" s="293"/>
      <c r="CX1632" s="77"/>
      <c r="CY1632" s="77"/>
      <c r="CZ1632" s="77"/>
      <c r="DA1632" s="77"/>
      <c r="DB1632" s="77"/>
      <c r="DC1632" s="77"/>
      <c r="DD1632" s="77"/>
      <c r="DE1632" s="77"/>
      <c r="DF1632" s="77"/>
      <c r="DG1632" s="77"/>
      <c r="DH1632" s="77"/>
      <c r="DI1632" s="77"/>
      <c r="DJ1632" s="77"/>
      <c r="DK1632" s="77"/>
      <c r="DL1632" s="77"/>
      <c r="DM1632" s="77"/>
      <c r="DN1632" s="77"/>
      <c r="DO1632" s="77"/>
      <c r="DP1632" s="77"/>
      <c r="DQ1632" s="77"/>
      <c r="DR1632" s="77"/>
      <c r="DS1632" s="77"/>
      <c r="DT1632" s="77"/>
      <c r="DU1632" s="77"/>
      <c r="DV1632" s="77"/>
      <c r="DW1632" s="77"/>
      <c r="DX1632" s="77"/>
      <c r="DY1632" s="77"/>
      <c r="DZ1632" s="77"/>
    </row>
    <row r="1633" spans="1:130" s="80" customFormat="1" ht="26" x14ac:dyDescent="0.2">
      <c r="A1633" s="76"/>
      <c r="B1633" s="144" t="s">
        <v>1727</v>
      </c>
      <c r="C1633" s="144"/>
      <c r="D1633" s="113" t="s">
        <v>51</v>
      </c>
      <c r="E1633" s="113" t="s">
        <v>15</v>
      </c>
      <c r="F1633" s="58">
        <v>30901</v>
      </c>
      <c r="G1633" s="57">
        <v>5</v>
      </c>
      <c r="H1633" s="58" t="s">
        <v>227</v>
      </c>
      <c r="I1633" s="57" t="s">
        <v>228</v>
      </c>
      <c r="J1633" s="76" t="s">
        <v>176</v>
      </c>
      <c r="K1633" s="191" t="s">
        <v>400</v>
      </c>
      <c r="L1633" s="106"/>
      <c r="M1633" s="115"/>
      <c r="N1633" s="115"/>
      <c r="O1633" s="57"/>
      <c r="P1633" s="58" t="s">
        <v>171</v>
      </c>
      <c r="Q1633" s="57"/>
      <c r="R1633" s="57" t="s">
        <v>13</v>
      </c>
      <c r="S1633" s="57"/>
      <c r="T1633" s="57">
        <v>375</v>
      </c>
      <c r="U1633" s="117"/>
      <c r="V1633" s="117"/>
      <c r="W1633" s="58"/>
      <c r="X1633" s="197"/>
      <c r="Y1633" s="198"/>
      <c r="Z1633" s="58"/>
      <c r="AA1633" s="58"/>
      <c r="AB1633" s="54"/>
      <c r="AC1633" s="54"/>
      <c r="AD1633" s="54"/>
      <c r="AE1633" s="196"/>
      <c r="AF1633" s="196"/>
    </row>
    <row r="1634" spans="1:130" s="80" customFormat="1" ht="17" x14ac:dyDescent="0.2">
      <c r="A1634" s="76" t="s">
        <v>1914</v>
      </c>
      <c r="B1634" s="144" t="s">
        <v>1727</v>
      </c>
      <c r="C1634" s="144"/>
      <c r="D1634" s="113" t="s">
        <v>51</v>
      </c>
      <c r="E1634" s="113" t="s">
        <v>15</v>
      </c>
      <c r="F1634" s="76">
        <v>30927</v>
      </c>
      <c r="G1634" s="76">
        <v>45</v>
      </c>
      <c r="H1634" s="70" t="s">
        <v>1920</v>
      </c>
      <c r="I1634" s="70"/>
      <c r="J1634" s="76" t="s">
        <v>176</v>
      </c>
      <c r="K1634" s="191"/>
      <c r="L1634" s="143"/>
      <c r="M1634" s="112"/>
      <c r="N1634" s="112"/>
      <c r="O1634" s="70"/>
      <c r="P1634" s="76" t="s">
        <v>1522</v>
      </c>
      <c r="Q1634" s="70"/>
      <c r="R1634" s="70" t="s">
        <v>13</v>
      </c>
      <c r="S1634" s="70">
        <v>172</v>
      </c>
      <c r="T1634" s="70"/>
      <c r="U1634" s="128"/>
      <c r="V1634" s="128"/>
      <c r="W1634" s="76"/>
      <c r="X1634" s="197"/>
      <c r="Y1634" s="105"/>
      <c r="Z1634" s="76"/>
      <c r="AA1634" s="76"/>
      <c r="AB1634" s="287"/>
      <c r="AC1634" s="287"/>
      <c r="AD1634" s="287"/>
      <c r="AE1634" s="284"/>
      <c r="AF1634" s="284"/>
      <c r="AG1634" s="292"/>
      <c r="AH1634" s="292"/>
      <c r="AI1634" s="292"/>
      <c r="AJ1634" s="292"/>
      <c r="AK1634" s="292"/>
      <c r="AL1634" s="292"/>
      <c r="AM1634" s="292"/>
      <c r="AN1634" s="292"/>
      <c r="AO1634" s="292"/>
      <c r="AP1634" s="292"/>
      <c r="AQ1634" s="292"/>
      <c r="AR1634" s="292"/>
      <c r="AS1634" s="292"/>
      <c r="AT1634" s="292"/>
      <c r="AU1634" s="292"/>
      <c r="AV1634" s="292"/>
      <c r="AW1634" s="292"/>
      <c r="AX1634" s="292"/>
      <c r="AY1634" s="292"/>
      <c r="AZ1634" s="292"/>
      <c r="BA1634" s="292"/>
      <c r="BB1634" s="292"/>
      <c r="BC1634" s="292"/>
      <c r="BD1634" s="292"/>
      <c r="BE1634" s="292"/>
      <c r="BF1634" s="292"/>
      <c r="BG1634" s="292"/>
      <c r="BH1634" s="292"/>
      <c r="BI1634" s="292"/>
      <c r="BJ1634" s="292"/>
      <c r="BK1634" s="77"/>
      <c r="BL1634" s="77"/>
      <c r="BM1634" s="77"/>
      <c r="BN1634" s="77"/>
      <c r="BO1634" s="77"/>
      <c r="BP1634" s="77"/>
      <c r="BQ1634" s="77"/>
      <c r="BR1634" s="77"/>
      <c r="BS1634" s="77"/>
      <c r="BT1634" s="77"/>
      <c r="BU1634" s="77"/>
      <c r="BV1634" s="77"/>
      <c r="BW1634" s="77"/>
      <c r="BX1634" s="77"/>
      <c r="BY1634" s="77"/>
      <c r="BZ1634" s="77"/>
      <c r="CA1634" s="77"/>
      <c r="CB1634" s="77"/>
      <c r="CC1634" s="77"/>
      <c r="CD1634" s="77"/>
      <c r="CE1634" s="77"/>
      <c r="CF1634" s="77"/>
      <c r="CG1634" s="77"/>
      <c r="CH1634" s="77"/>
      <c r="CI1634" s="77"/>
      <c r="CJ1634" s="77"/>
      <c r="CK1634" s="77"/>
      <c r="CL1634" s="77"/>
      <c r="CM1634" s="77"/>
      <c r="CN1634" s="77"/>
      <c r="CO1634" s="77"/>
      <c r="CP1634" s="77"/>
      <c r="CQ1634" s="77"/>
      <c r="CR1634" s="77"/>
      <c r="CS1634" s="77"/>
      <c r="CT1634" s="77"/>
      <c r="CU1634" s="77"/>
      <c r="CV1634" s="77"/>
      <c r="CW1634" s="77"/>
      <c r="CX1634" s="77"/>
      <c r="CY1634" s="77"/>
      <c r="CZ1634" s="77"/>
      <c r="DA1634" s="77"/>
      <c r="DB1634" s="77"/>
      <c r="DC1634" s="77"/>
      <c r="DD1634" s="77"/>
      <c r="DE1634" s="77"/>
      <c r="DF1634" s="77"/>
      <c r="DG1634" s="77"/>
      <c r="DH1634" s="77"/>
      <c r="DI1634" s="77"/>
      <c r="DJ1634" s="77"/>
      <c r="DK1634" s="77"/>
      <c r="DL1634" s="77"/>
      <c r="DM1634" s="77"/>
      <c r="DN1634" s="77"/>
      <c r="DO1634" s="77"/>
      <c r="DP1634" s="77"/>
      <c r="DQ1634" s="77"/>
      <c r="DR1634" s="77"/>
      <c r="DS1634" s="77"/>
      <c r="DT1634" s="77"/>
      <c r="DU1634" s="77"/>
      <c r="DV1634" s="77"/>
      <c r="DW1634" s="77"/>
      <c r="DX1634" s="77"/>
      <c r="DY1634" s="77"/>
      <c r="DZ1634" s="77"/>
    </row>
    <row r="1635" spans="1:130" s="80" customFormat="1" ht="17" x14ac:dyDescent="0.2">
      <c r="A1635" s="76"/>
      <c r="B1635" s="144" t="s">
        <v>1727</v>
      </c>
      <c r="C1635" s="144"/>
      <c r="D1635" s="113" t="s">
        <v>51</v>
      </c>
      <c r="E1635" s="113" t="s">
        <v>15</v>
      </c>
      <c r="F1635" s="58">
        <v>31055</v>
      </c>
      <c r="G1635" s="57">
        <v>4</v>
      </c>
      <c r="H1635" s="58" t="s">
        <v>241</v>
      </c>
      <c r="I1635" s="57" t="s">
        <v>393</v>
      </c>
      <c r="J1635" s="76" t="s">
        <v>176</v>
      </c>
      <c r="K1635" s="191"/>
      <c r="L1635" s="143"/>
      <c r="M1635" s="115"/>
      <c r="N1635" s="115"/>
      <c r="O1635" s="57"/>
      <c r="P1635" s="58" t="s">
        <v>174</v>
      </c>
      <c r="Q1635" s="57"/>
      <c r="R1635" s="57" t="s">
        <v>13</v>
      </c>
      <c r="S1635" s="57">
        <v>150</v>
      </c>
      <c r="T1635" s="57">
        <v>415</v>
      </c>
      <c r="U1635" s="117"/>
      <c r="V1635" s="117"/>
      <c r="W1635" s="58"/>
      <c r="X1635" s="197"/>
      <c r="Y1635" s="198"/>
      <c r="Z1635" s="58"/>
      <c r="AA1635" s="58"/>
      <c r="AB1635" s="228"/>
      <c r="AC1635" s="228"/>
      <c r="AD1635" s="228"/>
      <c r="AE1635" s="234"/>
      <c r="AF1635" s="234"/>
      <c r="AG1635" s="240"/>
      <c r="AH1635" s="240"/>
      <c r="AI1635" s="240"/>
      <c r="AJ1635" s="240"/>
      <c r="AK1635" s="240"/>
      <c r="AL1635" s="240"/>
      <c r="AM1635" s="240"/>
      <c r="AN1635" s="240"/>
      <c r="AO1635" s="240"/>
      <c r="AP1635" s="240"/>
      <c r="AQ1635" s="240"/>
      <c r="AR1635" s="240"/>
      <c r="AS1635" s="240"/>
      <c r="AT1635" s="240"/>
      <c r="AU1635" s="240"/>
      <c r="AV1635" s="240"/>
      <c r="AW1635" s="240"/>
      <c r="AX1635" s="240"/>
      <c r="AY1635" s="240"/>
      <c r="AZ1635" s="240"/>
      <c r="BA1635" s="240"/>
      <c r="BB1635" s="240"/>
      <c r="BC1635" s="240"/>
      <c r="BD1635" s="240"/>
      <c r="BE1635" s="240"/>
      <c r="BF1635" s="240"/>
      <c r="BG1635" s="240"/>
      <c r="BH1635" s="240"/>
      <c r="BI1635" s="240"/>
      <c r="BJ1635" s="240"/>
      <c r="BK1635" s="240"/>
      <c r="BL1635" s="240"/>
      <c r="BM1635" s="240"/>
      <c r="BN1635" s="240"/>
      <c r="BO1635" s="240"/>
      <c r="BP1635" s="240"/>
      <c r="BQ1635" s="240"/>
      <c r="BR1635" s="240"/>
      <c r="BS1635" s="240"/>
      <c r="BT1635" s="240"/>
      <c r="BU1635" s="240"/>
      <c r="BV1635" s="240"/>
      <c r="BW1635" s="240"/>
      <c r="BX1635" s="240"/>
      <c r="BY1635" s="240"/>
      <c r="BZ1635" s="240"/>
      <c r="CA1635" s="240"/>
      <c r="CB1635" s="240"/>
      <c r="CC1635" s="240"/>
      <c r="CD1635" s="240"/>
      <c r="CE1635" s="240"/>
      <c r="CF1635" s="240"/>
      <c r="CG1635" s="240"/>
      <c r="CH1635" s="240"/>
      <c r="CI1635" s="240"/>
      <c r="CJ1635" s="240"/>
      <c r="CK1635" s="240"/>
      <c r="CL1635" s="240"/>
      <c r="CM1635" s="240"/>
      <c r="CN1635" s="240"/>
      <c r="CO1635" s="240"/>
      <c r="CP1635" s="240"/>
      <c r="CQ1635" s="240"/>
      <c r="CR1635" s="240"/>
      <c r="CS1635" s="240"/>
      <c r="CT1635" s="240"/>
      <c r="CU1635" s="240"/>
      <c r="CV1635" s="240"/>
      <c r="CW1635" s="240"/>
      <c r="CX1635" s="240"/>
      <c r="CY1635" s="240"/>
      <c r="CZ1635" s="240"/>
      <c r="DA1635" s="240"/>
      <c r="DB1635" s="240"/>
      <c r="DC1635" s="240"/>
      <c r="DD1635" s="240"/>
      <c r="DE1635" s="240"/>
      <c r="DF1635" s="240"/>
      <c r="DG1635" s="240"/>
      <c r="DH1635" s="240"/>
      <c r="DI1635" s="240"/>
      <c r="DJ1635" s="240"/>
      <c r="DK1635" s="240"/>
      <c r="DL1635" s="240"/>
      <c r="DM1635" s="240"/>
      <c r="DN1635" s="240"/>
      <c r="DO1635" s="240"/>
      <c r="DP1635" s="240"/>
      <c r="DQ1635" s="240"/>
      <c r="DR1635" s="240"/>
      <c r="DS1635" s="240"/>
      <c r="DT1635" s="240"/>
      <c r="DU1635" s="240"/>
      <c r="DV1635" s="240"/>
      <c r="DW1635" s="240"/>
      <c r="DX1635" s="240"/>
      <c r="DY1635" s="240"/>
      <c r="DZ1635" s="240"/>
    </row>
    <row r="1636" spans="1:130" s="80" customFormat="1" ht="17" x14ac:dyDescent="0.2">
      <c r="A1636" s="76" t="s">
        <v>1914</v>
      </c>
      <c r="B1636" s="144" t="s">
        <v>1727</v>
      </c>
      <c r="C1636" s="144"/>
      <c r="D1636" s="113" t="s">
        <v>51</v>
      </c>
      <c r="E1636" s="113" t="s">
        <v>15</v>
      </c>
      <c r="F1636" s="76">
        <v>31141</v>
      </c>
      <c r="G1636" s="76">
        <v>66</v>
      </c>
      <c r="H1636" s="70"/>
      <c r="I1636" s="70"/>
      <c r="J1636" s="76" t="s">
        <v>176</v>
      </c>
      <c r="K1636" s="191"/>
      <c r="L1636" s="143"/>
      <c r="M1636" s="112"/>
      <c r="N1636" s="112"/>
      <c r="O1636" s="70"/>
      <c r="P1636" s="76" t="s">
        <v>1675</v>
      </c>
      <c r="Q1636" s="70"/>
      <c r="R1636" s="70" t="s">
        <v>13</v>
      </c>
      <c r="S1636" s="70">
        <v>130</v>
      </c>
      <c r="T1636" s="70"/>
      <c r="U1636" s="128"/>
      <c r="V1636" s="128"/>
      <c r="W1636" s="76"/>
      <c r="X1636" s="197"/>
      <c r="Y1636" s="105"/>
      <c r="Z1636" s="76"/>
      <c r="AA1636" s="76"/>
      <c r="AB1636" s="54"/>
      <c r="AC1636" s="54" t="s">
        <v>1267</v>
      </c>
      <c r="AD1636" s="54"/>
      <c r="AE1636" s="196"/>
      <c r="AF1636" s="196"/>
    </row>
    <row r="1637" spans="1:130" s="80" customFormat="1" ht="26" x14ac:dyDescent="0.2">
      <c r="A1637" s="76"/>
      <c r="B1637" s="144" t="s">
        <v>1727</v>
      </c>
      <c r="C1637" s="144"/>
      <c r="D1637" s="113" t="s">
        <v>51</v>
      </c>
      <c r="E1637" s="113" t="s">
        <v>179</v>
      </c>
      <c r="F1637" s="58">
        <v>801</v>
      </c>
      <c r="G1637" s="57">
        <v>1</v>
      </c>
      <c r="H1637" s="58" t="s">
        <v>188</v>
      </c>
      <c r="I1637" s="57" t="s">
        <v>189</v>
      </c>
      <c r="J1637" s="76" t="s">
        <v>176</v>
      </c>
      <c r="K1637" s="191" t="s">
        <v>400</v>
      </c>
      <c r="L1637" s="106"/>
      <c r="M1637" s="115"/>
      <c r="N1637" s="115"/>
      <c r="O1637" s="57"/>
      <c r="P1637" s="58" t="s">
        <v>186</v>
      </c>
      <c r="Q1637" s="57"/>
      <c r="R1637" s="57" t="s">
        <v>13</v>
      </c>
      <c r="S1637" s="57"/>
      <c r="T1637" s="57"/>
      <c r="U1637" s="117">
        <v>232</v>
      </c>
      <c r="V1637" s="117">
        <v>107</v>
      </c>
      <c r="W1637" s="58"/>
      <c r="X1637" s="197"/>
      <c r="Y1637" s="198"/>
      <c r="Z1637" s="58"/>
      <c r="AA1637" s="58" t="s">
        <v>190</v>
      </c>
      <c r="AB1637" s="54"/>
      <c r="AC1637" s="54" t="s">
        <v>1299</v>
      </c>
      <c r="AD1637" s="54"/>
      <c r="AE1637" s="196"/>
      <c r="AF1637" s="196"/>
    </row>
    <row r="1638" spans="1:130" s="80" customFormat="1" ht="39" x14ac:dyDescent="0.2">
      <c r="A1638" s="76"/>
      <c r="B1638" s="144" t="s">
        <v>1727</v>
      </c>
      <c r="C1638" s="144"/>
      <c r="D1638" s="113" t="s">
        <v>51</v>
      </c>
      <c r="E1638" s="113" t="s">
        <v>179</v>
      </c>
      <c r="F1638" s="58">
        <v>882</v>
      </c>
      <c r="G1638" s="57">
        <v>10</v>
      </c>
      <c r="H1638" s="58" t="s">
        <v>406</v>
      </c>
      <c r="I1638" s="57" t="s">
        <v>214</v>
      </c>
      <c r="J1638" s="76" t="s">
        <v>176</v>
      </c>
      <c r="K1638" s="191" t="s">
        <v>407</v>
      </c>
      <c r="L1638" s="106"/>
      <c r="M1638" s="115"/>
      <c r="N1638" s="115"/>
      <c r="O1638" s="57"/>
      <c r="P1638" s="58" t="s">
        <v>186</v>
      </c>
      <c r="Q1638" s="57" t="s">
        <v>167</v>
      </c>
      <c r="R1638" s="57" t="s">
        <v>13</v>
      </c>
      <c r="S1638" s="57"/>
      <c r="T1638" s="57"/>
      <c r="U1638" s="117">
        <v>240</v>
      </c>
      <c r="V1638" s="117">
        <v>111</v>
      </c>
      <c r="W1638" s="58"/>
      <c r="X1638" s="197"/>
      <c r="Y1638" s="198"/>
      <c r="Z1638" s="58"/>
      <c r="AA1638" s="58" t="s">
        <v>215</v>
      </c>
      <c r="AB1638" s="54"/>
      <c r="AC1638" s="54" t="s">
        <v>1299</v>
      </c>
      <c r="AD1638" s="54"/>
      <c r="AE1638" s="196"/>
      <c r="AF1638" s="196"/>
    </row>
    <row r="1639" spans="1:130" s="80" customFormat="1" ht="17" x14ac:dyDescent="0.2">
      <c r="A1639" s="76"/>
      <c r="B1639" s="144" t="s">
        <v>1727</v>
      </c>
      <c r="C1639" s="144"/>
      <c r="D1639" s="113" t="s">
        <v>51</v>
      </c>
      <c r="E1639" s="113" t="s">
        <v>179</v>
      </c>
      <c r="F1639" s="58">
        <v>1140</v>
      </c>
      <c r="G1639" s="57">
        <v>1</v>
      </c>
      <c r="H1639" s="58" t="s">
        <v>216</v>
      </c>
      <c r="I1639" s="57" t="s">
        <v>217</v>
      </c>
      <c r="J1639" s="76" t="s">
        <v>176</v>
      </c>
      <c r="K1639" s="191"/>
      <c r="L1639" s="143"/>
      <c r="M1639" s="115"/>
      <c r="N1639" s="115"/>
      <c r="O1639" s="57"/>
      <c r="P1639" s="58" t="s">
        <v>36</v>
      </c>
      <c r="Q1639" s="57"/>
      <c r="R1639" s="57" t="s">
        <v>13</v>
      </c>
      <c r="S1639" s="57"/>
      <c r="T1639" s="57"/>
      <c r="U1639" s="117">
        <v>237</v>
      </c>
      <c r="V1639" s="117">
        <v>110</v>
      </c>
      <c r="W1639" s="58"/>
      <c r="X1639" s="197"/>
      <c r="Y1639" s="198"/>
      <c r="Z1639" s="58"/>
      <c r="AA1639" s="58"/>
      <c r="AB1639" s="54"/>
      <c r="AC1639" s="54"/>
      <c r="AD1639" s="54"/>
      <c r="AE1639" s="196"/>
      <c r="AF1639" s="196"/>
    </row>
    <row r="1640" spans="1:130" s="80" customFormat="1" ht="17" x14ac:dyDescent="0.2">
      <c r="A1640" s="76"/>
      <c r="B1640" s="144" t="s">
        <v>1727</v>
      </c>
      <c r="C1640" s="144"/>
      <c r="D1640" s="113" t="s">
        <v>51</v>
      </c>
      <c r="E1640" s="113" t="s">
        <v>179</v>
      </c>
      <c r="F1640" s="58">
        <v>1140</v>
      </c>
      <c r="G1640" s="57">
        <v>3</v>
      </c>
      <c r="H1640" s="58" t="s">
        <v>216</v>
      </c>
      <c r="I1640" s="57" t="s">
        <v>217</v>
      </c>
      <c r="J1640" s="76" t="s">
        <v>176</v>
      </c>
      <c r="K1640" s="191"/>
      <c r="L1640" s="143"/>
      <c r="M1640" s="115"/>
      <c r="N1640" s="115"/>
      <c r="O1640" s="57"/>
      <c r="P1640" s="58" t="s">
        <v>36</v>
      </c>
      <c r="Q1640" s="57"/>
      <c r="R1640" s="57" t="s">
        <v>13</v>
      </c>
      <c r="S1640" s="57"/>
      <c r="T1640" s="57"/>
      <c r="U1640" s="117">
        <v>215</v>
      </c>
      <c r="V1640" s="117">
        <v>115</v>
      </c>
      <c r="W1640" s="58"/>
      <c r="X1640" s="197"/>
      <c r="Y1640" s="198"/>
      <c r="Z1640" s="58"/>
      <c r="AA1640" s="58" t="s">
        <v>218</v>
      </c>
      <c r="AB1640" s="54"/>
      <c r="AC1640" s="54"/>
      <c r="AD1640" s="54"/>
      <c r="AE1640" s="196"/>
      <c r="AF1640" s="196"/>
    </row>
    <row r="1641" spans="1:130" s="80" customFormat="1" ht="26" x14ac:dyDescent="0.2">
      <c r="A1641" s="76"/>
      <c r="B1641" s="144" t="s">
        <v>1727</v>
      </c>
      <c r="C1641" s="144"/>
      <c r="D1641" s="113" t="s">
        <v>51</v>
      </c>
      <c r="E1641" s="113" t="s">
        <v>179</v>
      </c>
      <c r="F1641" s="58">
        <v>30901</v>
      </c>
      <c r="G1641" s="57">
        <v>24</v>
      </c>
      <c r="H1641" s="58" t="s">
        <v>227</v>
      </c>
      <c r="I1641" s="57" t="s">
        <v>228</v>
      </c>
      <c r="J1641" s="76" t="s">
        <v>176</v>
      </c>
      <c r="K1641" s="191" t="s">
        <v>400</v>
      </c>
      <c r="L1641" s="106"/>
      <c r="M1641" s="115"/>
      <c r="N1641" s="115"/>
      <c r="O1641" s="57"/>
      <c r="P1641" s="58" t="s">
        <v>171</v>
      </c>
      <c r="Q1641" s="57"/>
      <c r="R1641" s="57" t="s">
        <v>13</v>
      </c>
      <c r="S1641" s="57"/>
      <c r="T1641" s="57">
        <v>456</v>
      </c>
      <c r="U1641" s="117"/>
      <c r="V1641" s="117"/>
      <c r="W1641" s="58"/>
      <c r="X1641" s="197"/>
      <c r="Y1641" s="198"/>
      <c r="Z1641" s="58"/>
      <c r="AA1641" s="58" t="s">
        <v>229</v>
      </c>
      <c r="AB1641" s="54"/>
      <c r="AC1641" s="54"/>
      <c r="AD1641" s="54"/>
      <c r="AE1641" s="196"/>
      <c r="AF1641" s="196"/>
    </row>
    <row r="1642" spans="1:130" s="80" customFormat="1" ht="26" x14ac:dyDescent="0.2">
      <c r="A1642" s="76"/>
      <c r="B1642" s="144" t="s">
        <v>1727</v>
      </c>
      <c r="C1642" s="144"/>
      <c r="D1642" s="113" t="s">
        <v>51</v>
      </c>
      <c r="E1642" s="113" t="s">
        <v>179</v>
      </c>
      <c r="F1642" s="58">
        <v>30905</v>
      </c>
      <c r="G1642" s="57">
        <v>2</v>
      </c>
      <c r="H1642" s="58" t="s">
        <v>188</v>
      </c>
      <c r="I1642" s="57" t="s">
        <v>228</v>
      </c>
      <c r="J1642" s="76" t="s">
        <v>176</v>
      </c>
      <c r="K1642" s="191" t="s">
        <v>400</v>
      </c>
      <c r="L1642" s="106"/>
      <c r="M1642" s="115"/>
      <c r="N1642" s="115"/>
      <c r="O1642" s="57"/>
      <c r="P1642" s="58" t="s">
        <v>174</v>
      </c>
      <c r="Q1642" s="57" t="s">
        <v>172</v>
      </c>
      <c r="R1642" s="57" t="s">
        <v>13</v>
      </c>
      <c r="S1642" s="57"/>
      <c r="T1642" s="57">
        <v>437</v>
      </c>
      <c r="U1642" s="117"/>
      <c r="V1642" s="117"/>
      <c r="W1642" s="58"/>
      <c r="X1642" s="197"/>
      <c r="Y1642" s="198"/>
      <c r="Z1642" s="58"/>
      <c r="AA1642" s="58"/>
      <c r="AB1642" s="54"/>
      <c r="AC1642" s="54" t="s">
        <v>176</v>
      </c>
      <c r="AD1642" s="54"/>
      <c r="AE1642" s="196"/>
      <c r="AF1642" s="196"/>
    </row>
    <row r="1643" spans="1:130" s="80" customFormat="1" ht="26" x14ac:dyDescent="0.2">
      <c r="A1643" s="76"/>
      <c r="B1643" s="144" t="s">
        <v>1727</v>
      </c>
      <c r="C1643" s="144"/>
      <c r="D1643" s="113" t="s">
        <v>51</v>
      </c>
      <c r="E1643" s="113" t="s">
        <v>179</v>
      </c>
      <c r="F1643" s="58">
        <v>30907</v>
      </c>
      <c r="G1643" s="57">
        <v>1214</v>
      </c>
      <c r="H1643" s="58" t="s">
        <v>251</v>
      </c>
      <c r="I1643" s="57" t="s">
        <v>243</v>
      </c>
      <c r="J1643" s="76" t="s">
        <v>176</v>
      </c>
      <c r="K1643" s="191" t="s">
        <v>400</v>
      </c>
      <c r="L1643" s="143">
        <v>30</v>
      </c>
      <c r="M1643" s="68">
        <v>29.62</v>
      </c>
      <c r="N1643" s="68">
        <v>-98.37</v>
      </c>
      <c r="O1643" s="106">
        <v>126.402078446346</v>
      </c>
      <c r="P1643" s="58" t="s">
        <v>24</v>
      </c>
      <c r="Q1643" s="57"/>
      <c r="R1643" s="57" t="s">
        <v>13</v>
      </c>
      <c r="S1643" s="57"/>
      <c r="T1643" s="57"/>
      <c r="U1643" s="117">
        <v>210</v>
      </c>
      <c r="V1643" s="117">
        <v>101</v>
      </c>
      <c r="W1643" s="58"/>
      <c r="X1643" s="197"/>
      <c r="Y1643" s="198"/>
      <c r="Z1643" s="58"/>
      <c r="AA1643" s="58"/>
      <c r="AB1643" s="54"/>
      <c r="AC1643" s="54"/>
      <c r="AD1643" s="54"/>
      <c r="AE1643" s="196"/>
      <c r="AF1643" s="196"/>
    </row>
    <row r="1644" spans="1:130" s="80" customFormat="1" ht="26" x14ac:dyDescent="0.2">
      <c r="A1644" s="76"/>
      <c r="B1644" s="144" t="s">
        <v>1727</v>
      </c>
      <c r="C1644" s="144"/>
      <c r="D1644" s="113" t="s">
        <v>51</v>
      </c>
      <c r="E1644" s="113" t="s">
        <v>179</v>
      </c>
      <c r="F1644" s="58">
        <v>30967</v>
      </c>
      <c r="G1644" s="57">
        <v>165</v>
      </c>
      <c r="H1644" s="58" t="s">
        <v>251</v>
      </c>
      <c r="I1644" s="57" t="s">
        <v>243</v>
      </c>
      <c r="J1644" s="76" t="s">
        <v>176</v>
      </c>
      <c r="K1644" s="191" t="s">
        <v>400</v>
      </c>
      <c r="L1644" s="143">
        <v>30</v>
      </c>
      <c r="M1644" s="68">
        <v>29.62</v>
      </c>
      <c r="N1644" s="68">
        <v>-98.37</v>
      </c>
      <c r="O1644" s="106">
        <v>126.402078446346</v>
      </c>
      <c r="P1644" s="58" t="s">
        <v>24</v>
      </c>
      <c r="Q1644" s="57"/>
      <c r="R1644" s="57" t="s">
        <v>13</v>
      </c>
      <c r="S1644" s="57"/>
      <c r="T1644" s="57"/>
      <c r="U1644" s="117">
        <v>216</v>
      </c>
      <c r="V1644" s="117">
        <v>89</v>
      </c>
      <c r="W1644" s="58"/>
      <c r="X1644" s="197"/>
      <c r="Y1644" s="198"/>
      <c r="Z1644" s="58"/>
      <c r="AA1644" s="58"/>
      <c r="AB1644" s="54"/>
      <c r="AC1644" s="54"/>
      <c r="AD1644" s="54"/>
      <c r="AE1644" s="196"/>
      <c r="AF1644" s="196"/>
    </row>
    <row r="1645" spans="1:130" s="80" customFormat="1" ht="26" x14ac:dyDescent="0.2">
      <c r="A1645" s="76"/>
      <c r="B1645" s="144" t="s">
        <v>1727</v>
      </c>
      <c r="C1645" s="144"/>
      <c r="D1645" s="113" t="s">
        <v>51</v>
      </c>
      <c r="E1645" s="113" t="s">
        <v>179</v>
      </c>
      <c r="F1645" s="58">
        <v>30967</v>
      </c>
      <c r="G1645" s="57">
        <v>181</v>
      </c>
      <c r="H1645" s="58" t="s">
        <v>251</v>
      </c>
      <c r="I1645" s="57" t="s">
        <v>243</v>
      </c>
      <c r="J1645" s="76" t="s">
        <v>176</v>
      </c>
      <c r="K1645" s="191" t="s">
        <v>400</v>
      </c>
      <c r="L1645" s="143">
        <v>30</v>
      </c>
      <c r="M1645" s="68">
        <v>29.62</v>
      </c>
      <c r="N1645" s="68">
        <v>-98.37</v>
      </c>
      <c r="O1645" s="106">
        <v>126.402078446346</v>
      </c>
      <c r="P1645" s="58" t="s">
        <v>465</v>
      </c>
      <c r="Q1645" s="57" t="s">
        <v>167</v>
      </c>
      <c r="R1645" s="57" t="s">
        <v>13</v>
      </c>
      <c r="S1645" s="57"/>
      <c r="T1645" s="57"/>
      <c r="U1645" s="117">
        <v>197</v>
      </c>
      <c r="V1645" s="117">
        <v>77</v>
      </c>
      <c r="W1645" s="58"/>
      <c r="X1645" s="197"/>
      <c r="Y1645" s="198"/>
      <c r="Z1645" s="58"/>
      <c r="AA1645" s="58" t="s">
        <v>266</v>
      </c>
      <c r="AB1645" s="54"/>
      <c r="AC1645" s="54"/>
      <c r="AD1645" s="54"/>
      <c r="AE1645" s="196"/>
      <c r="AF1645" s="196"/>
    </row>
    <row r="1646" spans="1:130" s="80" customFormat="1" ht="26" x14ac:dyDescent="0.2">
      <c r="A1646" s="76"/>
      <c r="B1646" s="144" t="s">
        <v>1727</v>
      </c>
      <c r="C1646" s="144"/>
      <c r="D1646" s="113" t="s">
        <v>51</v>
      </c>
      <c r="E1646" s="113" t="s">
        <v>179</v>
      </c>
      <c r="F1646" s="58">
        <v>30967</v>
      </c>
      <c r="G1646" s="57">
        <v>213</v>
      </c>
      <c r="H1646" s="58" t="s">
        <v>251</v>
      </c>
      <c r="I1646" s="57" t="s">
        <v>243</v>
      </c>
      <c r="J1646" s="76" t="s">
        <v>176</v>
      </c>
      <c r="K1646" s="191" t="s">
        <v>400</v>
      </c>
      <c r="L1646" s="143">
        <v>30</v>
      </c>
      <c r="M1646" s="68">
        <v>29.62</v>
      </c>
      <c r="N1646" s="68">
        <v>-98.37</v>
      </c>
      <c r="O1646" s="106">
        <v>126.402078446346</v>
      </c>
      <c r="P1646" s="58" t="s">
        <v>87</v>
      </c>
      <c r="Q1646" s="57"/>
      <c r="R1646" s="57" t="s">
        <v>13</v>
      </c>
      <c r="S1646" s="57"/>
      <c r="T1646" s="57"/>
      <c r="U1646" s="117">
        <v>210</v>
      </c>
      <c r="V1646" s="117">
        <v>108</v>
      </c>
      <c r="W1646" s="58"/>
      <c r="X1646" s="197"/>
      <c r="Y1646" s="198"/>
      <c r="Z1646" s="58"/>
      <c r="AA1646" s="58"/>
      <c r="AB1646" s="54"/>
      <c r="AC1646" s="54"/>
      <c r="AD1646" s="54"/>
      <c r="AE1646" s="196"/>
      <c r="AF1646" s="196"/>
    </row>
    <row r="1647" spans="1:130" s="80" customFormat="1" ht="26" x14ac:dyDescent="0.2">
      <c r="A1647" s="76"/>
      <c r="B1647" s="144" t="s">
        <v>1727</v>
      </c>
      <c r="C1647" s="144"/>
      <c r="D1647" s="113" t="s">
        <v>51</v>
      </c>
      <c r="E1647" s="113" t="s">
        <v>179</v>
      </c>
      <c r="F1647" s="58">
        <v>30967</v>
      </c>
      <c r="G1647" s="57">
        <v>227</v>
      </c>
      <c r="H1647" s="58" t="s">
        <v>251</v>
      </c>
      <c r="I1647" s="57" t="s">
        <v>243</v>
      </c>
      <c r="J1647" s="76" t="s">
        <v>176</v>
      </c>
      <c r="K1647" s="191" t="s">
        <v>400</v>
      </c>
      <c r="L1647" s="143">
        <v>30</v>
      </c>
      <c r="M1647" s="68">
        <v>29.62</v>
      </c>
      <c r="N1647" s="68">
        <v>-98.37</v>
      </c>
      <c r="O1647" s="106">
        <v>126.402078446346</v>
      </c>
      <c r="P1647" s="58" t="s">
        <v>24</v>
      </c>
      <c r="Q1647" s="57" t="s">
        <v>167</v>
      </c>
      <c r="R1647" s="57" t="s">
        <v>13</v>
      </c>
      <c r="S1647" s="57"/>
      <c r="T1647" s="57"/>
      <c r="U1647" s="117">
        <v>235</v>
      </c>
      <c r="V1647" s="117">
        <v>95</v>
      </c>
      <c r="W1647" s="58"/>
      <c r="X1647" s="197"/>
      <c r="Y1647" s="198"/>
      <c r="Z1647" s="58"/>
      <c r="AA1647" s="58"/>
      <c r="AB1647" s="54"/>
      <c r="AC1647" s="54"/>
      <c r="AD1647" s="54"/>
      <c r="AE1647" s="196"/>
      <c r="AF1647" s="196"/>
    </row>
    <row r="1648" spans="1:130" s="80" customFormat="1" ht="26" x14ac:dyDescent="0.2">
      <c r="A1648" s="76"/>
      <c r="B1648" s="144" t="s">
        <v>1727</v>
      </c>
      <c r="C1648" s="144"/>
      <c r="D1648" s="113" t="s">
        <v>51</v>
      </c>
      <c r="E1648" s="113" t="s">
        <v>179</v>
      </c>
      <c r="F1648" s="58">
        <v>30967</v>
      </c>
      <c r="G1648" s="57">
        <v>462</v>
      </c>
      <c r="H1648" s="58" t="s">
        <v>251</v>
      </c>
      <c r="I1648" s="57" t="s">
        <v>243</v>
      </c>
      <c r="J1648" s="76" t="s">
        <v>176</v>
      </c>
      <c r="K1648" s="191" t="s">
        <v>400</v>
      </c>
      <c r="L1648" s="143">
        <v>30</v>
      </c>
      <c r="M1648" s="68">
        <v>29.62</v>
      </c>
      <c r="N1648" s="68">
        <v>-98.37</v>
      </c>
      <c r="O1648" s="106">
        <v>126.402078446346</v>
      </c>
      <c r="P1648" s="58" t="s">
        <v>31</v>
      </c>
      <c r="Q1648" s="57"/>
      <c r="R1648" s="57" t="s">
        <v>13</v>
      </c>
      <c r="S1648" s="57"/>
      <c r="T1648" s="57"/>
      <c r="U1648" s="117">
        <v>187</v>
      </c>
      <c r="V1648" s="117">
        <v>89</v>
      </c>
      <c r="W1648" s="58"/>
      <c r="X1648" s="197"/>
      <c r="Y1648" s="198"/>
      <c r="Z1648" s="58"/>
      <c r="AA1648" s="58" t="s">
        <v>263</v>
      </c>
      <c r="AB1648" s="54"/>
      <c r="AC1648" s="54"/>
      <c r="AD1648" s="54"/>
      <c r="AE1648" s="196"/>
      <c r="AF1648" s="196"/>
    </row>
    <row r="1649" spans="1:130" s="80" customFormat="1" ht="26" x14ac:dyDescent="0.2">
      <c r="A1649" s="76"/>
      <c r="B1649" s="144" t="s">
        <v>1727</v>
      </c>
      <c r="C1649" s="144"/>
      <c r="D1649" s="113" t="s">
        <v>51</v>
      </c>
      <c r="E1649" s="113" t="s">
        <v>179</v>
      </c>
      <c r="F1649" s="58">
        <v>30967</v>
      </c>
      <c r="G1649" s="57">
        <v>500</v>
      </c>
      <c r="H1649" s="58" t="s">
        <v>251</v>
      </c>
      <c r="I1649" s="57" t="s">
        <v>243</v>
      </c>
      <c r="J1649" s="76" t="s">
        <v>176</v>
      </c>
      <c r="K1649" s="191" t="s">
        <v>400</v>
      </c>
      <c r="L1649" s="143">
        <v>30</v>
      </c>
      <c r="M1649" s="68">
        <v>29.62</v>
      </c>
      <c r="N1649" s="68">
        <v>-98.37</v>
      </c>
      <c r="O1649" s="106">
        <v>126.402078446346</v>
      </c>
      <c r="P1649" s="58" t="s">
        <v>150</v>
      </c>
      <c r="Q1649" s="57" t="s">
        <v>172</v>
      </c>
      <c r="R1649" s="57" t="s">
        <v>13</v>
      </c>
      <c r="S1649" s="57"/>
      <c r="T1649" s="57"/>
      <c r="U1649" s="117">
        <v>132</v>
      </c>
      <c r="V1649" s="117">
        <v>72</v>
      </c>
      <c r="W1649" s="58"/>
      <c r="X1649" s="197"/>
      <c r="Y1649" s="198"/>
      <c r="Z1649" s="58"/>
      <c r="AA1649" s="58" t="s">
        <v>265</v>
      </c>
      <c r="AB1649" s="54"/>
      <c r="AC1649" s="54"/>
      <c r="AD1649" s="54"/>
      <c r="AE1649" s="196"/>
      <c r="AF1649" s="196"/>
    </row>
    <row r="1650" spans="1:130" s="80" customFormat="1" ht="26" x14ac:dyDescent="0.2">
      <c r="A1650" s="76"/>
      <c r="B1650" s="144" t="s">
        <v>1727</v>
      </c>
      <c r="C1650" s="144"/>
      <c r="D1650" s="113" t="s">
        <v>51</v>
      </c>
      <c r="E1650" s="113" t="s">
        <v>179</v>
      </c>
      <c r="F1650" s="58">
        <v>30967</v>
      </c>
      <c r="G1650" s="57">
        <v>723</v>
      </c>
      <c r="H1650" s="58" t="s">
        <v>251</v>
      </c>
      <c r="I1650" s="57" t="s">
        <v>243</v>
      </c>
      <c r="J1650" s="76" t="s">
        <v>176</v>
      </c>
      <c r="K1650" s="191" t="s">
        <v>400</v>
      </c>
      <c r="L1650" s="143">
        <v>30</v>
      </c>
      <c r="M1650" s="68">
        <v>29.62</v>
      </c>
      <c r="N1650" s="68">
        <v>-98.37</v>
      </c>
      <c r="O1650" s="106">
        <v>126.402078446346</v>
      </c>
      <c r="P1650" s="58" t="s">
        <v>36</v>
      </c>
      <c r="Q1650" s="57"/>
      <c r="R1650" s="57" t="s">
        <v>13</v>
      </c>
      <c r="S1650" s="57"/>
      <c r="T1650" s="57"/>
      <c r="U1650" s="117">
        <v>135</v>
      </c>
      <c r="V1650" s="117">
        <v>71</v>
      </c>
      <c r="W1650" s="58"/>
      <c r="X1650" s="197"/>
      <c r="Y1650" s="198"/>
      <c r="Z1650" s="58"/>
      <c r="AA1650" s="58"/>
      <c r="AB1650" s="54"/>
      <c r="AC1650" s="54"/>
      <c r="AD1650" s="54"/>
      <c r="AE1650" s="196"/>
      <c r="AF1650" s="196"/>
    </row>
    <row r="1651" spans="1:130" s="80" customFormat="1" ht="26" x14ac:dyDescent="0.2">
      <c r="A1651" s="76"/>
      <c r="B1651" s="144" t="s">
        <v>1727</v>
      </c>
      <c r="C1651" s="144"/>
      <c r="D1651" s="113" t="s">
        <v>51</v>
      </c>
      <c r="E1651" s="113" t="s">
        <v>179</v>
      </c>
      <c r="F1651" s="58">
        <v>30967</v>
      </c>
      <c r="G1651" s="57">
        <v>1201</v>
      </c>
      <c r="H1651" s="58" t="s">
        <v>251</v>
      </c>
      <c r="I1651" s="57" t="s">
        <v>243</v>
      </c>
      <c r="J1651" s="76" t="s">
        <v>176</v>
      </c>
      <c r="K1651" s="191" t="s">
        <v>400</v>
      </c>
      <c r="L1651" s="143">
        <v>30</v>
      </c>
      <c r="M1651" s="68">
        <v>29.62</v>
      </c>
      <c r="N1651" s="68">
        <v>-98.37</v>
      </c>
      <c r="O1651" s="106">
        <v>126.402078446346</v>
      </c>
      <c r="P1651" s="58" t="s">
        <v>87</v>
      </c>
      <c r="Q1651" s="57" t="s">
        <v>172</v>
      </c>
      <c r="R1651" s="57" t="s">
        <v>13</v>
      </c>
      <c r="S1651" s="57"/>
      <c r="T1651" s="57"/>
      <c r="U1651" s="117">
        <v>224</v>
      </c>
      <c r="V1651" s="117">
        <v>92</v>
      </c>
      <c r="W1651" s="58"/>
      <c r="X1651" s="197"/>
      <c r="Y1651" s="198"/>
      <c r="Z1651" s="58"/>
      <c r="AA1651" s="58"/>
      <c r="AB1651" s="54"/>
      <c r="AC1651" s="54"/>
      <c r="AD1651" s="54"/>
      <c r="AE1651" s="196"/>
      <c r="AF1651" s="196"/>
    </row>
    <row r="1652" spans="1:130" s="80" customFormat="1" ht="26" x14ac:dyDescent="0.2">
      <c r="A1652" s="76"/>
      <c r="B1652" s="144" t="s">
        <v>1727</v>
      </c>
      <c r="C1652" s="144"/>
      <c r="D1652" s="113" t="s">
        <v>51</v>
      </c>
      <c r="E1652" s="113" t="s">
        <v>179</v>
      </c>
      <c r="F1652" s="58">
        <v>30967</v>
      </c>
      <c r="G1652" s="57">
        <v>1204</v>
      </c>
      <c r="H1652" s="58" t="s">
        <v>251</v>
      </c>
      <c r="I1652" s="57" t="s">
        <v>243</v>
      </c>
      <c r="J1652" s="76" t="s">
        <v>176</v>
      </c>
      <c r="K1652" s="191" t="s">
        <v>400</v>
      </c>
      <c r="L1652" s="143">
        <v>30</v>
      </c>
      <c r="M1652" s="68">
        <v>29.62</v>
      </c>
      <c r="N1652" s="68">
        <v>-98.37</v>
      </c>
      <c r="O1652" s="106">
        <v>126.402078446346</v>
      </c>
      <c r="P1652" s="58" t="s">
        <v>174</v>
      </c>
      <c r="Q1652" s="57"/>
      <c r="R1652" s="57" t="s">
        <v>13</v>
      </c>
      <c r="S1652" s="57"/>
      <c r="T1652" s="57">
        <v>480</v>
      </c>
      <c r="U1652" s="117">
        <v>285</v>
      </c>
      <c r="V1652" s="117">
        <v>270</v>
      </c>
      <c r="W1652" s="58"/>
      <c r="X1652" s="197"/>
      <c r="Y1652" s="198"/>
      <c r="Z1652" s="58"/>
      <c r="AA1652" s="58"/>
      <c r="AB1652" s="54"/>
      <c r="AC1652" s="54"/>
      <c r="AD1652" s="54"/>
      <c r="AE1652" s="196"/>
      <c r="AF1652" s="196"/>
    </row>
    <row r="1653" spans="1:130" s="80" customFormat="1" ht="26" x14ac:dyDescent="0.2">
      <c r="A1653" s="76"/>
      <c r="B1653" s="144" t="s">
        <v>1727</v>
      </c>
      <c r="C1653" s="144"/>
      <c r="D1653" s="113" t="s">
        <v>51</v>
      </c>
      <c r="E1653" s="113" t="s">
        <v>179</v>
      </c>
      <c r="F1653" s="58">
        <v>30967</v>
      </c>
      <c r="G1653" s="57">
        <v>1468</v>
      </c>
      <c r="H1653" s="58" t="s">
        <v>251</v>
      </c>
      <c r="I1653" s="57" t="s">
        <v>243</v>
      </c>
      <c r="J1653" s="76" t="s">
        <v>176</v>
      </c>
      <c r="K1653" s="191" t="s">
        <v>400</v>
      </c>
      <c r="L1653" s="143">
        <v>30</v>
      </c>
      <c r="M1653" s="68">
        <v>29.62</v>
      </c>
      <c r="N1653" s="68">
        <v>-98.37</v>
      </c>
      <c r="O1653" s="106">
        <v>126.402078446346</v>
      </c>
      <c r="P1653" s="58" t="s">
        <v>171</v>
      </c>
      <c r="Q1653" s="57" t="s">
        <v>167</v>
      </c>
      <c r="R1653" s="57" t="s">
        <v>13</v>
      </c>
      <c r="S1653" s="57">
        <v>195</v>
      </c>
      <c r="T1653" s="57">
        <v>437</v>
      </c>
      <c r="U1653" s="117">
        <v>206</v>
      </c>
      <c r="V1653" s="117">
        <v>163</v>
      </c>
      <c r="W1653" s="58"/>
      <c r="X1653" s="197"/>
      <c r="Y1653" s="198"/>
      <c r="Z1653" s="58"/>
      <c r="AA1653" s="58"/>
      <c r="AB1653" s="54"/>
      <c r="AC1653" s="54"/>
      <c r="AD1653" s="54"/>
      <c r="AE1653" s="196"/>
      <c r="AF1653" s="196"/>
    </row>
    <row r="1654" spans="1:130" s="80" customFormat="1" ht="26" x14ac:dyDescent="0.2">
      <c r="A1654" s="76"/>
      <c r="B1654" s="144" t="s">
        <v>1727</v>
      </c>
      <c r="C1654" s="144"/>
      <c r="D1654" s="113" t="s">
        <v>51</v>
      </c>
      <c r="E1654" s="113" t="s">
        <v>179</v>
      </c>
      <c r="F1654" s="58">
        <v>30967</v>
      </c>
      <c r="G1654" s="57">
        <v>1486</v>
      </c>
      <c r="H1654" s="58" t="s">
        <v>251</v>
      </c>
      <c r="I1654" s="57" t="s">
        <v>243</v>
      </c>
      <c r="J1654" s="76" t="s">
        <v>176</v>
      </c>
      <c r="K1654" s="191" t="s">
        <v>400</v>
      </c>
      <c r="L1654" s="143">
        <v>30</v>
      </c>
      <c r="M1654" s="68">
        <v>29.62</v>
      </c>
      <c r="N1654" s="68">
        <v>-98.37</v>
      </c>
      <c r="O1654" s="106">
        <v>126.402078446346</v>
      </c>
      <c r="P1654" s="58" t="s">
        <v>174</v>
      </c>
      <c r="Q1654" s="57"/>
      <c r="R1654" s="57" t="s">
        <v>13</v>
      </c>
      <c r="S1654" s="57"/>
      <c r="T1654" s="57">
        <v>446</v>
      </c>
      <c r="U1654" s="117"/>
      <c r="V1654" s="117"/>
      <c r="W1654" s="58"/>
      <c r="X1654" s="197"/>
      <c r="Y1654" s="198"/>
      <c r="Z1654" s="58"/>
      <c r="AA1654" s="58"/>
      <c r="AB1654" s="54"/>
      <c r="AC1654" s="54"/>
      <c r="AD1654" s="54"/>
      <c r="AE1654" s="196"/>
      <c r="AF1654" s="196"/>
    </row>
    <row r="1655" spans="1:130" s="80" customFormat="1" ht="26" x14ac:dyDescent="0.2">
      <c r="A1655" s="76"/>
      <c r="B1655" s="144" t="s">
        <v>1727</v>
      </c>
      <c r="C1655" s="144"/>
      <c r="D1655" s="113" t="s">
        <v>51</v>
      </c>
      <c r="E1655" s="113" t="s">
        <v>179</v>
      </c>
      <c r="F1655" s="58">
        <v>30967</v>
      </c>
      <c r="G1655" s="57">
        <v>1684</v>
      </c>
      <c r="H1655" s="58" t="s">
        <v>251</v>
      </c>
      <c r="I1655" s="57" t="s">
        <v>243</v>
      </c>
      <c r="J1655" s="76" t="s">
        <v>176</v>
      </c>
      <c r="K1655" s="191" t="s">
        <v>400</v>
      </c>
      <c r="L1655" s="143">
        <v>30</v>
      </c>
      <c r="M1655" s="68">
        <v>29.62</v>
      </c>
      <c r="N1655" s="68">
        <v>-98.37</v>
      </c>
      <c r="O1655" s="106">
        <v>126.402078446346</v>
      </c>
      <c r="P1655" s="58" t="s">
        <v>31</v>
      </c>
      <c r="Q1655" s="57"/>
      <c r="R1655" s="57" t="s">
        <v>13</v>
      </c>
      <c r="S1655" s="57"/>
      <c r="T1655" s="57"/>
      <c r="U1655" s="117">
        <v>244</v>
      </c>
      <c r="V1655" s="117">
        <v>118</v>
      </c>
      <c r="W1655" s="58"/>
      <c r="X1655" s="197"/>
      <c r="Y1655" s="198"/>
      <c r="Z1655" s="58"/>
      <c r="AA1655" s="58" t="s">
        <v>264</v>
      </c>
      <c r="AB1655" s="54"/>
      <c r="AC1655" s="54"/>
      <c r="AD1655" s="54"/>
      <c r="AE1655" s="196"/>
      <c r="AF1655" s="196"/>
    </row>
    <row r="1656" spans="1:130" s="80" customFormat="1" ht="26" x14ac:dyDescent="0.2">
      <c r="A1656" s="76"/>
      <c r="B1656" s="144" t="s">
        <v>1727</v>
      </c>
      <c r="C1656" s="144"/>
      <c r="D1656" s="113" t="s">
        <v>51</v>
      </c>
      <c r="E1656" s="113" t="s">
        <v>179</v>
      </c>
      <c r="F1656" s="58">
        <v>30967</v>
      </c>
      <c r="G1656" s="57">
        <v>1799</v>
      </c>
      <c r="H1656" s="58" t="s">
        <v>251</v>
      </c>
      <c r="I1656" s="57" t="s">
        <v>243</v>
      </c>
      <c r="J1656" s="76" t="s">
        <v>176</v>
      </c>
      <c r="K1656" s="191" t="s">
        <v>400</v>
      </c>
      <c r="L1656" s="143">
        <v>30</v>
      </c>
      <c r="M1656" s="68">
        <v>29.62</v>
      </c>
      <c r="N1656" s="68">
        <v>-98.37</v>
      </c>
      <c r="O1656" s="106">
        <v>126.402078446346</v>
      </c>
      <c r="P1656" s="58" t="s">
        <v>171</v>
      </c>
      <c r="Q1656" s="57"/>
      <c r="R1656" s="57" t="s">
        <v>13</v>
      </c>
      <c r="S1656" s="57"/>
      <c r="T1656" s="57">
        <v>470</v>
      </c>
      <c r="U1656" s="117"/>
      <c r="V1656" s="117"/>
      <c r="W1656" s="58"/>
      <c r="X1656" s="197"/>
      <c r="Y1656" s="198"/>
      <c r="Z1656" s="58"/>
      <c r="AA1656" s="58"/>
      <c r="AB1656" s="54"/>
      <c r="AC1656" s="54"/>
      <c r="AD1656" s="54"/>
      <c r="AE1656" s="196"/>
      <c r="AF1656" s="196"/>
    </row>
    <row r="1657" spans="1:130" s="80" customFormat="1" ht="26" x14ac:dyDescent="0.2">
      <c r="A1657" s="76"/>
      <c r="B1657" s="144" t="s">
        <v>1727</v>
      </c>
      <c r="C1657" s="144"/>
      <c r="D1657" s="113" t="s">
        <v>51</v>
      </c>
      <c r="E1657" s="113" t="s">
        <v>179</v>
      </c>
      <c r="F1657" s="58">
        <v>30967</v>
      </c>
      <c r="G1657" s="57">
        <v>1805</v>
      </c>
      <c r="H1657" s="58" t="s">
        <v>251</v>
      </c>
      <c r="I1657" s="57" t="s">
        <v>243</v>
      </c>
      <c r="J1657" s="76" t="s">
        <v>176</v>
      </c>
      <c r="K1657" s="191" t="s">
        <v>400</v>
      </c>
      <c r="L1657" s="143">
        <v>30</v>
      </c>
      <c r="M1657" s="68">
        <v>29.62</v>
      </c>
      <c r="N1657" s="68">
        <v>-98.37</v>
      </c>
      <c r="O1657" s="106">
        <v>126.402078446346</v>
      </c>
      <c r="P1657" s="58" t="s">
        <v>31</v>
      </c>
      <c r="Q1657" s="57"/>
      <c r="R1657" s="57" t="s">
        <v>13</v>
      </c>
      <c r="S1657" s="57"/>
      <c r="T1657" s="57"/>
      <c r="U1657" s="117">
        <v>232</v>
      </c>
      <c r="V1657" s="117">
        <v>111</v>
      </c>
      <c r="W1657" s="58"/>
      <c r="X1657" s="197"/>
      <c r="Y1657" s="198"/>
      <c r="Z1657" s="58"/>
      <c r="AA1657" s="58"/>
      <c r="AB1657" s="54"/>
      <c r="AC1657" s="54"/>
      <c r="AD1657" s="54"/>
      <c r="AE1657" s="196"/>
      <c r="AF1657" s="196"/>
    </row>
    <row r="1658" spans="1:130" s="80" customFormat="1" ht="26" x14ac:dyDescent="0.2">
      <c r="A1658" s="76"/>
      <c r="B1658" s="144" t="s">
        <v>1727</v>
      </c>
      <c r="C1658" s="144"/>
      <c r="D1658" s="113" t="s">
        <v>51</v>
      </c>
      <c r="E1658" s="113" t="s">
        <v>179</v>
      </c>
      <c r="F1658" s="58">
        <v>30967</v>
      </c>
      <c r="G1658" s="57">
        <v>2011</v>
      </c>
      <c r="H1658" s="58" t="s">
        <v>251</v>
      </c>
      <c r="I1658" s="57" t="s">
        <v>243</v>
      </c>
      <c r="J1658" s="76" t="s">
        <v>176</v>
      </c>
      <c r="K1658" s="191" t="s">
        <v>400</v>
      </c>
      <c r="L1658" s="143">
        <v>30</v>
      </c>
      <c r="M1658" s="68">
        <v>29.62</v>
      </c>
      <c r="N1658" s="68">
        <v>-98.37</v>
      </c>
      <c r="O1658" s="106">
        <v>126.402078446346</v>
      </c>
      <c r="P1658" s="58" t="s">
        <v>31</v>
      </c>
      <c r="Q1658" s="57"/>
      <c r="R1658" s="57" t="s">
        <v>13</v>
      </c>
      <c r="S1658" s="57"/>
      <c r="T1658" s="57"/>
      <c r="U1658" s="117">
        <v>203</v>
      </c>
      <c r="V1658" s="117">
        <v>100</v>
      </c>
      <c r="W1658" s="58"/>
      <c r="X1658" s="197"/>
      <c r="Y1658" s="198"/>
      <c r="Z1658" s="58"/>
      <c r="AA1658" s="58"/>
      <c r="AB1658" s="54"/>
      <c r="AC1658" s="54"/>
      <c r="AD1658" s="54"/>
      <c r="AE1658" s="196"/>
      <c r="AF1658" s="196"/>
    </row>
    <row r="1659" spans="1:130" s="80" customFormat="1" ht="26" x14ac:dyDescent="0.2">
      <c r="A1659" s="76"/>
      <c r="B1659" s="144" t="s">
        <v>1727</v>
      </c>
      <c r="C1659" s="144"/>
      <c r="D1659" s="113" t="s">
        <v>51</v>
      </c>
      <c r="E1659" s="113" t="s">
        <v>179</v>
      </c>
      <c r="F1659" s="58">
        <v>30967</v>
      </c>
      <c r="G1659" s="57" t="s">
        <v>261</v>
      </c>
      <c r="H1659" s="58" t="s">
        <v>251</v>
      </c>
      <c r="I1659" s="57" t="s">
        <v>243</v>
      </c>
      <c r="J1659" s="76" t="s">
        <v>176</v>
      </c>
      <c r="K1659" s="191" t="s">
        <v>400</v>
      </c>
      <c r="L1659" s="143">
        <v>30</v>
      </c>
      <c r="M1659" s="68">
        <v>29.62</v>
      </c>
      <c r="N1659" s="68">
        <v>-98.37</v>
      </c>
      <c r="O1659" s="106">
        <v>126.402078446346</v>
      </c>
      <c r="P1659" s="58" t="s">
        <v>36</v>
      </c>
      <c r="Q1659" s="57"/>
      <c r="R1659" s="57" t="s">
        <v>13</v>
      </c>
      <c r="S1659" s="57"/>
      <c r="T1659" s="57"/>
      <c r="U1659" s="117">
        <v>228</v>
      </c>
      <c r="V1659" s="117">
        <v>89</v>
      </c>
      <c r="W1659" s="58"/>
      <c r="X1659" s="197"/>
      <c r="Y1659" s="198"/>
      <c r="Z1659" s="58"/>
      <c r="AA1659" s="58" t="s">
        <v>262</v>
      </c>
      <c r="AB1659" s="54"/>
      <c r="AC1659" s="54"/>
      <c r="AD1659" s="54"/>
      <c r="AE1659" s="196"/>
      <c r="AF1659" s="196"/>
    </row>
    <row r="1660" spans="1:130" s="80" customFormat="1" ht="17" x14ac:dyDescent="0.2">
      <c r="A1660" s="76"/>
      <c r="B1660" s="144" t="s">
        <v>1727</v>
      </c>
      <c r="C1660" s="144"/>
      <c r="D1660" s="113" t="s">
        <v>51</v>
      </c>
      <c r="E1660" s="113" t="s">
        <v>179</v>
      </c>
      <c r="F1660" s="58">
        <v>31022</v>
      </c>
      <c r="G1660" s="57">
        <v>7</v>
      </c>
      <c r="H1660" s="58" t="s">
        <v>195</v>
      </c>
      <c r="I1660" s="57" t="s">
        <v>189</v>
      </c>
      <c r="J1660" s="76" t="s">
        <v>176</v>
      </c>
      <c r="K1660" s="191"/>
      <c r="L1660" s="143"/>
      <c r="M1660" s="115"/>
      <c r="N1660" s="115"/>
      <c r="O1660" s="57"/>
      <c r="P1660" s="58" t="s">
        <v>174</v>
      </c>
      <c r="Q1660" s="57" t="s">
        <v>172</v>
      </c>
      <c r="R1660" s="57" t="s">
        <v>13</v>
      </c>
      <c r="S1660" s="57"/>
      <c r="T1660" s="57">
        <v>520</v>
      </c>
      <c r="U1660" s="117"/>
      <c r="V1660" s="117"/>
      <c r="W1660" s="58"/>
      <c r="X1660" s="197"/>
      <c r="Y1660" s="198"/>
      <c r="Z1660" s="58"/>
      <c r="AA1660" s="58" t="s">
        <v>430</v>
      </c>
      <c r="AB1660" s="228"/>
      <c r="AC1660" s="228"/>
      <c r="AD1660" s="228"/>
      <c r="AE1660" s="234"/>
      <c r="AF1660" s="234"/>
      <c r="AG1660" s="240"/>
      <c r="AH1660" s="240"/>
      <c r="AI1660" s="240"/>
      <c r="AJ1660" s="240"/>
      <c r="AK1660" s="240"/>
      <c r="AL1660" s="240"/>
      <c r="AM1660" s="240"/>
      <c r="AN1660" s="240"/>
      <c r="AO1660" s="240"/>
      <c r="AP1660" s="240"/>
      <c r="AQ1660" s="240"/>
      <c r="AR1660" s="240"/>
      <c r="AS1660" s="240"/>
      <c r="AT1660" s="240"/>
      <c r="AU1660" s="240"/>
      <c r="AV1660" s="240"/>
      <c r="AW1660" s="240"/>
      <c r="AX1660" s="240"/>
      <c r="AY1660" s="240"/>
      <c r="AZ1660" s="240"/>
      <c r="BA1660" s="240"/>
      <c r="BB1660" s="240"/>
      <c r="BC1660" s="240"/>
      <c r="BD1660" s="240"/>
      <c r="BE1660" s="240"/>
      <c r="BF1660" s="240"/>
      <c r="BG1660" s="240"/>
      <c r="BH1660" s="240"/>
      <c r="BI1660" s="240"/>
      <c r="BJ1660" s="240"/>
      <c r="BK1660" s="240"/>
      <c r="BL1660" s="240"/>
      <c r="BM1660" s="240"/>
      <c r="BN1660" s="240"/>
      <c r="BO1660" s="240"/>
      <c r="BP1660" s="240"/>
      <c r="BQ1660" s="240"/>
      <c r="BR1660" s="240"/>
      <c r="BS1660" s="240"/>
      <c r="BT1660" s="240"/>
      <c r="BU1660" s="240"/>
      <c r="BV1660" s="240"/>
      <c r="BW1660" s="240"/>
      <c r="BX1660" s="240"/>
      <c r="BY1660" s="240"/>
      <c r="BZ1660" s="240"/>
      <c r="CA1660" s="240"/>
      <c r="CB1660" s="240"/>
      <c r="CC1660" s="240"/>
      <c r="CD1660" s="240"/>
      <c r="CE1660" s="240"/>
      <c r="CF1660" s="240"/>
      <c r="CG1660" s="240"/>
      <c r="CH1660" s="240"/>
      <c r="CI1660" s="240"/>
      <c r="CJ1660" s="240"/>
      <c r="CK1660" s="240"/>
      <c r="CL1660" s="240"/>
      <c r="CM1660" s="240"/>
      <c r="CN1660" s="240"/>
      <c r="CO1660" s="240"/>
      <c r="CP1660" s="240"/>
      <c r="CQ1660" s="240"/>
      <c r="CR1660" s="240"/>
      <c r="CS1660" s="240"/>
      <c r="CT1660" s="240"/>
      <c r="CU1660" s="240"/>
      <c r="CV1660" s="240"/>
      <c r="CW1660" s="240"/>
      <c r="CX1660" s="240"/>
      <c r="CY1660" s="240"/>
      <c r="CZ1660" s="240"/>
      <c r="DA1660" s="240"/>
      <c r="DB1660" s="240"/>
      <c r="DC1660" s="240"/>
      <c r="DD1660" s="240"/>
      <c r="DE1660" s="240"/>
      <c r="DF1660" s="240"/>
      <c r="DG1660" s="240"/>
      <c r="DH1660" s="240"/>
      <c r="DI1660" s="240"/>
      <c r="DJ1660" s="240"/>
      <c r="DK1660" s="240"/>
      <c r="DL1660" s="240"/>
      <c r="DM1660" s="240"/>
      <c r="DN1660" s="240"/>
      <c r="DO1660" s="240"/>
      <c r="DP1660" s="240"/>
      <c r="DQ1660" s="240"/>
      <c r="DR1660" s="240"/>
      <c r="DS1660" s="240"/>
      <c r="DT1660" s="240"/>
      <c r="DU1660" s="240"/>
      <c r="DV1660" s="240"/>
      <c r="DW1660" s="240"/>
      <c r="DX1660" s="240"/>
      <c r="DY1660" s="240"/>
      <c r="DZ1660" s="240"/>
    </row>
    <row r="1661" spans="1:130" s="80" customFormat="1" ht="17" x14ac:dyDescent="0.2">
      <c r="A1661" s="76"/>
      <c r="B1661" s="144" t="s">
        <v>1727</v>
      </c>
      <c r="C1661" s="144"/>
      <c r="D1661" s="113" t="s">
        <v>51</v>
      </c>
      <c r="E1661" s="113" t="s">
        <v>179</v>
      </c>
      <c r="F1661" s="58">
        <v>31022</v>
      </c>
      <c r="G1661" s="57">
        <v>8</v>
      </c>
      <c r="H1661" s="58" t="s">
        <v>195</v>
      </c>
      <c r="I1661" s="57" t="s">
        <v>189</v>
      </c>
      <c r="J1661" s="76" t="s">
        <v>176</v>
      </c>
      <c r="K1661" s="191"/>
      <c r="L1661" s="143"/>
      <c r="M1661" s="115"/>
      <c r="N1661" s="115"/>
      <c r="O1661" s="57"/>
      <c r="P1661" s="58" t="s">
        <v>174</v>
      </c>
      <c r="Q1661" s="57" t="s">
        <v>167</v>
      </c>
      <c r="R1661" s="57" t="s">
        <v>13</v>
      </c>
      <c r="S1661" s="57"/>
      <c r="T1661" s="57">
        <v>510</v>
      </c>
      <c r="U1661" s="117">
        <v>203</v>
      </c>
      <c r="V1661" s="117"/>
      <c r="W1661" s="58"/>
      <c r="X1661" s="197"/>
      <c r="Y1661" s="198"/>
      <c r="Z1661" s="58"/>
      <c r="AA1661" s="58" t="s">
        <v>430</v>
      </c>
      <c r="AB1661" s="228"/>
      <c r="AC1661" s="228"/>
      <c r="AD1661" s="228"/>
      <c r="AE1661" s="234"/>
      <c r="AF1661" s="234"/>
      <c r="AG1661" s="240"/>
      <c r="AH1661" s="240"/>
      <c r="AI1661" s="240"/>
      <c r="AJ1661" s="240"/>
      <c r="AK1661" s="240"/>
      <c r="AL1661" s="240"/>
      <c r="AM1661" s="240"/>
      <c r="AN1661" s="240"/>
      <c r="AO1661" s="240"/>
      <c r="AP1661" s="240"/>
      <c r="AQ1661" s="240"/>
      <c r="AR1661" s="240"/>
      <c r="AS1661" s="240"/>
      <c r="AT1661" s="240"/>
      <c r="AU1661" s="240"/>
      <c r="AV1661" s="240"/>
      <c r="AW1661" s="240"/>
      <c r="AX1661" s="240"/>
      <c r="AY1661" s="240"/>
      <c r="AZ1661" s="240"/>
      <c r="BA1661" s="240"/>
      <c r="BB1661" s="240"/>
      <c r="BC1661" s="240"/>
      <c r="BD1661" s="240"/>
      <c r="BE1661" s="240"/>
      <c r="BF1661" s="240"/>
      <c r="BG1661" s="240"/>
      <c r="BH1661" s="240"/>
      <c r="BI1661" s="240"/>
      <c r="BJ1661" s="240"/>
      <c r="BK1661" s="240"/>
      <c r="BL1661" s="240"/>
      <c r="BM1661" s="240"/>
      <c r="BN1661" s="240"/>
      <c r="BO1661" s="240"/>
      <c r="BP1661" s="240"/>
      <c r="BQ1661" s="240"/>
      <c r="BR1661" s="240"/>
      <c r="BS1661" s="240"/>
      <c r="BT1661" s="240"/>
      <c r="BU1661" s="240"/>
      <c r="BV1661" s="240"/>
      <c r="BW1661" s="240"/>
      <c r="BX1661" s="240"/>
      <c r="BY1661" s="240"/>
      <c r="BZ1661" s="240"/>
      <c r="CA1661" s="240"/>
      <c r="CB1661" s="240"/>
      <c r="CC1661" s="240"/>
      <c r="CD1661" s="240"/>
      <c r="CE1661" s="240"/>
      <c r="CF1661" s="240"/>
      <c r="CG1661" s="240"/>
      <c r="CH1661" s="240"/>
      <c r="CI1661" s="240"/>
      <c r="CJ1661" s="240"/>
      <c r="CK1661" s="240"/>
      <c r="CL1661" s="240"/>
      <c r="CM1661" s="240"/>
      <c r="CN1661" s="240"/>
      <c r="CO1661" s="240"/>
      <c r="CP1661" s="240"/>
      <c r="CQ1661" s="240"/>
      <c r="CR1661" s="240"/>
      <c r="CS1661" s="240"/>
      <c r="CT1661" s="240"/>
      <c r="CU1661" s="240"/>
      <c r="CV1661" s="240"/>
      <c r="CW1661" s="240"/>
      <c r="CX1661" s="240"/>
      <c r="CY1661" s="240"/>
      <c r="CZ1661" s="240"/>
      <c r="DA1661" s="240"/>
      <c r="DB1661" s="240"/>
      <c r="DC1661" s="240"/>
      <c r="DD1661" s="240"/>
      <c r="DE1661" s="240"/>
      <c r="DF1661" s="240"/>
      <c r="DG1661" s="240"/>
      <c r="DH1661" s="240"/>
      <c r="DI1661" s="240"/>
      <c r="DJ1661" s="240"/>
      <c r="DK1661" s="240"/>
      <c r="DL1661" s="240"/>
      <c r="DM1661" s="240"/>
      <c r="DN1661" s="240"/>
      <c r="DO1661" s="240"/>
      <c r="DP1661" s="240"/>
      <c r="DQ1661" s="240"/>
      <c r="DR1661" s="240"/>
      <c r="DS1661" s="240"/>
      <c r="DT1661" s="240"/>
      <c r="DU1661" s="240"/>
      <c r="DV1661" s="240"/>
      <c r="DW1661" s="240"/>
      <c r="DX1661" s="240"/>
      <c r="DY1661" s="240"/>
      <c r="DZ1661" s="240"/>
    </row>
    <row r="1662" spans="1:130" s="80" customFormat="1" ht="34" x14ac:dyDescent="0.2">
      <c r="A1662" s="76"/>
      <c r="B1662" s="144" t="s">
        <v>1727</v>
      </c>
      <c r="C1662" s="144"/>
      <c r="D1662" s="113" t="s">
        <v>51</v>
      </c>
      <c r="E1662" s="113" t="s">
        <v>179</v>
      </c>
      <c r="F1662" s="58">
        <v>31034</v>
      </c>
      <c r="G1662" s="57">
        <v>78</v>
      </c>
      <c r="H1662" s="58" t="s">
        <v>436</v>
      </c>
      <c r="I1662" s="57" t="s">
        <v>222</v>
      </c>
      <c r="J1662" s="76" t="s">
        <v>176</v>
      </c>
      <c r="K1662" s="191" t="s">
        <v>400</v>
      </c>
      <c r="L1662" s="106"/>
      <c r="M1662" s="115"/>
      <c r="N1662" s="115"/>
      <c r="O1662" s="57"/>
      <c r="P1662" s="58" t="s">
        <v>171</v>
      </c>
      <c r="Q1662" s="57"/>
      <c r="R1662" s="57" t="s">
        <v>13</v>
      </c>
      <c r="S1662" s="57"/>
      <c r="T1662" s="57">
        <v>410</v>
      </c>
      <c r="U1662" s="117"/>
      <c r="V1662" s="117"/>
      <c r="W1662" s="58"/>
      <c r="X1662" s="197"/>
      <c r="Y1662" s="198"/>
      <c r="Z1662" s="58"/>
      <c r="AA1662" s="58"/>
      <c r="AB1662" s="54"/>
      <c r="AC1662" s="54"/>
      <c r="AD1662" s="54" t="s">
        <v>1324</v>
      </c>
      <c r="AE1662" s="196"/>
      <c r="AF1662" s="196"/>
    </row>
    <row r="1663" spans="1:130" s="80" customFormat="1" ht="26" x14ac:dyDescent="0.2">
      <c r="A1663" s="76" t="s">
        <v>1914</v>
      </c>
      <c r="B1663" s="144" t="s">
        <v>1727</v>
      </c>
      <c r="C1663" s="144"/>
      <c r="D1663" s="113" t="s">
        <v>51</v>
      </c>
      <c r="E1663" s="113" t="s">
        <v>179</v>
      </c>
      <c r="F1663" s="58">
        <v>31034</v>
      </c>
      <c r="G1663" s="57">
        <v>79</v>
      </c>
      <c r="H1663" s="58" t="s">
        <v>436</v>
      </c>
      <c r="I1663" s="57" t="s">
        <v>222</v>
      </c>
      <c r="J1663" s="76" t="s">
        <v>176</v>
      </c>
      <c r="K1663" s="191" t="s">
        <v>400</v>
      </c>
      <c r="L1663" s="106"/>
      <c r="M1663" s="115"/>
      <c r="N1663" s="115"/>
      <c r="O1663" s="57"/>
      <c r="P1663" s="58" t="s">
        <v>1639</v>
      </c>
      <c r="Q1663" s="57"/>
      <c r="R1663" s="57" t="s">
        <v>13</v>
      </c>
      <c r="S1663" s="57">
        <v>143.4</v>
      </c>
      <c r="T1663" s="57">
        <v>390</v>
      </c>
      <c r="U1663" s="117"/>
      <c r="V1663" s="117"/>
      <c r="W1663" s="58"/>
      <c r="X1663" s="197"/>
      <c r="Y1663" s="198"/>
      <c r="Z1663" s="58"/>
      <c r="AA1663" s="58"/>
      <c r="AB1663" s="54"/>
      <c r="AC1663" s="54"/>
      <c r="AD1663" s="54"/>
      <c r="AE1663" s="196"/>
      <c r="AF1663" s="196"/>
    </row>
    <row r="1664" spans="1:130" s="80" customFormat="1" ht="17" x14ac:dyDescent="0.2">
      <c r="A1664" s="76"/>
      <c r="B1664" s="144" t="s">
        <v>1727</v>
      </c>
      <c r="C1664" s="144"/>
      <c r="D1664" s="113" t="s">
        <v>51</v>
      </c>
      <c r="E1664" s="113" t="s">
        <v>179</v>
      </c>
      <c r="F1664" s="58">
        <v>31037</v>
      </c>
      <c r="G1664" s="57">
        <v>1</v>
      </c>
      <c r="H1664" s="58" t="s">
        <v>202</v>
      </c>
      <c r="I1664" s="57" t="s">
        <v>203</v>
      </c>
      <c r="J1664" s="76" t="s">
        <v>176</v>
      </c>
      <c r="K1664" s="191"/>
      <c r="L1664" s="106"/>
      <c r="M1664" s="115"/>
      <c r="N1664" s="115"/>
      <c r="O1664" s="57"/>
      <c r="P1664" s="58" t="s">
        <v>171</v>
      </c>
      <c r="Q1664" s="57" t="s">
        <v>167</v>
      </c>
      <c r="R1664" s="57" t="s">
        <v>13</v>
      </c>
      <c r="S1664" s="57"/>
      <c r="T1664" s="57">
        <v>343</v>
      </c>
      <c r="U1664" s="117"/>
      <c r="V1664" s="117"/>
      <c r="W1664" s="58"/>
      <c r="X1664" s="197"/>
      <c r="Y1664" s="198"/>
      <c r="Z1664" s="58"/>
      <c r="AA1664" s="58" t="s">
        <v>430</v>
      </c>
      <c r="AB1664" s="54"/>
      <c r="AC1664" s="54" t="s">
        <v>1267</v>
      </c>
      <c r="AD1664" s="54"/>
      <c r="AE1664" s="196"/>
      <c r="AF1664" s="196"/>
    </row>
    <row r="1665" spans="1:130" s="80" customFormat="1" ht="34" x14ac:dyDescent="0.2">
      <c r="A1665" s="76"/>
      <c r="B1665" s="144" t="s">
        <v>1727</v>
      </c>
      <c r="C1665" s="144"/>
      <c r="D1665" s="113" t="s">
        <v>51</v>
      </c>
      <c r="E1665" s="113" t="s">
        <v>179</v>
      </c>
      <c r="F1665" s="58">
        <v>31041</v>
      </c>
      <c r="G1665" s="57">
        <v>69</v>
      </c>
      <c r="H1665" s="58" t="s">
        <v>408</v>
      </c>
      <c r="I1665" s="57" t="s">
        <v>393</v>
      </c>
      <c r="J1665" s="76" t="s">
        <v>176</v>
      </c>
      <c r="K1665" s="191" t="s">
        <v>400</v>
      </c>
      <c r="L1665" s="106"/>
      <c r="M1665" s="115"/>
      <c r="N1665" s="115"/>
      <c r="O1665" s="57"/>
      <c r="P1665" s="58" t="s">
        <v>36</v>
      </c>
      <c r="Q1665" s="57"/>
      <c r="R1665" s="57" t="s">
        <v>13</v>
      </c>
      <c r="S1665" s="57"/>
      <c r="T1665" s="57"/>
      <c r="U1665" s="117">
        <v>178</v>
      </c>
      <c r="V1665" s="117">
        <v>106</v>
      </c>
      <c r="W1665" s="58"/>
      <c r="X1665" s="197"/>
      <c r="Y1665" s="198"/>
      <c r="Z1665" s="58"/>
      <c r="AA1665" s="58" t="s">
        <v>170</v>
      </c>
      <c r="AB1665" s="54"/>
      <c r="AC1665" s="54"/>
      <c r="AD1665" s="54"/>
      <c r="AE1665" s="196"/>
      <c r="AF1665" s="196"/>
    </row>
    <row r="1666" spans="1:130" s="80" customFormat="1" ht="34" x14ac:dyDescent="0.2">
      <c r="A1666" s="76"/>
      <c r="B1666" s="144" t="s">
        <v>1727</v>
      </c>
      <c r="C1666" s="144"/>
      <c r="D1666" s="113" t="s">
        <v>51</v>
      </c>
      <c r="E1666" s="113" t="s">
        <v>179</v>
      </c>
      <c r="F1666" s="58">
        <v>31041</v>
      </c>
      <c r="G1666" s="57">
        <v>94</v>
      </c>
      <c r="H1666" s="58" t="s">
        <v>408</v>
      </c>
      <c r="I1666" s="57" t="s">
        <v>393</v>
      </c>
      <c r="J1666" s="76" t="s">
        <v>176</v>
      </c>
      <c r="K1666" s="191" t="s">
        <v>181</v>
      </c>
      <c r="L1666" s="106"/>
      <c r="M1666" s="115"/>
      <c r="N1666" s="115"/>
      <c r="O1666" s="57"/>
      <c r="P1666" s="58" t="s">
        <v>150</v>
      </c>
      <c r="Q1666" s="57" t="s">
        <v>167</v>
      </c>
      <c r="R1666" s="57" t="s">
        <v>13</v>
      </c>
      <c r="S1666" s="57"/>
      <c r="T1666" s="57"/>
      <c r="U1666" s="117">
        <v>223</v>
      </c>
      <c r="V1666" s="117">
        <v>99.8</v>
      </c>
      <c r="W1666" s="58"/>
      <c r="X1666" s="197"/>
      <c r="Y1666" s="198"/>
      <c r="Z1666" s="58"/>
      <c r="AA1666" s="58" t="s">
        <v>168</v>
      </c>
      <c r="AB1666" s="54"/>
      <c r="AC1666" s="54"/>
      <c r="AD1666" s="54" t="s">
        <v>1324</v>
      </c>
      <c r="AE1666" s="196"/>
      <c r="AF1666" s="196"/>
    </row>
    <row r="1667" spans="1:130" s="80" customFormat="1" ht="34" x14ac:dyDescent="0.2">
      <c r="A1667" s="76"/>
      <c r="B1667" s="144" t="s">
        <v>1727</v>
      </c>
      <c r="C1667" s="144"/>
      <c r="D1667" s="113" t="s">
        <v>51</v>
      </c>
      <c r="E1667" s="113" t="s">
        <v>179</v>
      </c>
      <c r="F1667" s="58">
        <v>31041</v>
      </c>
      <c r="G1667" s="57">
        <v>100</v>
      </c>
      <c r="H1667" s="58" t="s">
        <v>408</v>
      </c>
      <c r="I1667" s="57" t="s">
        <v>393</v>
      </c>
      <c r="J1667" s="76" t="s">
        <v>176</v>
      </c>
      <c r="K1667" s="191" t="s">
        <v>181</v>
      </c>
      <c r="L1667" s="106"/>
      <c r="M1667" s="115"/>
      <c r="N1667" s="115"/>
      <c r="O1667" s="57"/>
      <c r="P1667" s="58" t="s">
        <v>36</v>
      </c>
      <c r="Q1667" s="57"/>
      <c r="R1667" s="57" t="s">
        <v>13</v>
      </c>
      <c r="S1667" s="57"/>
      <c r="T1667" s="57"/>
      <c r="U1667" s="117">
        <v>223</v>
      </c>
      <c r="V1667" s="117">
        <v>88.7</v>
      </c>
      <c r="W1667" s="58"/>
      <c r="X1667" s="197"/>
      <c r="Y1667" s="198"/>
      <c r="Z1667" s="58"/>
      <c r="AA1667" s="58" t="s">
        <v>169</v>
      </c>
      <c r="AB1667" s="54"/>
      <c r="AC1667" s="54"/>
      <c r="AD1667" s="54" t="s">
        <v>1325</v>
      </c>
      <c r="AE1667" s="196"/>
      <c r="AF1667" s="196"/>
    </row>
    <row r="1668" spans="1:130" s="80" customFormat="1" ht="34" x14ac:dyDescent="0.2">
      <c r="A1668" s="76"/>
      <c r="B1668" s="144" t="s">
        <v>1727</v>
      </c>
      <c r="C1668" s="144"/>
      <c r="D1668" s="113" t="s">
        <v>51</v>
      </c>
      <c r="E1668" s="113" t="s">
        <v>179</v>
      </c>
      <c r="F1668" s="58">
        <v>31041</v>
      </c>
      <c r="G1668" s="57">
        <v>170</v>
      </c>
      <c r="H1668" s="58" t="s">
        <v>408</v>
      </c>
      <c r="I1668" s="57" t="s">
        <v>393</v>
      </c>
      <c r="J1668" s="76" t="s">
        <v>176</v>
      </c>
      <c r="K1668" s="191" t="s">
        <v>181</v>
      </c>
      <c r="L1668" s="106"/>
      <c r="M1668" s="115"/>
      <c r="N1668" s="115"/>
      <c r="O1668" s="57"/>
      <c r="P1668" s="58" t="s">
        <v>150</v>
      </c>
      <c r="Q1668" s="57" t="s">
        <v>167</v>
      </c>
      <c r="R1668" s="57" t="s">
        <v>13</v>
      </c>
      <c r="S1668" s="57"/>
      <c r="T1668" s="57"/>
      <c r="U1668" s="117">
        <v>232</v>
      </c>
      <c r="V1668" s="117">
        <v>99.6</v>
      </c>
      <c r="W1668" s="58"/>
      <c r="X1668" s="197"/>
      <c r="Y1668" s="198"/>
      <c r="Z1668" s="58"/>
      <c r="AA1668" s="58" t="s">
        <v>165</v>
      </c>
      <c r="AB1668" s="54"/>
      <c r="AC1668" s="54"/>
      <c r="AD1668" s="54"/>
      <c r="AE1668" s="196"/>
      <c r="AF1668" s="196"/>
    </row>
    <row r="1669" spans="1:130" s="80" customFormat="1" ht="85" x14ac:dyDescent="0.2">
      <c r="A1669" s="76"/>
      <c r="B1669" s="144" t="s">
        <v>1727</v>
      </c>
      <c r="C1669" s="144"/>
      <c r="D1669" s="113" t="s">
        <v>51</v>
      </c>
      <c r="E1669" s="113" t="s">
        <v>179</v>
      </c>
      <c r="F1669" s="58">
        <v>31041</v>
      </c>
      <c r="G1669" s="57">
        <v>186</v>
      </c>
      <c r="H1669" s="58" t="s">
        <v>408</v>
      </c>
      <c r="I1669" s="57" t="s">
        <v>393</v>
      </c>
      <c r="J1669" s="76" t="s">
        <v>176</v>
      </c>
      <c r="K1669" s="191" t="s">
        <v>181</v>
      </c>
      <c r="L1669" s="106"/>
      <c r="M1669" s="115"/>
      <c r="N1669" s="115"/>
      <c r="O1669" s="57"/>
      <c r="P1669" s="58" t="s">
        <v>171</v>
      </c>
      <c r="Q1669" s="57"/>
      <c r="R1669" s="57" t="s">
        <v>13</v>
      </c>
      <c r="S1669" s="57"/>
      <c r="T1669" s="57">
        <v>515</v>
      </c>
      <c r="U1669" s="117"/>
      <c r="V1669" s="117"/>
      <c r="W1669" s="58"/>
      <c r="X1669" s="197"/>
      <c r="Y1669" s="198"/>
      <c r="Z1669" s="58"/>
      <c r="AA1669" s="58"/>
      <c r="AB1669" s="54"/>
      <c r="AC1669" s="54"/>
      <c r="AD1669" s="54" t="s">
        <v>1970</v>
      </c>
      <c r="AE1669" s="196"/>
      <c r="AF1669" s="196"/>
    </row>
    <row r="1670" spans="1:130" s="80" customFormat="1" ht="17" x14ac:dyDescent="0.2">
      <c r="A1670" s="76"/>
      <c r="B1670" s="144" t="s">
        <v>1727</v>
      </c>
      <c r="C1670" s="144"/>
      <c r="D1670" s="113" t="s">
        <v>51</v>
      </c>
      <c r="E1670" s="113" t="s">
        <v>179</v>
      </c>
      <c r="F1670" s="58">
        <v>31107</v>
      </c>
      <c r="G1670" s="57">
        <v>12</v>
      </c>
      <c r="H1670" s="58" t="s">
        <v>197</v>
      </c>
      <c r="I1670" s="57" t="s">
        <v>393</v>
      </c>
      <c r="J1670" s="76" t="s">
        <v>176</v>
      </c>
      <c r="K1670" s="191"/>
      <c r="L1670" s="143"/>
      <c r="M1670" s="115"/>
      <c r="N1670" s="115"/>
      <c r="O1670" s="57"/>
      <c r="P1670" s="58" t="s">
        <v>24</v>
      </c>
      <c r="Q1670" s="57" t="s">
        <v>172</v>
      </c>
      <c r="R1670" s="57" t="s">
        <v>13</v>
      </c>
      <c r="S1670" s="57"/>
      <c r="T1670" s="57"/>
      <c r="U1670" s="117">
        <v>192</v>
      </c>
      <c r="V1670" s="117">
        <v>97</v>
      </c>
      <c r="W1670" s="58"/>
      <c r="X1670" s="197"/>
      <c r="Y1670" s="198"/>
      <c r="Z1670" s="58"/>
      <c r="AA1670" s="58" t="s">
        <v>199</v>
      </c>
      <c r="AB1670" s="54"/>
      <c r="AC1670" s="54"/>
      <c r="AD1670" s="54"/>
      <c r="AE1670" s="196"/>
      <c r="AF1670" s="196"/>
    </row>
    <row r="1671" spans="1:130" s="80" customFormat="1" ht="17" x14ac:dyDescent="0.2">
      <c r="A1671" s="76"/>
      <c r="B1671" s="144" t="s">
        <v>1727</v>
      </c>
      <c r="C1671" s="144"/>
      <c r="D1671" s="113" t="s">
        <v>51</v>
      </c>
      <c r="E1671" s="113" t="s">
        <v>179</v>
      </c>
      <c r="F1671" s="58">
        <v>31107</v>
      </c>
      <c r="G1671" s="57">
        <v>29</v>
      </c>
      <c r="H1671" s="58" t="s">
        <v>197</v>
      </c>
      <c r="I1671" s="57" t="s">
        <v>393</v>
      </c>
      <c r="J1671" s="76" t="s">
        <v>176</v>
      </c>
      <c r="K1671" s="191"/>
      <c r="L1671" s="143"/>
      <c r="M1671" s="115"/>
      <c r="N1671" s="115"/>
      <c r="O1671" s="57"/>
      <c r="P1671" s="58" t="s">
        <v>16</v>
      </c>
      <c r="Q1671" s="57" t="s">
        <v>167</v>
      </c>
      <c r="R1671" s="57" t="s">
        <v>13</v>
      </c>
      <c r="S1671" s="57"/>
      <c r="T1671" s="57"/>
      <c r="U1671" s="117">
        <v>190</v>
      </c>
      <c r="V1671" s="117">
        <v>94</v>
      </c>
      <c r="W1671" s="58"/>
      <c r="X1671" s="197"/>
      <c r="Y1671" s="198"/>
      <c r="Z1671" s="58"/>
      <c r="AA1671" s="58" t="s">
        <v>198</v>
      </c>
      <c r="AB1671" s="54"/>
      <c r="AC1671" s="54"/>
      <c r="AD1671" s="54" t="s">
        <v>1350</v>
      </c>
      <c r="AE1671" s="196"/>
      <c r="AF1671" s="196"/>
    </row>
    <row r="1672" spans="1:130" s="80" customFormat="1" ht="34" x14ac:dyDescent="0.2">
      <c r="A1672" s="76"/>
      <c r="B1672" s="144" t="s">
        <v>1727</v>
      </c>
      <c r="C1672" s="144"/>
      <c r="D1672" s="113" t="s">
        <v>51</v>
      </c>
      <c r="E1672" s="113" t="s">
        <v>179</v>
      </c>
      <c r="F1672" s="58">
        <v>31107</v>
      </c>
      <c r="G1672" s="57">
        <v>36</v>
      </c>
      <c r="H1672" s="58" t="s">
        <v>197</v>
      </c>
      <c r="I1672" s="57" t="s">
        <v>393</v>
      </c>
      <c r="J1672" s="76" t="s">
        <v>176</v>
      </c>
      <c r="K1672" s="191"/>
      <c r="L1672" s="143"/>
      <c r="M1672" s="115"/>
      <c r="N1672" s="115"/>
      <c r="O1672" s="57"/>
      <c r="P1672" s="58" t="s">
        <v>171</v>
      </c>
      <c r="Q1672" s="57"/>
      <c r="R1672" s="57" t="s">
        <v>13</v>
      </c>
      <c r="S1672" s="57"/>
      <c r="T1672" s="57">
        <v>518</v>
      </c>
      <c r="U1672" s="117"/>
      <c r="V1672" s="117"/>
      <c r="W1672" s="58"/>
      <c r="X1672" s="197"/>
      <c r="Y1672" s="198"/>
      <c r="Z1672" s="58"/>
      <c r="AA1672" s="58"/>
      <c r="AB1672" s="54"/>
      <c r="AC1672" s="54"/>
      <c r="AD1672" s="54" t="s">
        <v>1542</v>
      </c>
      <c r="AE1672" s="196"/>
      <c r="AF1672" s="196"/>
    </row>
    <row r="1673" spans="1:130" s="80" customFormat="1" ht="17" x14ac:dyDescent="0.2">
      <c r="A1673" s="76"/>
      <c r="B1673" s="144" t="s">
        <v>1727</v>
      </c>
      <c r="C1673" s="144"/>
      <c r="D1673" s="113" t="s">
        <v>51</v>
      </c>
      <c r="E1673" s="113" t="s">
        <v>179</v>
      </c>
      <c r="F1673" s="58">
        <v>31108</v>
      </c>
      <c r="G1673" s="57">
        <v>83</v>
      </c>
      <c r="H1673" s="58" t="s">
        <v>197</v>
      </c>
      <c r="I1673" s="57" t="s">
        <v>393</v>
      </c>
      <c r="J1673" s="76" t="s">
        <v>176</v>
      </c>
      <c r="K1673" s="191"/>
      <c r="L1673" s="143"/>
      <c r="M1673" s="115"/>
      <c r="N1673" s="115"/>
      <c r="O1673" s="57"/>
      <c r="P1673" s="58" t="s">
        <v>471</v>
      </c>
      <c r="Q1673" s="57"/>
      <c r="R1673" s="57" t="s">
        <v>13</v>
      </c>
      <c r="S1673" s="57"/>
      <c r="T1673" s="57"/>
      <c r="U1673" s="117">
        <v>242</v>
      </c>
      <c r="V1673" s="117">
        <v>95</v>
      </c>
      <c r="W1673" s="58"/>
      <c r="X1673" s="197"/>
      <c r="Y1673" s="198"/>
      <c r="Z1673" s="58"/>
      <c r="AA1673" s="58" t="s">
        <v>196</v>
      </c>
      <c r="AB1673" s="54"/>
      <c r="AC1673" s="54"/>
      <c r="AD1673" s="54"/>
      <c r="AE1673" s="196"/>
      <c r="AF1673" s="196"/>
    </row>
    <row r="1674" spans="1:130" s="80" customFormat="1" ht="17" x14ac:dyDescent="0.2">
      <c r="A1674" s="76"/>
      <c r="B1674" s="144" t="s">
        <v>1727</v>
      </c>
      <c r="C1674" s="144"/>
      <c r="D1674" s="113" t="s">
        <v>51</v>
      </c>
      <c r="E1674" s="113" t="s">
        <v>179</v>
      </c>
      <c r="F1674" s="58">
        <v>31108</v>
      </c>
      <c r="G1674" s="57">
        <v>94</v>
      </c>
      <c r="H1674" s="58" t="s">
        <v>197</v>
      </c>
      <c r="I1674" s="57" t="s">
        <v>393</v>
      </c>
      <c r="J1674" s="76" t="s">
        <v>176</v>
      </c>
      <c r="K1674" s="191"/>
      <c r="L1674" s="143"/>
      <c r="M1674" s="115"/>
      <c r="N1674" s="115"/>
      <c r="O1674" s="57"/>
      <c r="P1674" s="58" t="s">
        <v>16</v>
      </c>
      <c r="Q1674" s="57" t="s">
        <v>172</v>
      </c>
      <c r="R1674" s="57" t="s">
        <v>13</v>
      </c>
      <c r="S1674" s="57"/>
      <c r="T1674" s="57"/>
      <c r="U1674" s="117">
        <v>265</v>
      </c>
      <c r="V1674" s="117">
        <v>94</v>
      </c>
      <c r="W1674" s="58"/>
      <c r="X1674" s="197"/>
      <c r="Y1674" s="198"/>
      <c r="Z1674" s="58"/>
      <c r="AA1674" s="58" t="s">
        <v>17</v>
      </c>
      <c r="AB1674" s="54"/>
      <c r="AC1674" s="54" t="s">
        <v>1299</v>
      </c>
      <c r="AD1674" s="54"/>
      <c r="AE1674" s="196"/>
      <c r="AF1674" s="196"/>
    </row>
    <row r="1675" spans="1:130" s="240" customFormat="1" ht="17" x14ac:dyDescent="0.2">
      <c r="A1675" s="76"/>
      <c r="B1675" s="144" t="s">
        <v>1727</v>
      </c>
      <c r="C1675" s="144"/>
      <c r="D1675" s="113" t="s">
        <v>51</v>
      </c>
      <c r="E1675" s="113" t="s">
        <v>179</v>
      </c>
      <c r="F1675" s="58">
        <v>31135</v>
      </c>
      <c r="G1675" s="57">
        <v>41</v>
      </c>
      <c r="H1675" s="58" t="s">
        <v>197</v>
      </c>
      <c r="I1675" s="57" t="s">
        <v>393</v>
      </c>
      <c r="J1675" s="76" t="s">
        <v>176</v>
      </c>
      <c r="K1675" s="191"/>
      <c r="L1675" s="143"/>
      <c r="M1675" s="115"/>
      <c r="N1675" s="115"/>
      <c r="O1675" s="57"/>
      <c r="P1675" s="58" t="s">
        <v>36</v>
      </c>
      <c r="Q1675" s="57"/>
      <c r="R1675" s="57" t="s">
        <v>13</v>
      </c>
      <c r="S1675" s="57"/>
      <c r="T1675" s="57"/>
      <c r="U1675" s="117">
        <v>190.5</v>
      </c>
      <c r="V1675" s="117">
        <v>91.4</v>
      </c>
      <c r="W1675" s="58"/>
      <c r="X1675" s="197"/>
      <c r="Y1675" s="198"/>
      <c r="Z1675" s="58"/>
      <c r="AA1675" s="58" t="s">
        <v>235</v>
      </c>
      <c r="AB1675" s="54"/>
      <c r="AC1675" s="54"/>
      <c r="AD1675" s="54"/>
      <c r="AE1675" s="196"/>
      <c r="AF1675" s="196"/>
      <c r="AG1675" s="80"/>
      <c r="AH1675" s="80"/>
      <c r="AI1675" s="80"/>
      <c r="AJ1675" s="80"/>
      <c r="AK1675" s="80"/>
      <c r="AL1675" s="80"/>
      <c r="AM1675" s="80"/>
      <c r="AN1675" s="80"/>
      <c r="AO1675" s="80"/>
      <c r="AP1675" s="80"/>
      <c r="AQ1675" s="80"/>
      <c r="AR1675" s="80"/>
      <c r="AS1675" s="80"/>
      <c r="AT1675" s="80"/>
      <c r="AU1675" s="80"/>
      <c r="AV1675" s="80"/>
      <c r="AW1675" s="80"/>
      <c r="AX1675" s="80"/>
      <c r="AY1675" s="80"/>
      <c r="AZ1675" s="80"/>
      <c r="BA1675" s="80"/>
      <c r="BB1675" s="80"/>
      <c r="BC1675" s="80"/>
      <c r="BD1675" s="80"/>
      <c r="BE1675" s="80"/>
      <c r="BF1675" s="80"/>
      <c r="BG1675" s="80"/>
      <c r="BH1675" s="80"/>
      <c r="BI1675" s="80"/>
      <c r="BJ1675" s="80"/>
      <c r="BK1675" s="80"/>
      <c r="BL1675" s="80"/>
      <c r="BM1675" s="80"/>
      <c r="BN1675" s="80"/>
      <c r="BO1675" s="80"/>
      <c r="BP1675" s="80"/>
      <c r="BQ1675" s="80"/>
      <c r="BR1675" s="80"/>
      <c r="BS1675" s="80"/>
      <c r="BT1675" s="80"/>
      <c r="BU1675" s="80"/>
      <c r="BV1675" s="80"/>
      <c r="BW1675" s="80"/>
      <c r="BX1675" s="80"/>
      <c r="BY1675" s="80"/>
      <c r="BZ1675" s="80"/>
      <c r="CA1675" s="80"/>
      <c r="CB1675" s="80"/>
      <c r="CC1675" s="80"/>
      <c r="CD1675" s="80"/>
      <c r="CE1675" s="80"/>
      <c r="CF1675" s="80"/>
      <c r="CG1675" s="80"/>
      <c r="CH1675" s="80"/>
      <c r="CI1675" s="80"/>
      <c r="CJ1675" s="80"/>
      <c r="CK1675" s="80"/>
      <c r="CL1675" s="80"/>
      <c r="CM1675" s="80"/>
      <c r="CN1675" s="80"/>
      <c r="CO1675" s="80"/>
      <c r="CP1675" s="80"/>
      <c r="CQ1675" s="80"/>
      <c r="CR1675" s="80"/>
      <c r="CS1675" s="80"/>
      <c r="CT1675" s="80"/>
      <c r="CU1675" s="80"/>
      <c r="CV1675" s="80"/>
      <c r="CW1675" s="80"/>
      <c r="CX1675" s="80"/>
      <c r="CY1675" s="80"/>
      <c r="CZ1675" s="80"/>
      <c r="DA1675" s="80"/>
      <c r="DB1675" s="80"/>
      <c r="DC1675" s="80"/>
      <c r="DD1675" s="80"/>
      <c r="DE1675" s="80"/>
      <c r="DF1675" s="80"/>
      <c r="DG1675" s="80"/>
      <c r="DH1675" s="80"/>
      <c r="DI1675" s="80"/>
      <c r="DJ1675" s="80"/>
      <c r="DK1675" s="80"/>
      <c r="DL1675" s="80"/>
      <c r="DM1675" s="80"/>
      <c r="DN1675" s="80"/>
      <c r="DO1675" s="80"/>
      <c r="DP1675" s="80"/>
      <c r="DQ1675" s="80"/>
      <c r="DR1675" s="80"/>
      <c r="DS1675" s="80"/>
      <c r="DT1675" s="80"/>
      <c r="DU1675" s="80"/>
      <c r="DV1675" s="80"/>
      <c r="DW1675" s="80"/>
      <c r="DX1675" s="80"/>
      <c r="DY1675" s="80"/>
      <c r="DZ1675" s="80"/>
    </row>
    <row r="1676" spans="1:130" s="240" customFormat="1" ht="17" x14ac:dyDescent="0.2">
      <c r="A1676" s="76"/>
      <c r="B1676" s="144" t="s">
        <v>1727</v>
      </c>
      <c r="C1676" s="144"/>
      <c r="D1676" s="113" t="s">
        <v>51</v>
      </c>
      <c r="E1676" s="113" t="s">
        <v>179</v>
      </c>
      <c r="F1676" s="58">
        <v>31135</v>
      </c>
      <c r="G1676" s="57">
        <v>47</v>
      </c>
      <c r="H1676" s="58" t="s">
        <v>197</v>
      </c>
      <c r="I1676" s="57" t="s">
        <v>393</v>
      </c>
      <c r="J1676" s="76" t="s">
        <v>176</v>
      </c>
      <c r="K1676" s="191"/>
      <c r="L1676" s="143"/>
      <c r="M1676" s="115"/>
      <c r="N1676" s="115"/>
      <c r="O1676" s="57"/>
      <c r="P1676" s="58" t="s">
        <v>36</v>
      </c>
      <c r="Q1676" s="57"/>
      <c r="R1676" s="57" t="s">
        <v>13</v>
      </c>
      <c r="S1676" s="57"/>
      <c r="T1676" s="57"/>
      <c r="U1676" s="117">
        <v>167.6</v>
      </c>
      <c r="V1676" s="117">
        <v>84.6</v>
      </c>
      <c r="W1676" s="58"/>
      <c r="X1676" s="197"/>
      <c r="Y1676" s="198"/>
      <c r="Z1676" s="58"/>
      <c r="AA1676" s="58"/>
      <c r="AB1676" s="54"/>
      <c r="AC1676" s="54"/>
      <c r="AD1676" s="54"/>
      <c r="AE1676" s="196"/>
      <c r="AF1676" s="196"/>
      <c r="AG1676" s="80"/>
      <c r="AH1676" s="80"/>
      <c r="AI1676" s="80"/>
      <c r="AJ1676" s="80"/>
      <c r="AK1676" s="80"/>
      <c r="AL1676" s="80"/>
      <c r="AM1676" s="80"/>
      <c r="AN1676" s="80"/>
      <c r="AO1676" s="80"/>
      <c r="AP1676" s="80"/>
      <c r="AQ1676" s="80"/>
      <c r="AR1676" s="80"/>
      <c r="AS1676" s="80"/>
      <c r="AT1676" s="80"/>
      <c r="AU1676" s="80"/>
      <c r="AV1676" s="80"/>
      <c r="AW1676" s="80"/>
      <c r="AX1676" s="80"/>
      <c r="AY1676" s="80"/>
      <c r="AZ1676" s="80"/>
      <c r="BA1676" s="80"/>
      <c r="BB1676" s="80"/>
      <c r="BC1676" s="80"/>
      <c r="BD1676" s="80"/>
      <c r="BE1676" s="80"/>
      <c r="BF1676" s="80"/>
      <c r="BG1676" s="80"/>
      <c r="BH1676" s="80"/>
      <c r="BI1676" s="80"/>
      <c r="BJ1676" s="80"/>
      <c r="BK1676" s="80"/>
      <c r="BL1676" s="80"/>
      <c r="BM1676" s="80"/>
      <c r="BN1676" s="80"/>
      <c r="BO1676" s="80"/>
      <c r="BP1676" s="80"/>
      <c r="BQ1676" s="80"/>
      <c r="BR1676" s="80"/>
      <c r="BS1676" s="80"/>
      <c r="BT1676" s="80"/>
      <c r="BU1676" s="80"/>
      <c r="BV1676" s="80"/>
      <c r="BW1676" s="80"/>
      <c r="BX1676" s="80"/>
      <c r="BY1676" s="80"/>
      <c r="BZ1676" s="80"/>
      <c r="CA1676" s="80"/>
      <c r="CB1676" s="80"/>
      <c r="CC1676" s="80"/>
      <c r="CD1676" s="80"/>
      <c r="CE1676" s="80"/>
      <c r="CF1676" s="80"/>
      <c r="CG1676" s="80"/>
      <c r="CH1676" s="80"/>
      <c r="CI1676" s="80"/>
      <c r="CJ1676" s="80"/>
      <c r="CK1676" s="80"/>
      <c r="CL1676" s="80"/>
      <c r="CM1676" s="80"/>
      <c r="CN1676" s="80"/>
      <c r="CO1676" s="80"/>
      <c r="CP1676" s="80"/>
      <c r="CQ1676" s="80"/>
      <c r="CR1676" s="80"/>
      <c r="CS1676" s="80"/>
      <c r="CT1676" s="80"/>
      <c r="CU1676" s="80"/>
      <c r="CV1676" s="80"/>
      <c r="CW1676" s="80"/>
      <c r="CX1676" s="80"/>
      <c r="CY1676" s="80"/>
      <c r="CZ1676" s="80"/>
      <c r="DA1676" s="80"/>
      <c r="DB1676" s="80"/>
      <c r="DC1676" s="80"/>
      <c r="DD1676" s="80"/>
      <c r="DE1676" s="80"/>
      <c r="DF1676" s="80"/>
      <c r="DG1676" s="80"/>
      <c r="DH1676" s="80"/>
      <c r="DI1676" s="80"/>
      <c r="DJ1676" s="80"/>
      <c r="DK1676" s="80"/>
      <c r="DL1676" s="80"/>
      <c r="DM1676" s="80"/>
      <c r="DN1676" s="80"/>
      <c r="DO1676" s="80"/>
      <c r="DP1676" s="80"/>
      <c r="DQ1676" s="80"/>
      <c r="DR1676" s="80"/>
      <c r="DS1676" s="80"/>
      <c r="DT1676" s="80"/>
      <c r="DU1676" s="80"/>
      <c r="DV1676" s="80"/>
      <c r="DW1676" s="80"/>
      <c r="DX1676" s="80"/>
      <c r="DY1676" s="80"/>
      <c r="DZ1676" s="80"/>
    </row>
    <row r="1677" spans="1:130" s="240" customFormat="1" ht="26" x14ac:dyDescent="0.2">
      <c r="A1677" s="76"/>
      <c r="B1677" s="144" t="s">
        <v>1727</v>
      </c>
      <c r="C1677" s="144"/>
      <c r="D1677" s="113" t="s">
        <v>51</v>
      </c>
      <c r="E1677" s="113" t="s">
        <v>179</v>
      </c>
      <c r="F1677" s="58">
        <v>31218</v>
      </c>
      <c r="G1677" s="57"/>
      <c r="H1677" s="58" t="s">
        <v>240</v>
      </c>
      <c r="I1677" s="57" t="s">
        <v>433</v>
      </c>
      <c r="J1677" s="76" t="s">
        <v>176</v>
      </c>
      <c r="K1677" s="191" t="s">
        <v>400</v>
      </c>
      <c r="L1677" s="106"/>
      <c r="M1677" s="115"/>
      <c r="N1677" s="115"/>
      <c r="O1677" s="57"/>
      <c r="P1677" s="58" t="s">
        <v>171</v>
      </c>
      <c r="Q1677" s="57"/>
      <c r="R1677" s="57" t="s">
        <v>13</v>
      </c>
      <c r="S1677" s="57"/>
      <c r="T1677" s="57">
        <v>510</v>
      </c>
      <c r="U1677" s="117"/>
      <c r="V1677" s="117"/>
      <c r="W1677" s="58"/>
      <c r="X1677" s="197"/>
      <c r="Y1677" s="198"/>
      <c r="Z1677" s="58"/>
      <c r="AA1677" s="58" t="s">
        <v>434</v>
      </c>
      <c r="AB1677" s="228"/>
      <c r="AC1677" s="228"/>
      <c r="AD1677" s="228"/>
      <c r="AE1677" s="234"/>
      <c r="AF1677" s="234"/>
    </row>
    <row r="1678" spans="1:130" s="240" customFormat="1" ht="26" x14ac:dyDescent="0.2">
      <c r="A1678" s="76"/>
      <c r="B1678" s="144" t="s">
        <v>1727</v>
      </c>
      <c r="C1678" s="144"/>
      <c r="D1678" s="113" t="s">
        <v>51</v>
      </c>
      <c r="E1678" s="113" t="s">
        <v>179</v>
      </c>
      <c r="F1678" s="58">
        <v>40529</v>
      </c>
      <c r="G1678" s="57">
        <v>9</v>
      </c>
      <c r="H1678" s="58" t="s">
        <v>193</v>
      </c>
      <c r="I1678" s="57" t="s">
        <v>194</v>
      </c>
      <c r="J1678" s="76" t="s">
        <v>176</v>
      </c>
      <c r="K1678" s="191" t="s">
        <v>400</v>
      </c>
      <c r="L1678" s="106"/>
      <c r="M1678" s="115"/>
      <c r="N1678" s="115"/>
      <c r="O1678" s="57"/>
      <c r="P1678" s="58" t="s">
        <v>36</v>
      </c>
      <c r="Q1678" s="57" t="s">
        <v>167</v>
      </c>
      <c r="R1678" s="57" t="s">
        <v>13</v>
      </c>
      <c r="S1678" s="57"/>
      <c r="T1678" s="57"/>
      <c r="U1678" s="117">
        <v>192</v>
      </c>
      <c r="V1678" s="117">
        <v>104</v>
      </c>
      <c r="W1678" s="58"/>
      <c r="X1678" s="197"/>
      <c r="Y1678" s="198"/>
      <c r="Z1678" s="58"/>
      <c r="AA1678" s="58" t="s">
        <v>432</v>
      </c>
      <c r="AB1678" s="228"/>
      <c r="AC1678" s="228"/>
      <c r="AD1678" s="228"/>
      <c r="AE1678" s="234"/>
      <c r="AF1678" s="234"/>
    </row>
    <row r="1679" spans="1:130" s="240" customFormat="1" ht="34" x14ac:dyDescent="0.2">
      <c r="A1679" s="76"/>
      <c r="B1679" s="144" t="s">
        <v>1727</v>
      </c>
      <c r="C1679" s="144"/>
      <c r="D1679" s="113" t="s">
        <v>51</v>
      </c>
      <c r="E1679" s="113" t="s">
        <v>179</v>
      </c>
      <c r="F1679" s="58">
        <v>40529</v>
      </c>
      <c r="G1679" s="57">
        <v>13</v>
      </c>
      <c r="H1679" s="58" t="s">
        <v>438</v>
      </c>
      <c r="I1679" s="57" t="s">
        <v>439</v>
      </c>
      <c r="J1679" s="76" t="s">
        <v>176</v>
      </c>
      <c r="K1679" s="191" t="s">
        <v>400</v>
      </c>
      <c r="L1679" s="106"/>
      <c r="M1679" s="115"/>
      <c r="N1679" s="115"/>
      <c r="O1679" s="57"/>
      <c r="P1679" s="58" t="s">
        <v>24</v>
      </c>
      <c r="Q1679" s="57" t="s">
        <v>172</v>
      </c>
      <c r="R1679" s="57" t="s">
        <v>13</v>
      </c>
      <c r="S1679" s="57"/>
      <c r="T1679" s="57"/>
      <c r="U1679" s="117">
        <v>232</v>
      </c>
      <c r="V1679" s="117">
        <v>90</v>
      </c>
      <c r="W1679" s="58"/>
      <c r="X1679" s="197"/>
      <c r="Y1679" s="198"/>
      <c r="Z1679" s="58"/>
      <c r="AA1679" s="58" t="s">
        <v>437</v>
      </c>
      <c r="AB1679" s="228"/>
      <c r="AC1679" s="228"/>
      <c r="AD1679" s="228"/>
      <c r="AE1679" s="234"/>
      <c r="AF1679" s="234"/>
    </row>
    <row r="1680" spans="1:130" s="240" customFormat="1" ht="17" x14ac:dyDescent="0.2">
      <c r="A1680" s="76"/>
      <c r="B1680" s="144" t="s">
        <v>1727</v>
      </c>
      <c r="C1680" s="144"/>
      <c r="D1680" s="113" t="s">
        <v>51</v>
      </c>
      <c r="E1680" s="113" t="s">
        <v>179</v>
      </c>
      <c r="F1680" s="58">
        <v>40545</v>
      </c>
      <c r="G1680" s="57">
        <v>17</v>
      </c>
      <c r="H1680" s="58" t="s">
        <v>183</v>
      </c>
      <c r="I1680" s="57" t="s">
        <v>184</v>
      </c>
      <c r="J1680" s="76" t="s">
        <v>176</v>
      </c>
      <c r="K1680" s="191"/>
      <c r="L1680" s="143"/>
      <c r="M1680" s="115"/>
      <c r="N1680" s="115"/>
      <c r="O1680" s="57"/>
      <c r="P1680" s="58" t="s">
        <v>186</v>
      </c>
      <c r="Q1680" s="57"/>
      <c r="R1680" s="57" t="s">
        <v>13</v>
      </c>
      <c r="S1680" s="57"/>
      <c r="T1680" s="57"/>
      <c r="U1680" s="117">
        <v>230</v>
      </c>
      <c r="V1680" s="117">
        <v>107</v>
      </c>
      <c r="W1680" s="58"/>
      <c r="X1680" s="197"/>
      <c r="Y1680" s="198"/>
      <c r="Z1680" s="58"/>
      <c r="AA1680" s="58" t="s">
        <v>44</v>
      </c>
      <c r="AB1680" s="54"/>
      <c r="AC1680" s="54" t="s">
        <v>1267</v>
      </c>
      <c r="AD1680" s="54"/>
      <c r="AE1680" s="196"/>
      <c r="AF1680" s="196"/>
      <c r="AG1680" s="80"/>
      <c r="AH1680" s="80"/>
      <c r="AI1680" s="80"/>
      <c r="AJ1680" s="80"/>
      <c r="AK1680" s="80"/>
      <c r="AL1680" s="80"/>
      <c r="AM1680" s="80"/>
      <c r="AN1680" s="80"/>
      <c r="AO1680" s="80"/>
      <c r="AP1680" s="80"/>
      <c r="AQ1680" s="80"/>
      <c r="AR1680" s="80"/>
      <c r="AS1680" s="80"/>
      <c r="AT1680" s="80"/>
      <c r="AU1680" s="80"/>
      <c r="AV1680" s="80"/>
      <c r="AW1680" s="80"/>
      <c r="AX1680" s="80"/>
      <c r="AY1680" s="80"/>
      <c r="AZ1680" s="80"/>
      <c r="BA1680" s="80"/>
      <c r="BB1680" s="80"/>
      <c r="BC1680" s="80"/>
      <c r="BD1680" s="80"/>
      <c r="BE1680" s="80"/>
      <c r="BF1680" s="80"/>
      <c r="BG1680" s="80"/>
      <c r="BH1680" s="80"/>
      <c r="BI1680" s="80"/>
      <c r="BJ1680" s="80"/>
      <c r="BK1680" s="80"/>
      <c r="BL1680" s="80"/>
      <c r="BM1680" s="80"/>
      <c r="BN1680" s="80"/>
      <c r="BO1680" s="80"/>
      <c r="BP1680" s="80"/>
      <c r="BQ1680" s="80"/>
      <c r="BR1680" s="80"/>
      <c r="BS1680" s="80"/>
      <c r="BT1680" s="80"/>
      <c r="BU1680" s="80"/>
      <c r="BV1680" s="80"/>
      <c r="BW1680" s="80"/>
      <c r="BX1680" s="80"/>
      <c r="BY1680" s="80"/>
      <c r="BZ1680" s="80"/>
      <c r="CA1680" s="80"/>
      <c r="CB1680" s="80"/>
      <c r="CC1680" s="80"/>
      <c r="CD1680" s="80"/>
      <c r="CE1680" s="80"/>
      <c r="CF1680" s="80"/>
      <c r="CG1680" s="80"/>
      <c r="CH1680" s="80"/>
      <c r="CI1680" s="80"/>
      <c r="CJ1680" s="80"/>
      <c r="CK1680" s="80"/>
      <c r="CL1680" s="80"/>
      <c r="CM1680" s="80"/>
      <c r="CN1680" s="80"/>
      <c r="CO1680" s="80"/>
      <c r="CP1680" s="80"/>
      <c r="CQ1680" s="80"/>
      <c r="CR1680" s="80"/>
      <c r="CS1680" s="80"/>
      <c r="CT1680" s="80"/>
      <c r="CU1680" s="80"/>
      <c r="CV1680" s="80"/>
      <c r="CW1680" s="80"/>
      <c r="CX1680" s="80"/>
      <c r="CY1680" s="80"/>
      <c r="CZ1680" s="80"/>
      <c r="DA1680" s="80"/>
      <c r="DB1680" s="80"/>
      <c r="DC1680" s="80"/>
      <c r="DD1680" s="80"/>
      <c r="DE1680" s="80"/>
      <c r="DF1680" s="80"/>
      <c r="DG1680" s="80"/>
      <c r="DH1680" s="80"/>
      <c r="DI1680" s="80"/>
      <c r="DJ1680" s="80"/>
      <c r="DK1680" s="80"/>
      <c r="DL1680" s="80"/>
      <c r="DM1680" s="80"/>
      <c r="DN1680" s="80"/>
      <c r="DO1680" s="80"/>
      <c r="DP1680" s="80"/>
      <c r="DQ1680" s="80"/>
      <c r="DR1680" s="80"/>
      <c r="DS1680" s="80"/>
      <c r="DT1680" s="80"/>
      <c r="DU1680" s="80"/>
      <c r="DV1680" s="80"/>
      <c r="DW1680" s="80"/>
      <c r="DX1680" s="80"/>
      <c r="DY1680" s="80"/>
      <c r="DZ1680" s="80"/>
    </row>
    <row r="1681" spans="1:130" s="240" customFormat="1" ht="17" x14ac:dyDescent="0.2">
      <c r="A1681" s="76"/>
      <c r="B1681" s="144" t="s">
        <v>1727</v>
      </c>
      <c r="C1681" s="144"/>
      <c r="D1681" s="113" t="s">
        <v>51</v>
      </c>
      <c r="E1681" s="113" t="s">
        <v>179</v>
      </c>
      <c r="F1681" s="58">
        <v>40545</v>
      </c>
      <c r="G1681" s="57">
        <v>20</v>
      </c>
      <c r="H1681" s="58" t="s">
        <v>183</v>
      </c>
      <c r="I1681" s="57" t="s">
        <v>184</v>
      </c>
      <c r="J1681" s="76" t="s">
        <v>176</v>
      </c>
      <c r="K1681" s="191"/>
      <c r="L1681" s="143"/>
      <c r="M1681" s="115"/>
      <c r="N1681" s="115"/>
      <c r="O1681" s="57"/>
      <c r="P1681" s="58" t="s">
        <v>185</v>
      </c>
      <c r="Q1681" s="57" t="s">
        <v>167</v>
      </c>
      <c r="R1681" s="57" t="s">
        <v>13</v>
      </c>
      <c r="S1681" s="57"/>
      <c r="T1681" s="57"/>
      <c r="U1681" s="117">
        <v>225</v>
      </c>
      <c r="V1681" s="117">
        <v>108</v>
      </c>
      <c r="W1681" s="58"/>
      <c r="X1681" s="197"/>
      <c r="Y1681" s="198"/>
      <c r="Z1681" s="58"/>
      <c r="AA1681" s="58" t="s">
        <v>44</v>
      </c>
      <c r="AB1681" s="54"/>
      <c r="AC1681" s="54"/>
      <c r="AD1681" s="54"/>
      <c r="AE1681" s="196"/>
      <c r="AF1681" s="196"/>
      <c r="AG1681" s="80"/>
      <c r="AH1681" s="80"/>
      <c r="AI1681" s="80"/>
      <c r="AJ1681" s="80"/>
      <c r="AK1681" s="80"/>
      <c r="AL1681" s="80"/>
      <c r="AM1681" s="80"/>
      <c r="AN1681" s="80"/>
      <c r="AO1681" s="80"/>
      <c r="AP1681" s="80"/>
      <c r="AQ1681" s="80"/>
      <c r="AR1681" s="80"/>
      <c r="AS1681" s="80"/>
      <c r="AT1681" s="80"/>
      <c r="AU1681" s="80"/>
      <c r="AV1681" s="80"/>
      <c r="AW1681" s="80"/>
      <c r="AX1681" s="80"/>
      <c r="AY1681" s="80"/>
      <c r="AZ1681" s="80"/>
      <c r="BA1681" s="80"/>
      <c r="BB1681" s="80"/>
      <c r="BC1681" s="80"/>
      <c r="BD1681" s="80"/>
      <c r="BE1681" s="80"/>
      <c r="BF1681" s="80"/>
      <c r="BG1681" s="80"/>
      <c r="BH1681" s="80"/>
      <c r="BI1681" s="80"/>
      <c r="BJ1681" s="80"/>
      <c r="BK1681" s="80"/>
      <c r="BL1681" s="80"/>
      <c r="BM1681" s="80"/>
      <c r="BN1681" s="80"/>
      <c r="BO1681" s="80"/>
      <c r="BP1681" s="80"/>
      <c r="BQ1681" s="80"/>
      <c r="BR1681" s="80"/>
      <c r="BS1681" s="80"/>
      <c r="BT1681" s="80"/>
      <c r="BU1681" s="80"/>
      <c r="BV1681" s="80"/>
      <c r="BW1681" s="80"/>
      <c r="BX1681" s="80"/>
      <c r="BY1681" s="80"/>
      <c r="BZ1681" s="80"/>
      <c r="CA1681" s="80"/>
      <c r="CB1681" s="80"/>
      <c r="CC1681" s="80"/>
      <c r="CD1681" s="80"/>
      <c r="CE1681" s="80"/>
      <c r="CF1681" s="80"/>
      <c r="CG1681" s="80"/>
      <c r="CH1681" s="80"/>
      <c r="CI1681" s="80"/>
      <c r="CJ1681" s="80"/>
      <c r="CK1681" s="80"/>
      <c r="CL1681" s="80"/>
      <c r="CM1681" s="80"/>
      <c r="CN1681" s="80"/>
      <c r="CO1681" s="80"/>
      <c r="CP1681" s="80"/>
      <c r="CQ1681" s="80"/>
      <c r="CR1681" s="80"/>
      <c r="CS1681" s="80"/>
      <c r="CT1681" s="80"/>
      <c r="CU1681" s="80"/>
      <c r="CV1681" s="80"/>
      <c r="CW1681" s="80"/>
      <c r="CX1681" s="80"/>
      <c r="CY1681" s="80"/>
      <c r="CZ1681" s="80"/>
      <c r="DA1681" s="80"/>
      <c r="DB1681" s="80"/>
      <c r="DC1681" s="80"/>
      <c r="DD1681" s="80"/>
      <c r="DE1681" s="80"/>
      <c r="DF1681" s="80"/>
      <c r="DG1681" s="80"/>
      <c r="DH1681" s="80"/>
      <c r="DI1681" s="80"/>
      <c r="DJ1681" s="80"/>
      <c r="DK1681" s="80"/>
      <c r="DL1681" s="80"/>
      <c r="DM1681" s="80"/>
      <c r="DN1681" s="80"/>
      <c r="DO1681" s="80"/>
      <c r="DP1681" s="80"/>
      <c r="DQ1681" s="80"/>
      <c r="DR1681" s="80"/>
      <c r="DS1681" s="80"/>
      <c r="DT1681" s="80"/>
      <c r="DU1681" s="80"/>
      <c r="DV1681" s="80"/>
      <c r="DW1681" s="80"/>
      <c r="DX1681" s="80"/>
      <c r="DY1681" s="80"/>
      <c r="DZ1681" s="80"/>
    </row>
    <row r="1682" spans="1:130" s="240" customFormat="1" ht="26" x14ac:dyDescent="0.2">
      <c r="A1682" s="76"/>
      <c r="B1682" s="144" t="s">
        <v>1727</v>
      </c>
      <c r="C1682" s="144"/>
      <c r="D1682" s="113" t="s">
        <v>51</v>
      </c>
      <c r="E1682" s="113" t="s">
        <v>179</v>
      </c>
      <c r="F1682" s="58">
        <v>41863</v>
      </c>
      <c r="G1682" s="57">
        <v>1</v>
      </c>
      <c r="H1682" s="58" t="s">
        <v>440</v>
      </c>
      <c r="I1682" s="57" t="s">
        <v>441</v>
      </c>
      <c r="J1682" s="76" t="s">
        <v>176</v>
      </c>
      <c r="K1682" s="191" t="s">
        <v>400</v>
      </c>
      <c r="L1682" s="106"/>
      <c r="M1682" s="115"/>
      <c r="N1682" s="115"/>
      <c r="O1682" s="57"/>
      <c r="P1682" s="58" t="s">
        <v>171</v>
      </c>
      <c r="Q1682" s="57"/>
      <c r="R1682" s="57" t="s">
        <v>13</v>
      </c>
      <c r="S1682" s="57"/>
      <c r="T1682" s="57">
        <v>446</v>
      </c>
      <c r="U1682" s="117"/>
      <c r="V1682" s="117"/>
      <c r="W1682" s="58"/>
      <c r="X1682" s="197"/>
      <c r="Y1682" s="198"/>
      <c r="Z1682" s="58"/>
      <c r="AA1682" s="58" t="s">
        <v>200</v>
      </c>
      <c r="AB1682" s="54"/>
      <c r="AC1682" s="54"/>
      <c r="AD1682" s="54"/>
      <c r="AE1682" s="196"/>
      <c r="AF1682" s="196"/>
      <c r="AG1682" s="80"/>
      <c r="AH1682" s="80"/>
      <c r="AI1682" s="80"/>
      <c r="AJ1682" s="80"/>
      <c r="AK1682" s="80"/>
      <c r="AL1682" s="80"/>
      <c r="AM1682" s="80"/>
      <c r="AN1682" s="80"/>
      <c r="AO1682" s="80"/>
      <c r="AP1682" s="80"/>
      <c r="AQ1682" s="80"/>
      <c r="AR1682" s="80"/>
      <c r="AS1682" s="80"/>
      <c r="AT1682" s="80"/>
      <c r="AU1682" s="80"/>
      <c r="AV1682" s="80"/>
      <c r="AW1682" s="80"/>
      <c r="AX1682" s="80"/>
      <c r="AY1682" s="80"/>
      <c r="AZ1682" s="80"/>
      <c r="BA1682" s="80"/>
      <c r="BB1682" s="80"/>
      <c r="BC1682" s="80"/>
      <c r="BD1682" s="80"/>
      <c r="BE1682" s="80"/>
      <c r="BF1682" s="80"/>
      <c r="BG1682" s="80"/>
      <c r="BH1682" s="80"/>
      <c r="BI1682" s="80"/>
      <c r="BJ1682" s="80"/>
      <c r="BK1682" s="80"/>
      <c r="BL1682" s="80"/>
      <c r="BM1682" s="80"/>
      <c r="BN1682" s="80"/>
      <c r="BO1682" s="80"/>
      <c r="BP1682" s="80"/>
      <c r="BQ1682" s="80"/>
      <c r="BR1682" s="80"/>
      <c r="BS1682" s="80"/>
      <c r="BT1682" s="80"/>
      <c r="BU1682" s="80"/>
      <c r="BV1682" s="80"/>
      <c r="BW1682" s="80"/>
      <c r="BX1682" s="80"/>
      <c r="BY1682" s="80"/>
      <c r="BZ1682" s="80"/>
      <c r="CA1682" s="80"/>
      <c r="CB1682" s="80"/>
      <c r="CC1682" s="80"/>
      <c r="CD1682" s="80"/>
      <c r="CE1682" s="80"/>
      <c r="CF1682" s="80"/>
      <c r="CG1682" s="80"/>
      <c r="CH1682" s="80"/>
      <c r="CI1682" s="80"/>
      <c r="CJ1682" s="80"/>
      <c r="CK1682" s="80"/>
      <c r="CL1682" s="80"/>
      <c r="CM1682" s="80"/>
      <c r="CN1682" s="80"/>
      <c r="CO1682" s="80"/>
      <c r="CP1682" s="80"/>
      <c r="CQ1682" s="80"/>
      <c r="CR1682" s="80"/>
      <c r="CS1682" s="80"/>
      <c r="CT1682" s="80"/>
      <c r="CU1682" s="80"/>
      <c r="CV1682" s="80"/>
      <c r="CW1682" s="80"/>
      <c r="CX1682" s="80"/>
      <c r="CY1682" s="80"/>
      <c r="CZ1682" s="80"/>
      <c r="DA1682" s="80"/>
      <c r="DB1682" s="80"/>
      <c r="DC1682" s="80"/>
      <c r="DD1682" s="80"/>
      <c r="DE1682" s="80"/>
      <c r="DF1682" s="80"/>
      <c r="DG1682" s="80"/>
      <c r="DH1682" s="80"/>
      <c r="DI1682" s="80"/>
      <c r="DJ1682" s="80"/>
      <c r="DK1682" s="80"/>
      <c r="DL1682" s="80"/>
      <c r="DM1682" s="80"/>
      <c r="DN1682" s="80"/>
      <c r="DO1682" s="80"/>
      <c r="DP1682" s="80"/>
      <c r="DQ1682" s="80"/>
      <c r="DR1682" s="80"/>
      <c r="DS1682" s="80"/>
      <c r="DT1682" s="80"/>
      <c r="DU1682" s="80"/>
      <c r="DV1682" s="80"/>
      <c r="DW1682" s="80"/>
      <c r="DX1682" s="80"/>
      <c r="DY1682" s="80"/>
      <c r="DZ1682" s="80"/>
    </row>
    <row r="1683" spans="1:130" s="240" customFormat="1" ht="17" x14ac:dyDescent="0.2">
      <c r="A1683" s="76"/>
      <c r="B1683" s="144" t="s">
        <v>1727</v>
      </c>
      <c r="C1683" s="144"/>
      <c r="D1683" s="113" t="s">
        <v>51</v>
      </c>
      <c r="E1683" s="113" t="s">
        <v>179</v>
      </c>
      <c r="F1683" s="58">
        <v>43068</v>
      </c>
      <c r="G1683" s="57">
        <v>1</v>
      </c>
      <c r="H1683" s="58" t="s">
        <v>187</v>
      </c>
      <c r="I1683" s="57" t="s">
        <v>390</v>
      </c>
      <c r="J1683" s="76" t="s">
        <v>176</v>
      </c>
      <c r="K1683" s="191"/>
      <c r="L1683" s="143"/>
      <c r="M1683" s="115"/>
      <c r="N1683" s="115"/>
      <c r="O1683" s="57"/>
      <c r="P1683" s="58" t="s">
        <v>186</v>
      </c>
      <c r="Q1683" s="57"/>
      <c r="R1683" s="57" t="s">
        <v>13</v>
      </c>
      <c r="S1683" s="57"/>
      <c r="T1683" s="57"/>
      <c r="U1683" s="117">
        <v>174</v>
      </c>
      <c r="V1683" s="117">
        <v>92</v>
      </c>
      <c r="W1683" s="58"/>
      <c r="X1683" s="197"/>
      <c r="Y1683" s="198"/>
      <c r="Z1683" s="58"/>
      <c r="AA1683" s="58" t="s">
        <v>431</v>
      </c>
      <c r="AB1683" s="228"/>
      <c r="AC1683" s="228"/>
      <c r="AD1683" s="228"/>
      <c r="AE1683" s="234"/>
      <c r="AF1683" s="234"/>
    </row>
    <row r="1684" spans="1:130" s="240" customFormat="1" ht="17" x14ac:dyDescent="0.2">
      <c r="A1684" s="76"/>
      <c r="B1684" s="144" t="s">
        <v>1727</v>
      </c>
      <c r="C1684" s="144"/>
      <c r="D1684" s="113" t="s">
        <v>51</v>
      </c>
      <c r="E1684" s="113" t="s">
        <v>179</v>
      </c>
      <c r="F1684" s="58">
        <v>43108</v>
      </c>
      <c r="G1684" s="57">
        <v>1</v>
      </c>
      <c r="H1684" s="58" t="s">
        <v>474</v>
      </c>
      <c r="I1684" s="57">
        <v>-999</v>
      </c>
      <c r="J1684" s="76" t="s">
        <v>176</v>
      </c>
      <c r="K1684" s="191"/>
      <c r="L1684" s="143"/>
      <c r="M1684" s="115"/>
      <c r="N1684" s="115"/>
      <c r="O1684" s="57"/>
      <c r="P1684" s="58" t="s">
        <v>24</v>
      </c>
      <c r="Q1684" s="57" t="s">
        <v>172</v>
      </c>
      <c r="R1684" s="57" t="s">
        <v>13</v>
      </c>
      <c r="S1684" s="57"/>
      <c r="T1684" s="57"/>
      <c r="U1684" s="117">
        <v>236</v>
      </c>
      <c r="V1684" s="117">
        <v>90.7</v>
      </c>
      <c r="W1684" s="58"/>
      <c r="X1684" s="197"/>
      <c r="Y1684" s="198"/>
      <c r="Z1684" s="58"/>
      <c r="AA1684" s="58"/>
      <c r="AB1684" s="228"/>
      <c r="AC1684" s="228"/>
      <c r="AD1684" s="228"/>
      <c r="AE1684" s="234"/>
      <c r="AF1684" s="234"/>
    </row>
    <row r="1685" spans="1:130" s="240" customFormat="1" ht="34" x14ac:dyDescent="0.2">
      <c r="A1685" s="76"/>
      <c r="B1685" s="144" t="s">
        <v>1727</v>
      </c>
      <c r="C1685" s="144"/>
      <c r="D1685" s="113" t="s">
        <v>51</v>
      </c>
      <c r="E1685" s="113" t="s">
        <v>179</v>
      </c>
      <c r="F1685" s="58">
        <v>47256</v>
      </c>
      <c r="G1685" s="57">
        <v>1</v>
      </c>
      <c r="H1685" s="58" t="s">
        <v>1825</v>
      </c>
      <c r="I1685" s="57" t="s">
        <v>435</v>
      </c>
      <c r="J1685" s="76" t="s">
        <v>176</v>
      </c>
      <c r="K1685" s="191" t="s">
        <v>400</v>
      </c>
      <c r="L1685" s="106"/>
      <c r="M1685" s="115"/>
      <c r="N1685" s="115"/>
      <c r="O1685" s="57"/>
      <c r="P1685" s="58" t="s">
        <v>150</v>
      </c>
      <c r="Q1685" s="57" t="s">
        <v>172</v>
      </c>
      <c r="R1685" s="57" t="s">
        <v>13</v>
      </c>
      <c r="S1685" s="57"/>
      <c r="T1685" s="57"/>
      <c r="U1685" s="117">
        <v>223</v>
      </c>
      <c r="V1685" s="117">
        <v>88</v>
      </c>
      <c r="W1685" s="58"/>
      <c r="X1685" s="197"/>
      <c r="Y1685" s="198"/>
      <c r="Z1685" s="58"/>
      <c r="AA1685" s="58" t="s">
        <v>1826</v>
      </c>
      <c r="AB1685" s="54"/>
      <c r="AC1685" s="54" t="s">
        <v>1299</v>
      </c>
      <c r="AD1685" s="54"/>
      <c r="AE1685" s="196"/>
      <c r="AF1685" s="196"/>
      <c r="AG1685" s="80"/>
      <c r="AH1685" s="80"/>
      <c r="AI1685" s="80"/>
      <c r="AJ1685" s="80"/>
      <c r="AK1685" s="80"/>
      <c r="AL1685" s="80"/>
      <c r="AM1685" s="80"/>
      <c r="AN1685" s="80"/>
      <c r="AO1685" s="80"/>
      <c r="AP1685" s="80"/>
      <c r="AQ1685" s="80"/>
      <c r="AR1685" s="80"/>
      <c r="AS1685" s="80"/>
      <c r="AT1685" s="80"/>
      <c r="AU1685" s="80"/>
      <c r="AV1685" s="80"/>
      <c r="AW1685" s="80"/>
      <c r="AX1685" s="80"/>
      <c r="AY1685" s="80"/>
      <c r="AZ1685" s="80"/>
      <c r="BA1685" s="80"/>
      <c r="BB1685" s="80"/>
      <c r="BC1685" s="80"/>
      <c r="BD1685" s="80"/>
      <c r="BE1685" s="80"/>
      <c r="BF1685" s="80"/>
      <c r="BG1685" s="80"/>
      <c r="BH1685" s="80"/>
      <c r="BI1685" s="80"/>
      <c r="BJ1685" s="80"/>
      <c r="BK1685" s="80"/>
      <c r="BL1685" s="80"/>
      <c r="BM1685" s="80"/>
      <c r="BN1685" s="80"/>
      <c r="BO1685" s="80"/>
      <c r="BP1685" s="80"/>
      <c r="BQ1685" s="80"/>
      <c r="BR1685" s="80"/>
      <c r="BS1685" s="80"/>
      <c r="BT1685" s="80"/>
      <c r="BU1685" s="80"/>
      <c r="BV1685" s="80"/>
      <c r="BW1685" s="80"/>
      <c r="BX1685" s="80"/>
      <c r="BY1685" s="80"/>
      <c r="BZ1685" s="80"/>
      <c r="CA1685" s="80"/>
      <c r="CB1685" s="80"/>
      <c r="CC1685" s="80"/>
      <c r="CD1685" s="80"/>
      <c r="CE1685" s="80"/>
      <c r="CF1685" s="80"/>
      <c r="CG1685" s="80"/>
      <c r="CH1685" s="80"/>
      <c r="CI1685" s="80"/>
      <c r="CJ1685" s="80"/>
      <c r="CK1685" s="80"/>
      <c r="CL1685" s="80"/>
      <c r="CM1685" s="80"/>
      <c r="CN1685" s="80"/>
      <c r="CO1685" s="80"/>
      <c r="CP1685" s="80"/>
      <c r="CQ1685" s="80"/>
      <c r="CR1685" s="80"/>
      <c r="CS1685" s="80"/>
      <c r="CT1685" s="80"/>
      <c r="CU1685" s="80"/>
      <c r="CV1685" s="80"/>
      <c r="CW1685" s="80"/>
      <c r="CX1685" s="80"/>
      <c r="CY1685" s="80"/>
      <c r="CZ1685" s="80"/>
      <c r="DA1685" s="80"/>
      <c r="DB1685" s="80"/>
      <c r="DC1685" s="80"/>
      <c r="DD1685" s="80"/>
      <c r="DE1685" s="80"/>
      <c r="DF1685" s="80"/>
      <c r="DG1685" s="80"/>
      <c r="DH1685" s="80"/>
      <c r="DI1685" s="80"/>
      <c r="DJ1685" s="80"/>
      <c r="DK1685" s="80"/>
      <c r="DL1685" s="80"/>
      <c r="DM1685" s="80"/>
      <c r="DN1685" s="80"/>
      <c r="DO1685" s="80"/>
      <c r="DP1685" s="80"/>
      <c r="DQ1685" s="80"/>
      <c r="DR1685" s="80"/>
      <c r="DS1685" s="80"/>
      <c r="DT1685" s="80"/>
      <c r="DU1685" s="80"/>
      <c r="DV1685" s="80"/>
      <c r="DW1685" s="80"/>
      <c r="DX1685" s="80"/>
      <c r="DY1685" s="80"/>
      <c r="DZ1685" s="80"/>
    </row>
    <row r="1686" spans="1:130" s="240" customFormat="1" ht="34" x14ac:dyDescent="0.2">
      <c r="A1686" s="239" t="s">
        <v>2203</v>
      </c>
      <c r="B1686" s="241" t="s">
        <v>1727</v>
      </c>
      <c r="C1686" s="230"/>
      <c r="D1686" s="241" t="s">
        <v>51</v>
      </c>
      <c r="E1686" s="241"/>
      <c r="F1686" s="239">
        <v>45967</v>
      </c>
      <c r="G1686" s="241" t="s">
        <v>2194</v>
      </c>
      <c r="H1686" s="239" t="s">
        <v>2201</v>
      </c>
      <c r="I1686" s="230"/>
      <c r="J1686" s="228" t="s">
        <v>176</v>
      </c>
      <c r="K1686" s="231"/>
      <c r="L1686" s="246"/>
      <c r="M1686" s="235"/>
      <c r="N1686" s="235"/>
      <c r="O1686" s="234"/>
      <c r="P1686" s="228" t="s">
        <v>36</v>
      </c>
      <c r="Q1686" s="234"/>
      <c r="R1686" s="234" t="s">
        <v>13</v>
      </c>
      <c r="S1686" s="234"/>
      <c r="T1686" s="234"/>
      <c r="U1686" s="247">
        <v>200</v>
      </c>
      <c r="V1686" s="247">
        <v>93</v>
      </c>
      <c r="W1686" s="228"/>
      <c r="X1686" s="248"/>
      <c r="Y1686" s="249"/>
      <c r="Z1686" s="239"/>
      <c r="AA1686" s="239" t="s">
        <v>2202</v>
      </c>
      <c r="AB1686" s="228"/>
      <c r="AC1686" s="228"/>
      <c r="AD1686" s="228"/>
      <c r="AE1686" s="234"/>
      <c r="AF1686" s="234"/>
    </row>
    <row r="1687" spans="1:130" s="240" customFormat="1" ht="34" x14ac:dyDescent="0.2">
      <c r="A1687" s="239" t="s">
        <v>2204</v>
      </c>
      <c r="B1687" s="241" t="s">
        <v>1727</v>
      </c>
      <c r="C1687" s="230"/>
      <c r="D1687" s="241" t="s">
        <v>51</v>
      </c>
      <c r="E1687" s="241"/>
      <c r="F1687" s="239">
        <v>45967</v>
      </c>
      <c r="G1687" s="241" t="s">
        <v>2194</v>
      </c>
      <c r="H1687" s="239" t="s">
        <v>2201</v>
      </c>
      <c r="I1687" s="230"/>
      <c r="J1687" s="228" t="s">
        <v>176</v>
      </c>
      <c r="K1687" s="231"/>
      <c r="L1687" s="246"/>
      <c r="M1687" s="235"/>
      <c r="N1687" s="235"/>
      <c r="O1687" s="234"/>
      <c r="P1687" s="228" t="s">
        <v>36</v>
      </c>
      <c r="Q1687" s="234"/>
      <c r="R1687" s="234" t="s">
        <v>13</v>
      </c>
      <c r="S1687" s="234"/>
      <c r="T1687" s="234"/>
      <c r="U1687" s="247">
        <v>155</v>
      </c>
      <c r="V1687" s="247">
        <v>90</v>
      </c>
      <c r="W1687" s="228"/>
      <c r="X1687" s="248"/>
      <c r="Y1687" s="249"/>
      <c r="Z1687" s="239"/>
      <c r="AA1687" s="239"/>
      <c r="AB1687" s="228"/>
      <c r="AC1687" s="228"/>
      <c r="AD1687" s="228"/>
      <c r="AE1687" s="234"/>
      <c r="AF1687" s="234"/>
    </row>
    <row r="1688" spans="1:130" s="240" customFormat="1" ht="34" x14ac:dyDescent="0.2">
      <c r="A1688" s="76"/>
      <c r="B1688" s="144" t="s">
        <v>1727</v>
      </c>
      <c r="C1688" s="144"/>
      <c r="D1688" s="113" t="s">
        <v>1919</v>
      </c>
      <c r="E1688" s="113" t="s">
        <v>15</v>
      </c>
      <c r="F1688" s="58">
        <v>30967</v>
      </c>
      <c r="G1688" s="57">
        <v>33</v>
      </c>
      <c r="H1688" s="58" t="s">
        <v>251</v>
      </c>
      <c r="I1688" s="57" t="s">
        <v>243</v>
      </c>
      <c r="J1688" s="76" t="s">
        <v>176</v>
      </c>
      <c r="K1688" s="191" t="s">
        <v>400</v>
      </c>
      <c r="L1688" s="143">
        <v>30</v>
      </c>
      <c r="M1688" s="68">
        <v>29.62</v>
      </c>
      <c r="N1688" s="68">
        <v>-98.37</v>
      </c>
      <c r="O1688" s="106">
        <v>126.402078446346</v>
      </c>
      <c r="P1688" s="58" t="s">
        <v>1738</v>
      </c>
      <c r="Q1688" s="57"/>
      <c r="R1688" s="57" t="s">
        <v>13</v>
      </c>
      <c r="S1688" s="57">
        <v>130</v>
      </c>
      <c r="T1688" s="57">
        <v>385</v>
      </c>
      <c r="U1688" s="117">
        <v>202</v>
      </c>
      <c r="V1688" s="117">
        <v>203</v>
      </c>
      <c r="W1688" s="58"/>
      <c r="X1688" s="197"/>
      <c r="Y1688" s="198"/>
      <c r="Z1688" s="58"/>
      <c r="AA1688" s="58" t="s">
        <v>257</v>
      </c>
      <c r="AB1688" s="54"/>
      <c r="AC1688" s="54" t="s">
        <v>176</v>
      </c>
      <c r="AD1688" s="54"/>
      <c r="AE1688" s="196"/>
      <c r="AF1688" s="196"/>
      <c r="AG1688" s="80"/>
      <c r="AH1688" s="80"/>
      <c r="AI1688" s="80"/>
      <c r="AJ1688" s="80"/>
      <c r="AK1688" s="80"/>
      <c r="AL1688" s="80"/>
      <c r="AM1688" s="80"/>
      <c r="AN1688" s="80"/>
      <c r="AO1688" s="80"/>
      <c r="AP1688" s="80"/>
      <c r="AQ1688" s="80"/>
      <c r="AR1688" s="80"/>
      <c r="AS1688" s="80"/>
      <c r="AT1688" s="80"/>
      <c r="AU1688" s="80"/>
      <c r="AV1688" s="80"/>
      <c r="AW1688" s="80"/>
      <c r="AX1688" s="80"/>
      <c r="AY1688" s="80"/>
      <c r="AZ1688" s="80"/>
      <c r="BA1688" s="80"/>
      <c r="BB1688" s="80"/>
      <c r="BC1688" s="80"/>
      <c r="BD1688" s="80"/>
      <c r="BE1688" s="80"/>
      <c r="BF1688" s="80"/>
      <c r="BG1688" s="80"/>
      <c r="BH1688" s="80"/>
      <c r="BI1688" s="80"/>
      <c r="BJ1688" s="80"/>
      <c r="BK1688" s="80"/>
      <c r="BL1688" s="80"/>
      <c r="BM1688" s="80"/>
      <c r="BN1688" s="80"/>
      <c r="BO1688" s="80"/>
      <c r="BP1688" s="80"/>
      <c r="BQ1688" s="80"/>
      <c r="BR1688" s="80"/>
      <c r="BS1688" s="80"/>
      <c r="BT1688" s="80"/>
      <c r="BU1688" s="80"/>
      <c r="BV1688" s="80"/>
      <c r="BW1688" s="80"/>
      <c r="BX1688" s="80"/>
      <c r="BY1688" s="80"/>
      <c r="BZ1688" s="80"/>
      <c r="CA1688" s="80"/>
      <c r="CB1688" s="80"/>
      <c r="CC1688" s="80"/>
      <c r="CD1688" s="80"/>
      <c r="CE1688" s="80"/>
      <c r="CF1688" s="80"/>
      <c r="CG1688" s="80"/>
      <c r="CH1688" s="80"/>
      <c r="CI1688" s="80"/>
      <c r="CJ1688" s="80"/>
      <c r="CK1688" s="80"/>
      <c r="CL1688" s="80"/>
      <c r="CM1688" s="80"/>
      <c r="CN1688" s="80"/>
      <c r="CO1688" s="80"/>
      <c r="CP1688" s="80"/>
      <c r="CQ1688" s="80"/>
      <c r="CR1688" s="80"/>
      <c r="CS1688" s="80"/>
      <c r="CT1688" s="80"/>
      <c r="CU1688" s="80"/>
      <c r="CV1688" s="80"/>
      <c r="CW1688" s="80"/>
      <c r="CX1688" s="80"/>
      <c r="CY1688" s="80"/>
      <c r="CZ1688" s="80"/>
      <c r="DA1688" s="80"/>
      <c r="DB1688" s="80"/>
      <c r="DC1688" s="80"/>
      <c r="DD1688" s="80"/>
      <c r="DE1688" s="80"/>
      <c r="DF1688" s="80"/>
      <c r="DG1688" s="80"/>
      <c r="DH1688" s="80"/>
      <c r="DI1688" s="80"/>
      <c r="DJ1688" s="80"/>
      <c r="DK1688" s="80"/>
      <c r="DL1688" s="80"/>
      <c r="DM1688" s="80"/>
      <c r="DN1688" s="80"/>
      <c r="DO1688" s="80"/>
      <c r="DP1688" s="80"/>
      <c r="DQ1688" s="80"/>
      <c r="DR1688" s="80"/>
      <c r="DS1688" s="80"/>
      <c r="DT1688" s="80"/>
      <c r="DU1688" s="80"/>
      <c r="DV1688" s="80"/>
      <c r="DW1688" s="80"/>
      <c r="DX1688" s="80"/>
      <c r="DY1688" s="80"/>
      <c r="DZ1688" s="80"/>
    </row>
    <row r="1689" spans="1:130" s="240" customFormat="1" ht="34" x14ac:dyDescent="0.2">
      <c r="A1689" s="76" t="s">
        <v>1914</v>
      </c>
      <c r="B1689" s="144" t="s">
        <v>1727</v>
      </c>
      <c r="C1689" s="144"/>
      <c r="D1689" s="113" t="s">
        <v>1919</v>
      </c>
      <c r="E1689" s="113" t="s">
        <v>15</v>
      </c>
      <c r="F1689" s="76"/>
      <c r="G1689" s="70">
        <v>40032</v>
      </c>
      <c r="H1689" s="76">
        <v>-999</v>
      </c>
      <c r="I1689" s="70">
        <v>-999</v>
      </c>
      <c r="J1689" s="76" t="s">
        <v>176</v>
      </c>
      <c r="K1689" s="191"/>
      <c r="L1689" s="143"/>
      <c r="M1689" s="112"/>
      <c r="N1689" s="112"/>
      <c r="O1689" s="70"/>
      <c r="P1689" s="76" t="s">
        <v>1738</v>
      </c>
      <c r="Q1689" s="70"/>
      <c r="R1689" s="70" t="s">
        <v>13</v>
      </c>
      <c r="S1689" s="70">
        <v>187.3</v>
      </c>
      <c r="T1689" s="70"/>
      <c r="U1689" s="128">
        <v>203</v>
      </c>
      <c r="V1689" s="128">
        <v>205</v>
      </c>
      <c r="W1689" s="76"/>
      <c r="X1689" s="197"/>
      <c r="Y1689" s="105"/>
      <c r="Z1689" s="76"/>
      <c r="AA1689" s="76"/>
      <c r="AB1689" s="228"/>
      <c r="AC1689" s="228"/>
      <c r="AD1689" s="228"/>
      <c r="AE1689" s="234"/>
      <c r="AF1689" s="234"/>
    </row>
    <row r="1690" spans="1:130" s="240" customFormat="1" ht="34" x14ac:dyDescent="0.2">
      <c r="A1690" s="76"/>
      <c r="B1690" s="144" t="s">
        <v>1727</v>
      </c>
      <c r="C1690" s="144"/>
      <c r="D1690" s="113" t="s">
        <v>256</v>
      </c>
      <c r="E1690" s="113" t="s">
        <v>15</v>
      </c>
      <c r="F1690" s="58">
        <v>30967</v>
      </c>
      <c r="G1690" s="57">
        <v>668</v>
      </c>
      <c r="H1690" s="58" t="s">
        <v>251</v>
      </c>
      <c r="I1690" s="57" t="s">
        <v>243</v>
      </c>
      <c r="J1690" s="76" t="s">
        <v>176</v>
      </c>
      <c r="K1690" s="191" t="s">
        <v>400</v>
      </c>
      <c r="L1690" s="143">
        <v>30</v>
      </c>
      <c r="M1690" s="68">
        <v>29.62</v>
      </c>
      <c r="N1690" s="68">
        <v>-98.37</v>
      </c>
      <c r="O1690" s="106">
        <v>126.402078446346</v>
      </c>
      <c r="P1690" s="58" t="s">
        <v>174</v>
      </c>
      <c r="Q1690" s="57"/>
      <c r="R1690" s="57" t="s">
        <v>13</v>
      </c>
      <c r="S1690" s="57"/>
      <c r="T1690" s="57">
        <v>455</v>
      </c>
      <c r="U1690" s="117"/>
      <c r="V1690" s="117"/>
      <c r="W1690" s="58"/>
      <c r="X1690" s="197"/>
      <c r="Y1690" s="198"/>
      <c r="Z1690" s="58"/>
      <c r="AA1690" s="58" t="s">
        <v>257</v>
      </c>
      <c r="AB1690" s="54"/>
      <c r="AC1690" s="54" t="s">
        <v>176</v>
      </c>
      <c r="AD1690" s="54" t="s">
        <v>1470</v>
      </c>
      <c r="AE1690" s="196"/>
      <c r="AF1690" s="196"/>
      <c r="AG1690" s="80"/>
      <c r="AH1690" s="80"/>
      <c r="AI1690" s="80"/>
      <c r="AJ1690" s="80"/>
      <c r="AK1690" s="80"/>
      <c r="AL1690" s="80"/>
      <c r="AM1690" s="80"/>
      <c r="AN1690" s="80"/>
      <c r="AO1690" s="80"/>
      <c r="AP1690" s="80"/>
      <c r="AQ1690" s="80"/>
      <c r="AR1690" s="80"/>
      <c r="AS1690" s="80"/>
      <c r="AT1690" s="80"/>
      <c r="AU1690" s="80"/>
      <c r="AV1690" s="80"/>
      <c r="AW1690" s="80"/>
      <c r="AX1690" s="80"/>
      <c r="AY1690" s="80"/>
      <c r="AZ1690" s="80"/>
      <c r="BA1690" s="80"/>
      <c r="BB1690" s="80"/>
      <c r="BC1690" s="80"/>
      <c r="BD1690" s="80"/>
      <c r="BE1690" s="80"/>
      <c r="BF1690" s="80"/>
      <c r="BG1690" s="80"/>
      <c r="BH1690" s="80"/>
      <c r="BI1690" s="80"/>
      <c r="BJ1690" s="80"/>
      <c r="BK1690" s="80"/>
      <c r="BL1690" s="80"/>
      <c r="BM1690" s="80"/>
      <c r="BN1690" s="80"/>
      <c r="BO1690" s="80"/>
      <c r="BP1690" s="80"/>
      <c r="BQ1690" s="80"/>
      <c r="BR1690" s="80"/>
      <c r="BS1690" s="80"/>
      <c r="BT1690" s="80"/>
      <c r="BU1690" s="80"/>
      <c r="BV1690" s="80"/>
      <c r="BW1690" s="80"/>
      <c r="BX1690" s="80"/>
      <c r="BY1690" s="80"/>
      <c r="BZ1690" s="80"/>
      <c r="CA1690" s="80"/>
      <c r="CB1690" s="80"/>
      <c r="CC1690" s="80"/>
      <c r="CD1690" s="80"/>
      <c r="CE1690" s="80"/>
      <c r="CF1690" s="80"/>
      <c r="CG1690" s="80"/>
      <c r="CH1690" s="80"/>
      <c r="CI1690" s="80"/>
      <c r="CJ1690" s="80"/>
      <c r="CK1690" s="80"/>
      <c r="CL1690" s="80"/>
      <c r="CM1690" s="80"/>
      <c r="CN1690" s="80"/>
      <c r="CO1690" s="80"/>
      <c r="CP1690" s="80"/>
      <c r="CQ1690" s="80"/>
      <c r="CR1690" s="80"/>
      <c r="CS1690" s="80"/>
      <c r="CT1690" s="80"/>
      <c r="CU1690" s="80"/>
      <c r="CV1690" s="80"/>
      <c r="CW1690" s="80"/>
      <c r="CX1690" s="80"/>
      <c r="CY1690" s="80"/>
      <c r="CZ1690" s="80"/>
      <c r="DA1690" s="80"/>
      <c r="DB1690" s="80"/>
      <c r="DC1690" s="80"/>
      <c r="DD1690" s="80"/>
      <c r="DE1690" s="80"/>
      <c r="DF1690" s="80"/>
      <c r="DG1690" s="80"/>
      <c r="DH1690" s="80"/>
      <c r="DI1690" s="80"/>
      <c r="DJ1690" s="80"/>
      <c r="DK1690" s="80"/>
      <c r="DL1690" s="80"/>
      <c r="DM1690" s="80"/>
      <c r="DN1690" s="80"/>
      <c r="DO1690" s="80"/>
      <c r="DP1690" s="80"/>
      <c r="DQ1690" s="80"/>
      <c r="DR1690" s="80"/>
      <c r="DS1690" s="80"/>
      <c r="DT1690" s="80"/>
      <c r="DU1690" s="80"/>
      <c r="DV1690" s="80"/>
      <c r="DW1690" s="80"/>
      <c r="DX1690" s="80"/>
      <c r="DY1690" s="80"/>
      <c r="DZ1690" s="80"/>
    </row>
    <row r="1691" spans="1:130" s="240" customFormat="1" ht="51" x14ac:dyDescent="0.2">
      <c r="A1691" s="76"/>
      <c r="B1691" s="144" t="s">
        <v>1727</v>
      </c>
      <c r="C1691" s="144"/>
      <c r="D1691" s="187" t="s">
        <v>1727</v>
      </c>
      <c r="E1691" s="113" t="s">
        <v>179</v>
      </c>
      <c r="F1691" s="58">
        <v>801</v>
      </c>
      <c r="G1691" s="57" t="s">
        <v>191</v>
      </c>
      <c r="H1691" s="58" t="s">
        <v>188</v>
      </c>
      <c r="I1691" s="57" t="s">
        <v>189</v>
      </c>
      <c r="J1691" s="76" t="s">
        <v>176</v>
      </c>
      <c r="K1691" s="191" t="s">
        <v>400</v>
      </c>
      <c r="L1691" s="106"/>
      <c r="M1691" s="115"/>
      <c r="N1691" s="115"/>
      <c r="O1691" s="57"/>
      <c r="P1691" s="58" t="s">
        <v>36</v>
      </c>
      <c r="Q1691" s="57"/>
      <c r="R1691" s="57" t="s">
        <v>13</v>
      </c>
      <c r="S1691" s="57"/>
      <c r="T1691" s="57"/>
      <c r="U1691" s="117">
        <v>204</v>
      </c>
      <c r="V1691" s="117">
        <v>107</v>
      </c>
      <c r="W1691" s="58"/>
      <c r="X1691" s="197"/>
      <c r="Y1691" s="198"/>
      <c r="Z1691" s="58"/>
      <c r="AA1691" s="58" t="s">
        <v>192</v>
      </c>
      <c r="AB1691" s="54"/>
      <c r="AC1691" s="54" t="s">
        <v>176</v>
      </c>
      <c r="AD1691" s="54"/>
      <c r="AE1691" s="196"/>
      <c r="AF1691" s="196"/>
      <c r="AG1691" s="80"/>
      <c r="AH1691" s="80"/>
      <c r="AI1691" s="80"/>
      <c r="AJ1691" s="80"/>
      <c r="AK1691" s="80"/>
      <c r="AL1691" s="80"/>
      <c r="AM1691" s="80"/>
      <c r="AN1691" s="80"/>
      <c r="AO1691" s="80"/>
      <c r="AP1691" s="80"/>
      <c r="AQ1691" s="80"/>
      <c r="AR1691" s="80"/>
      <c r="AS1691" s="80"/>
      <c r="AT1691" s="80"/>
      <c r="AU1691" s="80"/>
      <c r="AV1691" s="80"/>
      <c r="AW1691" s="80"/>
      <c r="AX1691" s="80"/>
      <c r="AY1691" s="80"/>
      <c r="AZ1691" s="80"/>
      <c r="BA1691" s="80"/>
      <c r="BB1691" s="80"/>
      <c r="BC1691" s="80"/>
      <c r="BD1691" s="80"/>
      <c r="BE1691" s="80"/>
      <c r="BF1691" s="80"/>
      <c r="BG1691" s="80"/>
      <c r="BH1691" s="80"/>
      <c r="BI1691" s="80"/>
      <c r="BJ1691" s="80"/>
      <c r="BK1691" s="80"/>
      <c r="BL1691" s="80"/>
      <c r="BM1691" s="80"/>
      <c r="BN1691" s="80"/>
      <c r="BO1691" s="80"/>
      <c r="BP1691" s="80"/>
      <c r="BQ1691" s="80"/>
      <c r="BR1691" s="80"/>
      <c r="BS1691" s="80"/>
      <c r="BT1691" s="80"/>
      <c r="BU1691" s="80"/>
      <c r="BV1691" s="80"/>
      <c r="BW1691" s="80"/>
      <c r="BX1691" s="80"/>
      <c r="BY1691" s="80"/>
      <c r="BZ1691" s="80"/>
      <c r="CA1691" s="80"/>
      <c r="CB1691" s="80"/>
      <c r="CC1691" s="80"/>
      <c r="CD1691" s="80"/>
      <c r="CE1691" s="80"/>
      <c r="CF1691" s="80"/>
      <c r="CG1691" s="80"/>
      <c r="CH1691" s="80"/>
      <c r="CI1691" s="80"/>
      <c r="CJ1691" s="80"/>
      <c r="CK1691" s="80"/>
      <c r="CL1691" s="80"/>
      <c r="CM1691" s="80"/>
      <c r="CN1691" s="80"/>
      <c r="CO1691" s="80"/>
      <c r="CP1691" s="80"/>
      <c r="CQ1691" s="80"/>
      <c r="CR1691" s="80"/>
      <c r="CS1691" s="80"/>
      <c r="CT1691" s="80"/>
      <c r="CU1691" s="80"/>
      <c r="CV1691" s="80"/>
      <c r="CW1691" s="80"/>
      <c r="CX1691" s="80"/>
      <c r="CY1691" s="80"/>
      <c r="CZ1691" s="80"/>
      <c r="DA1691" s="80"/>
      <c r="DB1691" s="80"/>
      <c r="DC1691" s="80"/>
      <c r="DD1691" s="80"/>
      <c r="DE1691" s="80"/>
      <c r="DF1691" s="80"/>
      <c r="DG1691" s="80"/>
      <c r="DH1691" s="80"/>
      <c r="DI1691" s="80"/>
      <c r="DJ1691" s="80"/>
      <c r="DK1691" s="80"/>
      <c r="DL1691" s="80"/>
      <c r="DM1691" s="80"/>
      <c r="DN1691" s="80"/>
      <c r="DO1691" s="80"/>
      <c r="DP1691" s="80"/>
      <c r="DQ1691" s="80"/>
      <c r="DR1691" s="80"/>
      <c r="DS1691" s="80"/>
      <c r="DT1691" s="80"/>
      <c r="DU1691" s="80"/>
      <c r="DV1691" s="80"/>
      <c r="DW1691" s="80"/>
      <c r="DX1691" s="80"/>
      <c r="DY1691" s="80"/>
      <c r="DZ1691" s="80"/>
    </row>
    <row r="1692" spans="1:130" s="240" customFormat="1" ht="34" x14ac:dyDescent="0.2">
      <c r="A1692" s="76" t="s">
        <v>1914</v>
      </c>
      <c r="B1692" s="144" t="s">
        <v>1727</v>
      </c>
      <c r="C1692" s="144"/>
      <c r="D1692" s="113" t="s">
        <v>15</v>
      </c>
      <c r="E1692" s="113" t="s">
        <v>15</v>
      </c>
      <c r="F1692" s="76">
        <v>30967</v>
      </c>
      <c r="G1692" s="76">
        <v>545</v>
      </c>
      <c r="H1692" s="58" t="s">
        <v>251</v>
      </c>
      <c r="I1692" s="57" t="s">
        <v>243</v>
      </c>
      <c r="J1692" s="76" t="s">
        <v>176</v>
      </c>
      <c r="K1692" s="191" t="s">
        <v>400</v>
      </c>
      <c r="L1692" s="143">
        <v>30</v>
      </c>
      <c r="M1692" s="68">
        <v>29.62</v>
      </c>
      <c r="N1692" s="68">
        <v>-98.37</v>
      </c>
      <c r="O1692" s="106">
        <v>126.402078446346</v>
      </c>
      <c r="P1692" s="76" t="s">
        <v>1738</v>
      </c>
      <c r="Q1692" s="70"/>
      <c r="R1692" s="70" t="s">
        <v>13</v>
      </c>
      <c r="S1692" s="70">
        <v>142</v>
      </c>
      <c r="T1692" s="70"/>
      <c r="U1692" s="128">
        <v>206</v>
      </c>
      <c r="V1692" s="128">
        <v>189</v>
      </c>
      <c r="W1692" s="76"/>
      <c r="X1692" s="197"/>
      <c r="Y1692" s="105"/>
      <c r="Z1692" s="76"/>
      <c r="AA1692" s="76"/>
      <c r="AB1692" s="54"/>
      <c r="AC1692" s="54"/>
      <c r="AD1692" s="54"/>
      <c r="AE1692" s="196"/>
      <c r="AF1692" s="196"/>
      <c r="AG1692" s="80"/>
      <c r="AH1692" s="80"/>
      <c r="AI1692" s="80"/>
      <c r="AJ1692" s="80"/>
      <c r="AK1692" s="80"/>
      <c r="AL1692" s="80"/>
      <c r="AM1692" s="80"/>
      <c r="AN1692" s="80"/>
      <c r="AO1692" s="80"/>
      <c r="AP1692" s="80"/>
      <c r="AQ1692" s="80"/>
      <c r="AR1692" s="80"/>
      <c r="AS1692" s="80"/>
      <c r="AT1692" s="80"/>
      <c r="AU1692" s="80"/>
      <c r="AV1692" s="80"/>
      <c r="AW1692" s="80"/>
      <c r="AX1692" s="80"/>
      <c r="AY1692" s="80"/>
      <c r="AZ1692" s="80"/>
      <c r="BA1692" s="80"/>
      <c r="BB1692" s="80"/>
      <c r="BC1692" s="80"/>
      <c r="BD1692" s="80"/>
      <c r="BE1692" s="80"/>
      <c r="BF1692" s="80"/>
      <c r="BG1692" s="80"/>
      <c r="BH1692" s="80"/>
      <c r="BI1692" s="80"/>
      <c r="BJ1692" s="80"/>
      <c r="BK1692" s="80"/>
      <c r="BL1692" s="80"/>
      <c r="BM1692" s="80"/>
      <c r="BN1692" s="80"/>
      <c r="BO1692" s="80"/>
      <c r="BP1692" s="80"/>
      <c r="BQ1692" s="80"/>
      <c r="BR1692" s="80"/>
      <c r="BS1692" s="80"/>
      <c r="BT1692" s="80"/>
      <c r="BU1692" s="80"/>
      <c r="BV1692" s="80"/>
      <c r="BW1692" s="80"/>
      <c r="BX1692" s="80"/>
      <c r="BY1692" s="80"/>
      <c r="BZ1692" s="80"/>
      <c r="CA1692" s="80"/>
      <c r="CB1692" s="80"/>
      <c r="CC1692" s="80"/>
      <c r="CD1692" s="80"/>
      <c r="CE1692" s="80"/>
      <c r="CF1692" s="80"/>
      <c r="CG1692" s="80"/>
      <c r="CH1692" s="80"/>
      <c r="CI1692" s="80"/>
      <c r="CJ1692" s="80"/>
      <c r="CK1692" s="80"/>
      <c r="CL1692" s="80"/>
      <c r="CM1692" s="80"/>
      <c r="CN1692" s="80"/>
      <c r="CO1692" s="80"/>
      <c r="CP1692" s="80"/>
      <c r="CQ1692" s="80"/>
      <c r="CR1692" s="80"/>
      <c r="CS1692" s="80"/>
      <c r="CT1692" s="80"/>
      <c r="CU1692" s="80"/>
      <c r="CV1692" s="80"/>
      <c r="CW1692" s="80"/>
      <c r="CX1692" s="80"/>
      <c r="CY1692" s="80"/>
      <c r="CZ1692" s="80"/>
      <c r="DA1692" s="80"/>
      <c r="DB1692" s="80"/>
      <c r="DC1692" s="80"/>
      <c r="DD1692" s="80"/>
      <c r="DE1692" s="80"/>
      <c r="DF1692" s="80"/>
      <c r="DG1692" s="80"/>
      <c r="DH1692" s="80"/>
      <c r="DI1692" s="80"/>
      <c r="DJ1692" s="80"/>
      <c r="DK1692" s="80"/>
      <c r="DL1692" s="80"/>
      <c r="DM1692" s="80"/>
      <c r="DN1692" s="80"/>
      <c r="DO1692" s="80"/>
      <c r="DP1692" s="80"/>
      <c r="DQ1692" s="80"/>
      <c r="DR1692" s="80"/>
      <c r="DS1692" s="80"/>
      <c r="DT1692" s="80"/>
      <c r="DU1692" s="80"/>
      <c r="DV1692" s="80"/>
      <c r="DW1692" s="80"/>
      <c r="DX1692" s="80"/>
      <c r="DY1692" s="80"/>
      <c r="DZ1692" s="80"/>
    </row>
    <row r="1693" spans="1:130" s="240" customFormat="1" ht="17" x14ac:dyDescent="0.2">
      <c r="A1693" s="228" t="s">
        <v>2131</v>
      </c>
      <c r="B1693" s="234" t="s">
        <v>2149</v>
      </c>
      <c r="C1693" s="234"/>
      <c r="D1693" s="242" t="s">
        <v>1201</v>
      </c>
      <c r="E1693" s="242"/>
      <c r="F1693" s="234">
        <v>31034</v>
      </c>
      <c r="G1693" s="234">
        <v>124</v>
      </c>
      <c r="H1693" s="234" t="s">
        <v>436</v>
      </c>
      <c r="I1693" s="234" t="s">
        <v>222</v>
      </c>
      <c r="J1693" s="234" t="s">
        <v>176</v>
      </c>
      <c r="K1693" s="231"/>
      <c r="L1693" s="234"/>
      <c r="M1693" s="234"/>
      <c r="N1693" s="234"/>
      <c r="O1693" s="234"/>
      <c r="P1693" s="234" t="s">
        <v>2147</v>
      </c>
      <c r="Q1693" s="234"/>
      <c r="R1693" s="234" t="s">
        <v>13</v>
      </c>
      <c r="S1693" s="234"/>
      <c r="T1693" s="234"/>
      <c r="U1693" s="234">
        <v>19.18</v>
      </c>
      <c r="V1693" s="234">
        <v>13.71</v>
      </c>
      <c r="W1693" s="234"/>
      <c r="X1693" s="245"/>
      <c r="Y1693" s="236"/>
      <c r="Z1693" s="234"/>
      <c r="AA1693" s="228" t="s">
        <v>2148</v>
      </c>
      <c r="AB1693" s="228"/>
      <c r="AC1693" s="228"/>
      <c r="AD1693" s="228"/>
      <c r="AE1693" s="234"/>
      <c r="AF1693" s="234"/>
    </row>
    <row r="1694" spans="1:130" s="240" customFormat="1" ht="17" x14ac:dyDescent="0.2">
      <c r="A1694" s="241" t="s">
        <v>2093</v>
      </c>
      <c r="B1694" s="234"/>
      <c r="C1694" s="234"/>
      <c r="D1694" s="242" t="s">
        <v>2102</v>
      </c>
      <c r="E1694" s="242" t="s">
        <v>2103</v>
      </c>
      <c r="F1694" s="234">
        <v>43059</v>
      </c>
      <c r="G1694" s="234">
        <v>316</v>
      </c>
      <c r="H1694" s="234" t="s">
        <v>2097</v>
      </c>
      <c r="I1694" s="234"/>
      <c r="J1694" s="234" t="s">
        <v>176</v>
      </c>
      <c r="K1694" s="231" t="s">
        <v>2094</v>
      </c>
      <c r="L1694" s="234"/>
      <c r="M1694" s="234"/>
      <c r="N1694" s="234"/>
      <c r="O1694" s="234"/>
      <c r="P1694" s="234" t="s">
        <v>2104</v>
      </c>
      <c r="Q1694" s="234" t="s">
        <v>167</v>
      </c>
      <c r="R1694" s="234" t="s">
        <v>13</v>
      </c>
      <c r="S1694" s="234">
        <v>22.15</v>
      </c>
      <c r="T1694" s="234"/>
      <c r="U1694" s="234"/>
      <c r="V1694" s="234"/>
      <c r="W1694" s="234"/>
      <c r="X1694" s="245"/>
      <c r="Y1694" s="236"/>
      <c r="Z1694" s="234"/>
      <c r="AA1694" s="228" t="s">
        <v>2105</v>
      </c>
      <c r="AB1694" s="228"/>
      <c r="AC1694" s="228"/>
      <c r="AD1694" s="228"/>
      <c r="AE1694" s="234"/>
      <c r="AF1694" s="234"/>
    </row>
    <row r="1695" spans="1:130" s="240" customFormat="1" x14ac:dyDescent="0.2">
      <c r="A1695" s="234"/>
      <c r="B1695" s="234"/>
      <c r="C1695" s="241"/>
      <c r="D1695" s="242"/>
      <c r="E1695" s="242"/>
      <c r="F1695" s="234"/>
      <c r="G1695" s="234"/>
      <c r="H1695" s="234"/>
      <c r="I1695" s="13"/>
      <c r="J1695" s="76"/>
      <c r="K1695" s="191"/>
      <c r="L1695" s="106"/>
      <c r="M1695" s="68"/>
      <c r="N1695" s="68"/>
      <c r="O1695" s="106"/>
      <c r="P1695" s="234"/>
      <c r="Q1695" s="234"/>
      <c r="R1695" s="234"/>
      <c r="S1695" s="234"/>
      <c r="T1695" s="234"/>
      <c r="U1695" s="234"/>
      <c r="V1695" s="241"/>
      <c r="W1695" s="234"/>
      <c r="X1695"/>
      <c r="Y1695"/>
      <c r="Z1695"/>
      <c r="AA1695"/>
      <c r="AB1695" s="228"/>
      <c r="AC1695" s="228"/>
      <c r="AD1695" s="228"/>
      <c r="AE1695" s="234"/>
      <c r="AF1695" s="234"/>
    </row>
    <row r="1696" spans="1:130" s="240" customFormat="1" x14ac:dyDescent="0.2">
      <c r="A1696" s="234"/>
      <c r="B1696" s="234"/>
      <c r="C1696" s="241"/>
      <c r="D1696" s="242"/>
      <c r="E1696" s="242"/>
      <c r="F1696" s="234"/>
      <c r="G1696" s="234"/>
      <c r="H1696" s="234"/>
      <c r="I1696" s="13"/>
      <c r="J1696" s="76"/>
      <c r="K1696" s="191"/>
      <c r="L1696" s="106"/>
      <c r="M1696" s="68"/>
      <c r="N1696" s="68"/>
      <c r="O1696" s="106"/>
      <c r="P1696" s="234"/>
      <c r="Q1696" s="234"/>
      <c r="R1696" s="234"/>
      <c r="S1696" s="234"/>
      <c r="T1696" s="234"/>
      <c r="U1696" s="234"/>
      <c r="V1696" s="241"/>
      <c r="W1696" s="234"/>
      <c r="X1696"/>
      <c r="Y1696"/>
      <c r="Z1696"/>
      <c r="AA1696"/>
      <c r="AB1696" s="228"/>
      <c r="AC1696" s="228"/>
      <c r="AD1696" s="228"/>
      <c r="AE1696" s="234"/>
      <c r="AF1696" s="234"/>
    </row>
    <row r="1697" spans="1:130" s="240" customFormat="1" x14ac:dyDescent="0.2">
      <c r="A1697" s="234"/>
      <c r="B1697" s="234"/>
      <c r="C1697" s="241"/>
      <c r="D1697" s="242"/>
      <c r="E1697" s="242"/>
      <c r="F1697" s="234"/>
      <c r="G1697" s="234"/>
      <c r="H1697" s="234"/>
      <c r="I1697" s="13"/>
      <c r="J1697" s="76"/>
      <c r="K1697" s="191"/>
      <c r="L1697" s="106"/>
      <c r="M1697" s="68"/>
      <c r="N1697" s="68"/>
      <c r="O1697" s="106"/>
      <c r="P1697" s="234"/>
      <c r="Q1697" s="234"/>
      <c r="R1697" s="234"/>
      <c r="S1697" s="234"/>
      <c r="T1697" s="234"/>
      <c r="U1697" s="234"/>
      <c r="V1697" s="241"/>
      <c r="W1697" s="234"/>
      <c r="X1697"/>
      <c r="Y1697"/>
      <c r="Z1697"/>
      <c r="AA1697"/>
      <c r="AB1697" s="228"/>
      <c r="AC1697" s="228"/>
      <c r="AD1697" s="228"/>
      <c r="AE1697" s="234"/>
      <c r="AF1697" s="234"/>
    </row>
    <row r="1698" spans="1:130" s="240" customFormat="1" x14ac:dyDescent="0.2">
      <c r="A1698" s="234"/>
      <c r="B1698" s="234"/>
      <c r="C1698" s="241"/>
      <c r="D1698" s="242"/>
      <c r="E1698" s="242"/>
      <c r="F1698" s="234"/>
      <c r="G1698" s="234"/>
      <c r="H1698" s="234"/>
      <c r="I1698" s="13"/>
      <c r="J1698" s="76"/>
      <c r="K1698" s="191"/>
      <c r="L1698" s="106"/>
      <c r="M1698" s="68"/>
      <c r="N1698" s="68"/>
      <c r="O1698" s="106"/>
      <c r="P1698" s="234"/>
      <c r="Q1698" s="234"/>
      <c r="R1698" s="234"/>
      <c r="S1698" s="234"/>
      <c r="T1698" s="234"/>
      <c r="U1698" s="234"/>
      <c r="V1698" s="241"/>
      <c r="W1698" s="234"/>
      <c r="X1698"/>
      <c r="Y1698"/>
      <c r="Z1698"/>
      <c r="AA1698"/>
      <c r="AB1698" s="228"/>
      <c r="AC1698" s="228"/>
      <c r="AD1698" s="228"/>
      <c r="AE1698" s="234"/>
      <c r="AF1698" s="234"/>
    </row>
    <row r="1699" spans="1:130" s="240" customFormat="1" x14ac:dyDescent="0.2">
      <c r="A1699" s="253"/>
      <c r="B1699" s="253"/>
      <c r="C1699" s="253"/>
      <c r="D1699" s="254"/>
      <c r="E1699" s="254"/>
      <c r="F1699" s="253"/>
      <c r="G1699" s="253"/>
      <c r="H1699" s="253"/>
      <c r="I1699" s="255"/>
      <c r="J1699" s="253"/>
      <c r="K1699" s="256"/>
      <c r="L1699" s="257"/>
      <c r="M1699" s="258"/>
      <c r="N1699" s="258"/>
      <c r="O1699" s="257"/>
      <c r="P1699" s="253"/>
      <c r="Q1699" s="253"/>
      <c r="R1699" s="259"/>
      <c r="S1699" s="259"/>
      <c r="T1699" s="260"/>
      <c r="U1699" s="258"/>
      <c r="V1699" s="258"/>
      <c r="W1699" s="259"/>
      <c r="X1699" s="261"/>
      <c r="Y1699" s="262"/>
      <c r="Z1699" s="260"/>
      <c r="AA1699" s="253"/>
      <c r="AB1699" s="253"/>
      <c r="AC1699" s="253"/>
      <c r="AD1699" s="253"/>
      <c r="AE1699" s="259"/>
      <c r="AF1699" s="259"/>
      <c r="AG1699" s="263"/>
      <c r="AH1699" s="263"/>
      <c r="AI1699" s="263"/>
      <c r="AJ1699" s="263"/>
      <c r="AK1699" s="263"/>
      <c r="AL1699" s="263"/>
      <c r="AM1699" s="263"/>
      <c r="AN1699" s="263"/>
      <c r="AO1699" s="263"/>
      <c r="AP1699" s="263"/>
      <c r="AQ1699" s="263"/>
      <c r="AR1699" s="263"/>
      <c r="AS1699" s="263"/>
      <c r="AT1699" s="263"/>
      <c r="AU1699" s="263"/>
      <c r="AV1699" s="263"/>
      <c r="AW1699" s="263"/>
      <c r="AX1699" s="263"/>
      <c r="AY1699" s="263"/>
      <c r="AZ1699" s="263"/>
      <c r="BA1699" s="263"/>
      <c r="BB1699" s="263"/>
      <c r="BC1699" s="263"/>
      <c r="BD1699" s="263"/>
      <c r="BE1699" s="263"/>
      <c r="BF1699" s="263"/>
      <c r="BG1699" s="263"/>
      <c r="BH1699" s="263"/>
      <c r="BI1699" s="263"/>
      <c r="BJ1699" s="263"/>
      <c r="BK1699" s="263"/>
      <c r="BL1699" s="263"/>
      <c r="BM1699" s="263"/>
      <c r="BN1699" s="263"/>
      <c r="BO1699" s="263"/>
      <c r="BP1699" s="263"/>
      <c r="BQ1699" s="263"/>
      <c r="BR1699" s="263"/>
      <c r="BS1699" s="263"/>
      <c r="BT1699" s="263"/>
      <c r="BU1699" s="263"/>
      <c r="BV1699" s="263"/>
      <c r="BW1699" s="263"/>
      <c r="BX1699" s="263"/>
      <c r="BY1699" s="263"/>
      <c r="BZ1699" s="263"/>
      <c r="CA1699" s="263"/>
      <c r="CB1699" s="263"/>
      <c r="CC1699" s="263"/>
      <c r="CD1699" s="263"/>
      <c r="CE1699" s="263"/>
      <c r="CF1699" s="263"/>
      <c r="CG1699" s="263"/>
      <c r="CH1699" s="263"/>
      <c r="CI1699" s="263"/>
      <c r="CJ1699" s="263"/>
      <c r="CK1699" s="263"/>
      <c r="CL1699" s="263"/>
      <c r="CM1699" s="263"/>
      <c r="CN1699" s="263"/>
      <c r="CO1699" s="263"/>
      <c r="CP1699" s="263"/>
      <c r="CQ1699" s="263"/>
      <c r="CR1699" s="263"/>
      <c r="CS1699" s="263"/>
      <c r="CT1699" s="263"/>
      <c r="CU1699" s="263"/>
      <c r="CV1699" s="263"/>
      <c r="CW1699" s="263"/>
      <c r="CX1699" s="263"/>
      <c r="CY1699" s="263"/>
      <c r="CZ1699" s="263"/>
      <c r="DA1699" s="263"/>
      <c r="DB1699" s="263"/>
      <c r="DC1699" s="263"/>
      <c r="DD1699" s="263"/>
      <c r="DE1699" s="263"/>
      <c r="DF1699" s="263"/>
      <c r="DG1699" s="263"/>
      <c r="DH1699" s="263"/>
      <c r="DI1699" s="263"/>
      <c r="DJ1699" s="263"/>
      <c r="DK1699" s="263"/>
      <c r="DL1699" s="263"/>
      <c r="DM1699" s="263"/>
      <c r="DN1699" s="263"/>
      <c r="DO1699" s="263"/>
      <c r="DP1699" s="263"/>
      <c r="DQ1699" s="263"/>
      <c r="DR1699" s="263"/>
      <c r="DS1699" s="263"/>
      <c r="DT1699" s="263"/>
      <c r="DU1699" s="263"/>
      <c r="DV1699" s="263"/>
      <c r="DW1699" s="263"/>
      <c r="DX1699" s="263"/>
      <c r="DY1699" s="263"/>
      <c r="DZ1699" s="263"/>
    </row>
    <row r="1700" spans="1:130" s="240" customFormat="1" x14ac:dyDescent="0.2">
      <c r="A1700" s="253"/>
      <c r="B1700" s="253"/>
      <c r="C1700" s="253"/>
      <c r="D1700" s="254"/>
      <c r="E1700" s="254"/>
      <c r="F1700" s="253"/>
      <c r="G1700" s="253"/>
      <c r="H1700" s="253"/>
      <c r="I1700" s="255"/>
      <c r="J1700" s="253"/>
      <c r="K1700" s="256"/>
      <c r="L1700" s="257"/>
      <c r="M1700" s="258"/>
      <c r="N1700" s="258"/>
      <c r="O1700" s="257"/>
      <c r="P1700" s="253"/>
      <c r="Q1700" s="253"/>
      <c r="R1700" s="259"/>
      <c r="S1700" s="259"/>
      <c r="T1700" s="260"/>
      <c r="U1700" s="258"/>
      <c r="V1700" s="258"/>
      <c r="W1700" s="259"/>
      <c r="X1700" s="261"/>
      <c r="Y1700" s="262"/>
      <c r="Z1700" s="260"/>
      <c r="AA1700" s="253"/>
      <c r="AB1700" s="253"/>
      <c r="AC1700" s="253"/>
      <c r="AD1700" s="253"/>
      <c r="AE1700" s="259"/>
      <c r="AF1700" s="259"/>
      <c r="AG1700" s="263"/>
      <c r="AH1700" s="263"/>
      <c r="AI1700" s="263"/>
      <c r="AJ1700" s="263"/>
      <c r="AK1700" s="263"/>
      <c r="AL1700" s="263"/>
      <c r="AM1700" s="263"/>
      <c r="AN1700" s="263"/>
      <c r="AO1700" s="263"/>
      <c r="AP1700" s="263"/>
      <c r="AQ1700" s="263"/>
      <c r="AR1700" s="263"/>
      <c r="AS1700" s="263"/>
      <c r="AT1700" s="263"/>
      <c r="AU1700" s="263"/>
      <c r="AV1700" s="263"/>
      <c r="AW1700" s="263"/>
      <c r="AX1700" s="263"/>
      <c r="AY1700" s="263"/>
      <c r="AZ1700" s="263"/>
      <c r="BA1700" s="263"/>
      <c r="BB1700" s="263"/>
      <c r="BC1700" s="263"/>
      <c r="BD1700" s="263"/>
      <c r="BE1700" s="263"/>
      <c r="BF1700" s="263"/>
      <c r="BG1700" s="263"/>
      <c r="BH1700" s="263"/>
      <c r="BI1700" s="263"/>
      <c r="BJ1700" s="263"/>
      <c r="BK1700" s="263"/>
      <c r="BL1700" s="263"/>
      <c r="BM1700" s="263"/>
      <c r="BN1700" s="263"/>
      <c r="BO1700" s="263"/>
      <c r="BP1700" s="263"/>
      <c r="BQ1700" s="263"/>
      <c r="BR1700" s="263"/>
      <c r="BS1700" s="263"/>
      <c r="BT1700" s="263"/>
      <c r="BU1700" s="263"/>
      <c r="BV1700" s="263"/>
      <c r="BW1700" s="263"/>
      <c r="BX1700" s="263"/>
      <c r="BY1700" s="263"/>
      <c r="BZ1700" s="263"/>
      <c r="CA1700" s="263"/>
      <c r="CB1700" s="263"/>
      <c r="CC1700" s="263"/>
      <c r="CD1700" s="263"/>
      <c r="CE1700" s="263"/>
      <c r="CF1700" s="263"/>
      <c r="CG1700" s="263"/>
      <c r="CH1700" s="263"/>
      <c r="CI1700" s="263"/>
      <c r="CJ1700" s="263"/>
      <c r="CK1700" s="263"/>
      <c r="CL1700" s="263"/>
      <c r="CM1700" s="263"/>
      <c r="CN1700" s="263"/>
      <c r="CO1700" s="263"/>
      <c r="CP1700" s="263"/>
      <c r="CQ1700" s="263"/>
      <c r="CR1700" s="263"/>
      <c r="CS1700" s="263"/>
      <c r="CT1700" s="263"/>
      <c r="CU1700" s="263"/>
      <c r="CV1700" s="263"/>
      <c r="CW1700" s="263"/>
      <c r="CX1700" s="263"/>
      <c r="CY1700" s="263"/>
      <c r="CZ1700" s="263"/>
      <c r="DA1700" s="263"/>
      <c r="DB1700" s="263"/>
      <c r="DC1700" s="263"/>
      <c r="DD1700" s="263"/>
      <c r="DE1700" s="263"/>
      <c r="DF1700" s="263"/>
      <c r="DG1700" s="263"/>
      <c r="DH1700" s="263"/>
      <c r="DI1700" s="263"/>
      <c r="DJ1700" s="263"/>
      <c r="DK1700" s="263"/>
      <c r="DL1700" s="263"/>
      <c r="DM1700" s="263"/>
      <c r="DN1700" s="263"/>
      <c r="DO1700" s="263"/>
      <c r="DP1700" s="263"/>
      <c r="DQ1700" s="263"/>
      <c r="DR1700" s="263"/>
      <c r="DS1700" s="263"/>
      <c r="DT1700" s="263"/>
      <c r="DU1700" s="263"/>
      <c r="DV1700" s="263"/>
      <c r="DW1700" s="263"/>
      <c r="DX1700" s="263"/>
      <c r="DY1700" s="263"/>
      <c r="DZ1700" s="263"/>
    </row>
    <row r="1701" spans="1:130" s="240" customFormat="1" x14ac:dyDescent="0.2">
      <c r="A1701" s="253"/>
      <c r="B1701" s="253"/>
      <c r="C1701" s="253"/>
      <c r="D1701" s="254"/>
      <c r="E1701" s="254"/>
      <c r="F1701" s="253"/>
      <c r="G1701" s="253"/>
      <c r="H1701" s="253"/>
      <c r="I1701" s="255"/>
      <c r="J1701" s="253"/>
      <c r="K1701" s="256"/>
      <c r="L1701" s="257"/>
      <c r="M1701" s="258"/>
      <c r="N1701" s="258"/>
      <c r="O1701" s="257"/>
      <c r="P1701" s="253"/>
      <c r="Q1701" s="253"/>
      <c r="R1701" s="259"/>
      <c r="S1701" s="259"/>
      <c r="T1701" s="260"/>
      <c r="U1701" s="258"/>
      <c r="V1701" s="258"/>
      <c r="W1701" s="259"/>
      <c r="X1701" s="261"/>
      <c r="Y1701" s="262"/>
      <c r="Z1701" s="260"/>
      <c r="AA1701" s="253"/>
      <c r="AB1701" s="253"/>
      <c r="AC1701" s="253"/>
      <c r="AD1701" s="253"/>
      <c r="AE1701" s="259"/>
      <c r="AF1701" s="259"/>
      <c r="AG1701" s="263"/>
      <c r="AH1701" s="263"/>
      <c r="AI1701" s="263"/>
      <c r="AJ1701" s="263"/>
      <c r="AK1701" s="263"/>
      <c r="AL1701" s="263"/>
      <c r="AM1701" s="263"/>
      <c r="AN1701" s="263"/>
      <c r="AO1701" s="263"/>
      <c r="AP1701" s="263"/>
      <c r="AQ1701" s="263"/>
      <c r="AR1701" s="263"/>
      <c r="AS1701" s="263"/>
      <c r="AT1701" s="263"/>
      <c r="AU1701" s="263"/>
      <c r="AV1701" s="263"/>
      <c r="AW1701" s="263"/>
      <c r="AX1701" s="263"/>
      <c r="AY1701" s="263"/>
      <c r="AZ1701" s="263"/>
      <c r="BA1701" s="263"/>
      <c r="BB1701" s="263"/>
      <c r="BC1701" s="263"/>
      <c r="BD1701" s="263"/>
      <c r="BE1701" s="263"/>
      <c r="BF1701" s="263"/>
      <c r="BG1701" s="263"/>
      <c r="BH1701" s="263"/>
      <c r="BI1701" s="263"/>
      <c r="BJ1701" s="263"/>
      <c r="BK1701" s="263"/>
      <c r="BL1701" s="263"/>
      <c r="BM1701" s="263"/>
      <c r="BN1701" s="263"/>
      <c r="BO1701" s="263"/>
      <c r="BP1701" s="263"/>
      <c r="BQ1701" s="263"/>
      <c r="BR1701" s="263"/>
      <c r="BS1701" s="263"/>
      <c r="BT1701" s="263"/>
      <c r="BU1701" s="263"/>
      <c r="BV1701" s="263"/>
      <c r="BW1701" s="263"/>
      <c r="BX1701" s="263"/>
      <c r="BY1701" s="263"/>
      <c r="BZ1701" s="263"/>
      <c r="CA1701" s="263"/>
      <c r="CB1701" s="263"/>
      <c r="CC1701" s="263"/>
      <c r="CD1701" s="263"/>
      <c r="CE1701" s="263"/>
      <c r="CF1701" s="263"/>
      <c r="CG1701" s="263"/>
      <c r="CH1701" s="263"/>
      <c r="CI1701" s="263"/>
      <c r="CJ1701" s="263"/>
      <c r="CK1701" s="263"/>
      <c r="CL1701" s="263"/>
      <c r="CM1701" s="263"/>
      <c r="CN1701" s="263"/>
      <c r="CO1701" s="263"/>
      <c r="CP1701" s="263"/>
      <c r="CQ1701" s="263"/>
      <c r="CR1701" s="263"/>
      <c r="CS1701" s="263"/>
      <c r="CT1701" s="263"/>
      <c r="CU1701" s="263"/>
      <c r="CV1701" s="263"/>
      <c r="CW1701" s="263"/>
      <c r="CX1701" s="263"/>
      <c r="CY1701" s="263"/>
      <c r="CZ1701" s="263"/>
      <c r="DA1701" s="263"/>
      <c r="DB1701" s="263"/>
      <c r="DC1701" s="263"/>
      <c r="DD1701" s="263"/>
      <c r="DE1701" s="263"/>
      <c r="DF1701" s="263"/>
      <c r="DG1701" s="263"/>
      <c r="DH1701" s="263"/>
      <c r="DI1701" s="263"/>
      <c r="DJ1701" s="263"/>
      <c r="DK1701" s="263"/>
      <c r="DL1701" s="263"/>
      <c r="DM1701" s="263"/>
      <c r="DN1701" s="263"/>
      <c r="DO1701" s="263"/>
      <c r="DP1701" s="263"/>
      <c r="DQ1701" s="263"/>
      <c r="DR1701" s="263"/>
      <c r="DS1701" s="263"/>
      <c r="DT1701" s="263"/>
      <c r="DU1701" s="263"/>
      <c r="DV1701" s="263"/>
      <c r="DW1701" s="263"/>
      <c r="DX1701" s="263"/>
      <c r="DY1701" s="263"/>
      <c r="DZ1701" s="263"/>
    </row>
    <row r="1702" spans="1:130" s="240" customFormat="1" x14ac:dyDescent="0.2">
      <c r="A1702" s="253"/>
      <c r="B1702" s="253"/>
      <c r="C1702" s="253"/>
      <c r="D1702" s="254"/>
      <c r="E1702" s="254"/>
      <c r="F1702" s="253"/>
      <c r="G1702" s="253"/>
      <c r="H1702" s="253"/>
      <c r="I1702" s="255"/>
      <c r="J1702" s="253"/>
      <c r="K1702" s="256"/>
      <c r="L1702" s="257"/>
      <c r="M1702" s="258"/>
      <c r="N1702" s="258"/>
      <c r="O1702" s="257"/>
      <c r="P1702" s="253"/>
      <c r="Q1702" s="253"/>
      <c r="R1702" s="259"/>
      <c r="S1702" s="259"/>
      <c r="T1702" s="260"/>
      <c r="U1702" s="258"/>
      <c r="V1702" s="258"/>
      <c r="W1702" s="259"/>
      <c r="X1702" s="261"/>
      <c r="Y1702" s="262"/>
      <c r="Z1702" s="260"/>
      <c r="AA1702" s="253"/>
      <c r="AB1702" s="253"/>
      <c r="AC1702" s="253"/>
      <c r="AD1702" s="253"/>
      <c r="AE1702" s="259"/>
      <c r="AF1702" s="259"/>
      <c r="AG1702" s="263"/>
      <c r="AH1702" s="263"/>
      <c r="AI1702" s="263"/>
      <c r="AJ1702" s="263"/>
      <c r="AK1702" s="263"/>
      <c r="AL1702" s="263"/>
      <c r="AM1702" s="263"/>
      <c r="AN1702" s="263"/>
      <c r="AO1702" s="263"/>
      <c r="AP1702" s="263"/>
      <c r="AQ1702" s="263"/>
      <c r="AR1702" s="263"/>
      <c r="AS1702" s="263"/>
      <c r="AT1702" s="263"/>
      <c r="AU1702" s="263"/>
      <c r="AV1702" s="263"/>
      <c r="AW1702" s="263"/>
      <c r="AX1702" s="263"/>
      <c r="AY1702" s="263"/>
      <c r="AZ1702" s="263"/>
      <c r="BA1702" s="263"/>
      <c r="BB1702" s="263"/>
      <c r="BC1702" s="263"/>
      <c r="BD1702" s="263"/>
      <c r="BE1702" s="263"/>
      <c r="BF1702" s="263"/>
      <c r="BG1702" s="263"/>
      <c r="BH1702" s="263"/>
      <c r="BI1702" s="263"/>
      <c r="BJ1702" s="263"/>
      <c r="BK1702" s="263"/>
      <c r="BL1702" s="263"/>
      <c r="BM1702" s="263"/>
      <c r="BN1702" s="263"/>
      <c r="BO1702" s="263"/>
      <c r="BP1702" s="263"/>
      <c r="BQ1702" s="263"/>
      <c r="BR1702" s="263"/>
      <c r="BS1702" s="263"/>
      <c r="BT1702" s="263"/>
      <c r="BU1702" s="263"/>
      <c r="BV1702" s="263"/>
      <c r="BW1702" s="263"/>
      <c r="BX1702" s="263"/>
      <c r="BY1702" s="263"/>
      <c r="BZ1702" s="263"/>
      <c r="CA1702" s="263"/>
      <c r="CB1702" s="263"/>
      <c r="CC1702" s="263"/>
      <c r="CD1702" s="263"/>
      <c r="CE1702" s="263"/>
      <c r="CF1702" s="263"/>
      <c r="CG1702" s="263"/>
      <c r="CH1702" s="263"/>
      <c r="CI1702" s="263"/>
      <c r="CJ1702" s="263"/>
      <c r="CK1702" s="263"/>
      <c r="CL1702" s="263"/>
      <c r="CM1702" s="263"/>
      <c r="CN1702" s="263"/>
      <c r="CO1702" s="263"/>
      <c r="CP1702" s="263"/>
      <c r="CQ1702" s="263"/>
      <c r="CR1702" s="263"/>
      <c r="CS1702" s="263"/>
      <c r="CT1702" s="263"/>
      <c r="CU1702" s="263"/>
      <c r="CV1702" s="263"/>
      <c r="CW1702" s="263"/>
      <c r="CX1702" s="263"/>
      <c r="CY1702" s="263"/>
      <c r="CZ1702" s="263"/>
      <c r="DA1702" s="263"/>
      <c r="DB1702" s="263"/>
      <c r="DC1702" s="263"/>
      <c r="DD1702" s="263"/>
      <c r="DE1702" s="263"/>
      <c r="DF1702" s="263"/>
      <c r="DG1702" s="263"/>
      <c r="DH1702" s="263"/>
      <c r="DI1702" s="263"/>
      <c r="DJ1702" s="263"/>
      <c r="DK1702" s="263"/>
      <c r="DL1702" s="263"/>
      <c r="DM1702" s="263"/>
      <c r="DN1702" s="263"/>
      <c r="DO1702" s="263"/>
      <c r="DP1702" s="263"/>
      <c r="DQ1702" s="263"/>
      <c r="DR1702" s="263"/>
      <c r="DS1702" s="263"/>
      <c r="DT1702" s="263"/>
      <c r="DU1702" s="263"/>
      <c r="DV1702" s="263"/>
      <c r="DW1702" s="263"/>
      <c r="DX1702" s="263"/>
      <c r="DY1702" s="263"/>
      <c r="DZ1702" s="263"/>
    </row>
    <row r="1703" spans="1:130" s="240" customFormat="1" x14ac:dyDescent="0.2">
      <c r="A1703" s="253"/>
      <c r="B1703" s="253"/>
      <c r="C1703" s="253"/>
      <c r="D1703" s="254"/>
      <c r="E1703" s="254"/>
      <c r="F1703" s="253"/>
      <c r="G1703" s="253"/>
      <c r="H1703" s="253"/>
      <c r="I1703" s="255"/>
      <c r="J1703" s="253"/>
      <c r="K1703" s="256"/>
      <c r="L1703" s="257"/>
      <c r="M1703" s="258"/>
      <c r="N1703" s="258"/>
      <c r="O1703" s="257"/>
      <c r="P1703" s="253"/>
      <c r="Q1703" s="253"/>
      <c r="R1703" s="259"/>
      <c r="S1703" s="259"/>
      <c r="T1703" s="260"/>
      <c r="U1703" s="258"/>
      <c r="V1703" s="258"/>
      <c r="W1703" s="259"/>
      <c r="X1703" s="261"/>
      <c r="Y1703" s="262"/>
      <c r="Z1703" s="260"/>
      <c r="AA1703" s="253"/>
      <c r="AB1703" s="253"/>
      <c r="AC1703" s="253"/>
      <c r="AD1703" s="253"/>
      <c r="AE1703" s="259"/>
      <c r="AF1703" s="259"/>
      <c r="AG1703" s="263"/>
      <c r="AH1703" s="263"/>
      <c r="AI1703" s="263"/>
      <c r="AJ1703" s="263"/>
      <c r="AK1703" s="263"/>
      <c r="AL1703" s="263"/>
      <c r="AM1703" s="263"/>
      <c r="AN1703" s="263"/>
      <c r="AO1703" s="263"/>
      <c r="AP1703" s="263"/>
      <c r="AQ1703" s="263"/>
      <c r="AR1703" s="263"/>
      <c r="AS1703" s="263"/>
      <c r="AT1703" s="263"/>
      <c r="AU1703" s="263"/>
      <c r="AV1703" s="263"/>
      <c r="AW1703" s="263"/>
      <c r="AX1703" s="263"/>
      <c r="AY1703" s="263"/>
      <c r="AZ1703" s="263"/>
      <c r="BA1703" s="263"/>
      <c r="BB1703" s="263"/>
      <c r="BC1703" s="263"/>
      <c r="BD1703" s="263"/>
      <c r="BE1703" s="263"/>
      <c r="BF1703" s="263"/>
      <c r="BG1703" s="263"/>
      <c r="BH1703" s="263"/>
      <c r="BI1703" s="263"/>
      <c r="BJ1703" s="263"/>
      <c r="BK1703" s="263"/>
      <c r="BL1703" s="263"/>
      <c r="BM1703" s="263"/>
      <c r="BN1703" s="263"/>
      <c r="BO1703" s="263"/>
      <c r="BP1703" s="263"/>
      <c r="BQ1703" s="263"/>
      <c r="BR1703" s="263"/>
      <c r="BS1703" s="263"/>
      <c r="BT1703" s="263"/>
      <c r="BU1703" s="263"/>
      <c r="BV1703" s="263"/>
      <c r="BW1703" s="263"/>
      <c r="BX1703" s="263"/>
      <c r="BY1703" s="263"/>
      <c r="BZ1703" s="263"/>
      <c r="CA1703" s="263"/>
      <c r="CB1703" s="263"/>
      <c r="CC1703" s="263"/>
      <c r="CD1703" s="263"/>
      <c r="CE1703" s="263"/>
      <c r="CF1703" s="263"/>
      <c r="CG1703" s="263"/>
      <c r="CH1703" s="263"/>
      <c r="CI1703" s="263"/>
      <c r="CJ1703" s="263"/>
      <c r="CK1703" s="263"/>
      <c r="CL1703" s="263"/>
      <c r="CM1703" s="263"/>
      <c r="CN1703" s="263"/>
      <c r="CO1703" s="263"/>
      <c r="CP1703" s="263"/>
      <c r="CQ1703" s="263"/>
      <c r="CR1703" s="263"/>
      <c r="CS1703" s="263"/>
      <c r="CT1703" s="263"/>
      <c r="CU1703" s="263"/>
      <c r="CV1703" s="263"/>
      <c r="CW1703" s="263"/>
      <c r="CX1703" s="263"/>
      <c r="CY1703" s="263"/>
      <c r="CZ1703" s="263"/>
      <c r="DA1703" s="263"/>
      <c r="DB1703" s="263"/>
      <c r="DC1703" s="263"/>
      <c r="DD1703" s="263"/>
      <c r="DE1703" s="263"/>
      <c r="DF1703" s="263"/>
      <c r="DG1703" s="263"/>
      <c r="DH1703" s="263"/>
      <c r="DI1703" s="263"/>
      <c r="DJ1703" s="263"/>
      <c r="DK1703" s="263"/>
      <c r="DL1703" s="263"/>
      <c r="DM1703" s="263"/>
      <c r="DN1703" s="263"/>
      <c r="DO1703" s="263"/>
      <c r="DP1703" s="263"/>
      <c r="DQ1703" s="263"/>
      <c r="DR1703" s="263"/>
      <c r="DS1703" s="263"/>
      <c r="DT1703" s="263"/>
      <c r="DU1703" s="263"/>
      <c r="DV1703" s="263"/>
      <c r="DW1703" s="263"/>
      <c r="DX1703" s="263"/>
      <c r="DY1703" s="263"/>
      <c r="DZ1703" s="263"/>
    </row>
    <row r="1704" spans="1:130" s="240" customFormat="1" x14ac:dyDescent="0.2">
      <c r="A1704" s="253"/>
      <c r="B1704" s="253"/>
      <c r="C1704" s="253"/>
      <c r="D1704" s="254"/>
      <c r="E1704" s="254"/>
      <c r="F1704" s="253"/>
      <c r="G1704" s="253"/>
      <c r="H1704" s="253"/>
      <c r="I1704" s="255"/>
      <c r="J1704" s="253"/>
      <c r="K1704" s="256"/>
      <c r="L1704" s="257"/>
      <c r="M1704" s="258"/>
      <c r="N1704" s="258"/>
      <c r="O1704" s="257"/>
      <c r="P1704" s="253"/>
      <c r="Q1704" s="253"/>
      <c r="R1704" s="259"/>
      <c r="S1704" s="259"/>
      <c r="T1704" s="260"/>
      <c r="U1704" s="258"/>
      <c r="V1704" s="258"/>
      <c r="W1704" s="259"/>
      <c r="X1704" s="261"/>
      <c r="Y1704" s="262"/>
      <c r="Z1704" s="260"/>
      <c r="AA1704" s="253"/>
      <c r="AB1704" s="253"/>
      <c r="AC1704" s="253"/>
      <c r="AD1704" s="253"/>
      <c r="AE1704" s="259"/>
      <c r="AF1704" s="259"/>
      <c r="AG1704" s="263"/>
      <c r="AH1704" s="263"/>
      <c r="AI1704" s="263"/>
      <c r="AJ1704" s="263"/>
      <c r="AK1704" s="263"/>
      <c r="AL1704" s="263"/>
      <c r="AM1704" s="263"/>
      <c r="AN1704" s="263"/>
      <c r="AO1704" s="263"/>
      <c r="AP1704" s="263"/>
      <c r="AQ1704" s="263"/>
      <c r="AR1704" s="263"/>
      <c r="AS1704" s="263"/>
      <c r="AT1704" s="263"/>
      <c r="AU1704" s="263"/>
      <c r="AV1704" s="263"/>
      <c r="AW1704" s="263"/>
      <c r="AX1704" s="263"/>
      <c r="AY1704" s="263"/>
      <c r="AZ1704" s="263"/>
      <c r="BA1704" s="263"/>
      <c r="BB1704" s="263"/>
      <c r="BC1704" s="263"/>
      <c r="BD1704" s="263"/>
      <c r="BE1704" s="263"/>
      <c r="BF1704" s="263"/>
      <c r="BG1704" s="263"/>
      <c r="BH1704" s="263"/>
      <c r="BI1704" s="263"/>
      <c r="BJ1704" s="263"/>
      <c r="BK1704" s="263"/>
      <c r="BL1704" s="263"/>
      <c r="BM1704" s="263"/>
      <c r="BN1704" s="263"/>
      <c r="BO1704" s="263"/>
      <c r="BP1704" s="263"/>
      <c r="BQ1704" s="263"/>
      <c r="BR1704" s="263"/>
      <c r="BS1704" s="263"/>
      <c r="BT1704" s="263"/>
      <c r="BU1704" s="263"/>
      <c r="BV1704" s="263"/>
      <c r="BW1704" s="263"/>
      <c r="BX1704" s="263"/>
      <c r="BY1704" s="263"/>
      <c r="BZ1704" s="263"/>
      <c r="CA1704" s="263"/>
      <c r="CB1704" s="263"/>
      <c r="CC1704" s="263"/>
      <c r="CD1704" s="263"/>
      <c r="CE1704" s="263"/>
      <c r="CF1704" s="263"/>
      <c r="CG1704" s="263"/>
      <c r="CH1704" s="263"/>
      <c r="CI1704" s="263"/>
      <c r="CJ1704" s="263"/>
      <c r="CK1704" s="263"/>
      <c r="CL1704" s="263"/>
      <c r="CM1704" s="263"/>
      <c r="CN1704" s="263"/>
      <c r="CO1704" s="263"/>
      <c r="CP1704" s="263"/>
      <c r="CQ1704" s="263"/>
      <c r="CR1704" s="263"/>
      <c r="CS1704" s="263"/>
      <c r="CT1704" s="263"/>
      <c r="CU1704" s="263"/>
      <c r="CV1704" s="263"/>
      <c r="CW1704" s="263"/>
      <c r="CX1704" s="263"/>
      <c r="CY1704" s="263"/>
      <c r="CZ1704" s="263"/>
      <c r="DA1704" s="263"/>
      <c r="DB1704" s="263"/>
      <c r="DC1704" s="263"/>
      <c r="DD1704" s="263"/>
      <c r="DE1704" s="263"/>
      <c r="DF1704" s="263"/>
      <c r="DG1704" s="263"/>
      <c r="DH1704" s="263"/>
      <c r="DI1704" s="263"/>
      <c r="DJ1704" s="263"/>
      <c r="DK1704" s="263"/>
      <c r="DL1704" s="263"/>
      <c r="DM1704" s="263"/>
      <c r="DN1704" s="263"/>
      <c r="DO1704" s="263"/>
      <c r="DP1704" s="263"/>
      <c r="DQ1704" s="263"/>
      <c r="DR1704" s="263"/>
      <c r="DS1704" s="263"/>
      <c r="DT1704" s="263"/>
      <c r="DU1704" s="263"/>
      <c r="DV1704" s="263"/>
      <c r="DW1704" s="263"/>
      <c r="DX1704" s="263"/>
      <c r="DY1704" s="263"/>
      <c r="DZ1704" s="263"/>
    </row>
    <row r="1705" spans="1:130" s="240" customFormat="1" x14ac:dyDescent="0.2">
      <c r="A1705" s="228"/>
      <c r="B1705" s="228"/>
      <c r="C1705" s="228"/>
      <c r="D1705" s="242"/>
      <c r="E1705" s="229"/>
      <c r="F1705" s="228"/>
      <c r="G1705" s="234"/>
      <c r="H1705" s="228"/>
      <c r="I1705" s="234"/>
      <c r="J1705" s="228"/>
      <c r="K1705" s="231"/>
      <c r="L1705" s="246"/>
      <c r="M1705" s="236"/>
      <c r="N1705" s="236"/>
      <c r="O1705" s="232"/>
      <c r="P1705" s="228"/>
      <c r="Q1705" s="234"/>
      <c r="R1705" s="234"/>
      <c r="S1705" s="234"/>
      <c r="T1705" s="234"/>
      <c r="U1705" s="247"/>
      <c r="V1705" s="247"/>
      <c r="W1705" s="228"/>
      <c r="X1705" s="250"/>
      <c r="Y1705" s="249"/>
      <c r="Z1705" s="228"/>
      <c r="AA1705" s="228"/>
      <c r="AB1705" s="228"/>
      <c r="AC1705" s="228"/>
      <c r="AD1705" s="228"/>
      <c r="AE1705" s="234"/>
      <c r="AF1705" s="234"/>
    </row>
    <row r="1706" spans="1:130" s="240" customFormat="1" x14ac:dyDescent="0.2">
      <c r="A1706" s="228"/>
      <c r="B1706" s="228"/>
      <c r="C1706" s="228"/>
      <c r="D1706" s="242"/>
      <c r="E1706" s="229"/>
      <c r="F1706" s="228"/>
      <c r="G1706" s="234"/>
      <c r="H1706" s="228"/>
      <c r="I1706" s="234"/>
      <c r="J1706" s="228"/>
      <c r="K1706" s="231"/>
      <c r="L1706" s="246"/>
      <c r="M1706" s="236"/>
      <c r="N1706" s="236"/>
      <c r="O1706" s="232"/>
      <c r="P1706" s="228"/>
      <c r="Q1706" s="234"/>
      <c r="R1706" s="234"/>
      <c r="S1706" s="234"/>
      <c r="T1706" s="234"/>
      <c r="U1706" s="247"/>
      <c r="V1706" s="247"/>
      <c r="W1706" s="228"/>
      <c r="X1706" s="250"/>
      <c r="Y1706" s="249"/>
      <c r="Z1706" s="228"/>
      <c r="AA1706" s="228"/>
      <c r="AB1706" s="228"/>
      <c r="AC1706" s="228"/>
      <c r="AD1706" s="228"/>
      <c r="AE1706" s="234"/>
      <c r="AF1706" s="234"/>
    </row>
    <row r="1707" spans="1:130" s="240" customFormat="1" x14ac:dyDescent="0.2">
      <c r="A1707" s="228"/>
      <c r="B1707" s="228"/>
      <c r="C1707" s="228"/>
      <c r="D1707" s="242"/>
      <c r="E1707" s="229"/>
      <c r="F1707" s="228"/>
      <c r="G1707" s="234"/>
      <c r="H1707" s="228"/>
      <c r="I1707" s="234"/>
      <c r="J1707" s="228"/>
      <c r="K1707" s="231"/>
      <c r="L1707" s="246"/>
      <c r="M1707" s="236"/>
      <c r="N1707" s="236"/>
      <c r="O1707" s="232"/>
      <c r="P1707" s="228"/>
      <c r="Q1707" s="234"/>
      <c r="R1707" s="234"/>
      <c r="S1707" s="234"/>
      <c r="T1707" s="234"/>
      <c r="U1707" s="247"/>
      <c r="V1707" s="247"/>
      <c r="W1707" s="228"/>
      <c r="X1707" s="250"/>
      <c r="Y1707" s="249"/>
      <c r="Z1707" s="228"/>
      <c r="AA1707" s="228"/>
      <c r="AB1707" s="228"/>
      <c r="AC1707" s="228"/>
      <c r="AD1707" s="228"/>
      <c r="AE1707" s="234"/>
      <c r="AF1707" s="234"/>
    </row>
    <row r="1708" spans="1:130" s="240" customFormat="1" x14ac:dyDescent="0.2">
      <c r="A1708" s="228"/>
      <c r="B1708" s="228"/>
      <c r="C1708" s="228"/>
      <c r="D1708" s="242"/>
      <c r="E1708" s="229"/>
      <c r="F1708" s="228"/>
      <c r="G1708" s="234"/>
      <c r="H1708" s="228"/>
      <c r="I1708" s="234"/>
      <c r="J1708" s="228"/>
      <c r="K1708" s="231"/>
      <c r="L1708" s="246"/>
      <c r="M1708" s="236"/>
      <c r="N1708" s="236"/>
      <c r="O1708" s="232"/>
      <c r="P1708" s="228"/>
      <c r="Q1708" s="234"/>
      <c r="R1708" s="234"/>
      <c r="S1708" s="234"/>
      <c r="T1708" s="234"/>
      <c r="U1708" s="247"/>
      <c r="V1708" s="247"/>
      <c r="W1708" s="228"/>
      <c r="X1708" s="250"/>
      <c r="Y1708" s="249"/>
      <c r="Z1708" s="228"/>
      <c r="AA1708" s="228"/>
      <c r="AB1708" s="228"/>
      <c r="AC1708" s="228"/>
      <c r="AD1708" s="228"/>
      <c r="AE1708" s="234"/>
      <c r="AF1708" s="234"/>
    </row>
    <row r="1709" spans="1:130" s="240" customFormat="1" x14ac:dyDescent="0.2">
      <c r="A1709" s="228"/>
      <c r="B1709" s="228"/>
      <c r="C1709" s="228"/>
      <c r="D1709" s="242"/>
      <c r="E1709" s="229"/>
      <c r="F1709" s="228"/>
      <c r="G1709" s="234"/>
      <c r="H1709" s="228"/>
      <c r="I1709" s="234"/>
      <c r="J1709" s="228"/>
      <c r="K1709" s="231"/>
      <c r="L1709" s="246"/>
      <c r="M1709" s="236"/>
      <c r="N1709" s="236"/>
      <c r="O1709" s="232"/>
      <c r="P1709" s="228"/>
      <c r="Q1709" s="234"/>
      <c r="R1709" s="234"/>
      <c r="S1709" s="234"/>
      <c r="T1709" s="234"/>
      <c r="U1709" s="247"/>
      <c r="V1709" s="247"/>
      <c r="W1709" s="228"/>
      <c r="X1709" s="250"/>
      <c r="Y1709" s="249"/>
      <c r="Z1709" s="228"/>
      <c r="AA1709" s="228"/>
      <c r="AB1709" s="228"/>
      <c r="AC1709" s="228"/>
      <c r="AD1709" s="228"/>
      <c r="AE1709" s="234"/>
      <c r="AF1709" s="234"/>
    </row>
    <row r="1710" spans="1:130" s="240" customFormat="1" x14ac:dyDescent="0.2">
      <c r="A1710" s="228"/>
      <c r="B1710" s="228"/>
      <c r="C1710" s="228"/>
      <c r="D1710" s="242"/>
      <c r="E1710" s="229"/>
      <c r="F1710" s="228"/>
      <c r="G1710" s="234"/>
      <c r="H1710" s="228"/>
      <c r="I1710" s="234"/>
      <c r="J1710" s="228"/>
      <c r="K1710" s="231"/>
      <c r="L1710" s="246"/>
      <c r="M1710" s="236"/>
      <c r="N1710" s="236"/>
      <c r="O1710" s="232"/>
      <c r="P1710" s="228"/>
      <c r="Q1710" s="234"/>
      <c r="R1710" s="234"/>
      <c r="S1710" s="234"/>
      <c r="T1710" s="234"/>
      <c r="U1710" s="247"/>
      <c r="V1710" s="247"/>
      <c r="W1710" s="228"/>
      <c r="X1710" s="250"/>
      <c r="Y1710" s="249"/>
      <c r="Z1710" s="228"/>
      <c r="AA1710" s="228"/>
      <c r="AB1710" s="228"/>
      <c r="AC1710" s="228"/>
      <c r="AD1710" s="228"/>
      <c r="AE1710" s="234"/>
      <c r="AF1710" s="234"/>
    </row>
    <row r="1711" spans="1:130" s="240" customFormat="1" x14ac:dyDescent="0.2">
      <c r="A1711" s="228"/>
      <c r="B1711" s="228"/>
      <c r="C1711" s="228"/>
      <c r="D1711" s="242"/>
      <c r="E1711" s="229"/>
      <c r="F1711" s="228"/>
      <c r="G1711" s="234"/>
      <c r="H1711" s="228"/>
      <c r="I1711" s="234"/>
      <c r="J1711" s="228"/>
      <c r="K1711" s="231"/>
      <c r="L1711" s="246"/>
      <c r="M1711" s="236"/>
      <c r="N1711" s="236"/>
      <c r="O1711" s="232"/>
      <c r="P1711" s="228"/>
      <c r="Q1711" s="234"/>
      <c r="R1711" s="234"/>
      <c r="S1711" s="234"/>
      <c r="T1711" s="234"/>
      <c r="U1711" s="247"/>
      <c r="V1711" s="247"/>
      <c r="W1711" s="228"/>
      <c r="X1711" s="250"/>
      <c r="Y1711" s="249"/>
      <c r="Z1711" s="228"/>
      <c r="AA1711" s="228"/>
      <c r="AB1711" s="228"/>
      <c r="AC1711" s="228"/>
      <c r="AD1711" s="228"/>
      <c r="AE1711" s="234"/>
      <c r="AF1711" s="234"/>
    </row>
    <row r="1712" spans="1:130" s="240" customFormat="1" x14ac:dyDescent="0.2">
      <c r="A1712" s="228"/>
      <c r="B1712" s="228"/>
      <c r="C1712" s="228"/>
      <c r="D1712" s="242"/>
      <c r="E1712" s="229"/>
      <c r="F1712" s="228"/>
      <c r="G1712" s="234"/>
      <c r="H1712" s="228"/>
      <c r="I1712" s="234"/>
      <c r="J1712" s="228"/>
      <c r="K1712" s="231"/>
      <c r="L1712" s="246"/>
      <c r="M1712" s="236"/>
      <c r="N1712" s="236"/>
      <c r="O1712" s="232"/>
      <c r="P1712" s="228"/>
      <c r="Q1712" s="234"/>
      <c r="R1712" s="234"/>
      <c r="S1712" s="234"/>
      <c r="T1712" s="234"/>
      <c r="U1712" s="247"/>
      <c r="V1712" s="247"/>
      <c r="W1712" s="228"/>
      <c r="X1712" s="250"/>
      <c r="Y1712" s="249"/>
      <c r="Z1712" s="228"/>
      <c r="AA1712" s="228"/>
      <c r="AB1712" s="228"/>
      <c r="AC1712" s="228"/>
      <c r="AD1712" s="228"/>
      <c r="AE1712" s="234"/>
      <c r="AF1712" s="234"/>
    </row>
    <row r="1713" spans="1:130" s="240" customFormat="1" x14ac:dyDescent="0.2">
      <c r="A1713" s="228"/>
      <c r="B1713" s="228"/>
      <c r="C1713" s="228"/>
      <c r="D1713" s="242"/>
      <c r="E1713" s="229"/>
      <c r="F1713" s="228"/>
      <c r="G1713" s="234"/>
      <c r="H1713" s="228"/>
      <c r="I1713" s="234"/>
      <c r="J1713" s="228"/>
      <c r="K1713" s="231"/>
      <c r="L1713" s="246"/>
      <c r="M1713" s="236"/>
      <c r="N1713" s="236"/>
      <c r="O1713" s="232"/>
      <c r="P1713" s="228"/>
      <c r="Q1713" s="234"/>
      <c r="R1713" s="234"/>
      <c r="S1713" s="234"/>
      <c r="T1713" s="234"/>
      <c r="U1713" s="247"/>
      <c r="V1713" s="247"/>
      <c r="W1713" s="228"/>
      <c r="X1713" s="250"/>
      <c r="Y1713" s="249"/>
      <c r="Z1713" s="228"/>
      <c r="AA1713" s="228"/>
      <c r="AB1713" s="228"/>
      <c r="AC1713" s="228"/>
      <c r="AD1713" s="228"/>
      <c r="AE1713" s="234"/>
      <c r="AF1713" s="234"/>
    </row>
    <row r="1714" spans="1:130" s="240" customFormat="1" x14ac:dyDescent="0.2">
      <c r="A1714" s="228"/>
      <c r="B1714" s="228"/>
      <c r="C1714" s="228"/>
      <c r="D1714" s="242"/>
      <c r="E1714" s="229"/>
      <c r="F1714" s="228"/>
      <c r="G1714" s="234"/>
      <c r="H1714" s="228"/>
      <c r="I1714" s="234"/>
      <c r="J1714" s="228"/>
      <c r="K1714" s="231"/>
      <c r="L1714" s="246"/>
      <c r="M1714" s="236"/>
      <c r="N1714" s="236"/>
      <c r="O1714" s="232"/>
      <c r="P1714" s="228"/>
      <c r="Q1714" s="234"/>
      <c r="R1714" s="234"/>
      <c r="S1714" s="234"/>
      <c r="T1714" s="234"/>
      <c r="U1714" s="247"/>
      <c r="V1714" s="247"/>
      <c r="W1714" s="228"/>
      <c r="X1714" s="250"/>
      <c r="Y1714" s="249"/>
      <c r="Z1714" s="228"/>
      <c r="AA1714" s="228"/>
      <c r="AB1714" s="228"/>
      <c r="AC1714" s="228"/>
      <c r="AD1714" s="228"/>
      <c r="AE1714" s="234"/>
      <c r="AF1714" s="234"/>
    </row>
    <row r="1715" spans="1:130" s="240" customFormat="1" x14ac:dyDescent="0.2">
      <c r="A1715" s="228"/>
      <c r="B1715" s="228"/>
      <c r="C1715" s="228"/>
      <c r="D1715" s="242"/>
      <c r="E1715" s="229"/>
      <c r="F1715" s="228"/>
      <c r="G1715" s="234"/>
      <c r="H1715" s="228"/>
      <c r="I1715" s="234"/>
      <c r="J1715" s="228"/>
      <c r="K1715" s="231"/>
      <c r="L1715" s="246"/>
      <c r="M1715" s="236"/>
      <c r="N1715" s="236"/>
      <c r="O1715" s="232"/>
      <c r="P1715" s="228"/>
      <c r="Q1715" s="234"/>
      <c r="R1715" s="234"/>
      <c r="S1715" s="234"/>
      <c r="T1715" s="234"/>
      <c r="U1715" s="247"/>
      <c r="V1715" s="247"/>
      <c r="W1715" s="228"/>
      <c r="X1715" s="250"/>
      <c r="Y1715" s="249"/>
      <c r="Z1715" s="228"/>
      <c r="AA1715" s="228"/>
      <c r="AB1715" s="228"/>
      <c r="AC1715" s="228"/>
      <c r="AD1715" s="228"/>
      <c r="AE1715" s="234"/>
      <c r="AF1715" s="234"/>
    </row>
    <row r="1716" spans="1:130" s="240" customFormat="1" x14ac:dyDescent="0.2">
      <c r="A1716" s="228"/>
      <c r="B1716" s="228"/>
      <c r="C1716" s="228"/>
      <c r="D1716" s="242"/>
      <c r="E1716" s="229"/>
      <c r="F1716" s="228"/>
      <c r="G1716" s="234"/>
      <c r="H1716" s="228"/>
      <c r="I1716" s="234"/>
      <c r="J1716" s="228"/>
      <c r="K1716" s="231"/>
      <c r="L1716" s="246"/>
      <c r="M1716" s="236"/>
      <c r="N1716" s="236"/>
      <c r="O1716" s="232"/>
      <c r="P1716" s="228"/>
      <c r="Q1716" s="234"/>
      <c r="R1716" s="234"/>
      <c r="S1716" s="234"/>
      <c r="T1716" s="234"/>
      <c r="U1716" s="247"/>
      <c r="V1716" s="247"/>
      <c r="W1716" s="228"/>
      <c r="X1716" s="250"/>
      <c r="Y1716" s="249"/>
      <c r="Z1716" s="228"/>
      <c r="AA1716" s="228"/>
      <c r="AB1716" s="228"/>
      <c r="AC1716" s="228"/>
      <c r="AD1716" s="228"/>
      <c r="AE1716" s="234"/>
      <c r="AF1716" s="234"/>
    </row>
    <row r="1717" spans="1:130" s="240" customFormat="1" x14ac:dyDescent="0.2">
      <c r="A1717" s="228"/>
      <c r="B1717" s="228"/>
      <c r="C1717" s="228"/>
      <c r="D1717" s="242"/>
      <c r="E1717" s="229"/>
      <c r="F1717" s="228"/>
      <c r="G1717" s="234"/>
      <c r="H1717" s="228"/>
      <c r="I1717" s="234"/>
      <c r="J1717" s="228"/>
      <c r="K1717" s="231"/>
      <c r="L1717" s="246"/>
      <c r="M1717" s="236"/>
      <c r="N1717" s="236"/>
      <c r="O1717" s="232"/>
      <c r="P1717" s="228"/>
      <c r="Q1717" s="234"/>
      <c r="R1717" s="234"/>
      <c r="S1717" s="234"/>
      <c r="T1717" s="234"/>
      <c r="U1717" s="247"/>
      <c r="V1717" s="247"/>
      <c r="W1717" s="228"/>
      <c r="X1717" s="250"/>
      <c r="Y1717" s="249"/>
      <c r="Z1717" s="228"/>
      <c r="AA1717" s="228"/>
      <c r="AB1717" s="228"/>
      <c r="AC1717" s="228"/>
      <c r="AD1717" s="228"/>
      <c r="AE1717" s="234"/>
      <c r="AF1717" s="234"/>
    </row>
    <row r="1718" spans="1:130" s="240" customFormat="1" x14ac:dyDescent="0.2">
      <c r="A1718" s="228"/>
      <c r="B1718" s="228"/>
      <c r="C1718" s="228"/>
      <c r="D1718" s="242"/>
      <c r="E1718" s="229"/>
      <c r="F1718" s="228"/>
      <c r="G1718" s="234"/>
      <c r="H1718" s="228"/>
      <c r="I1718" s="234"/>
      <c r="J1718" s="228"/>
      <c r="K1718" s="231"/>
      <c r="L1718" s="246"/>
      <c r="M1718" s="236"/>
      <c r="N1718" s="236"/>
      <c r="O1718" s="232"/>
      <c r="P1718" s="228"/>
      <c r="Q1718" s="234"/>
      <c r="R1718" s="234"/>
      <c r="S1718" s="234"/>
      <c r="T1718" s="234"/>
      <c r="U1718" s="247"/>
      <c r="V1718" s="247"/>
      <c r="W1718" s="228"/>
      <c r="X1718" s="250"/>
      <c r="Y1718" s="249"/>
      <c r="Z1718" s="228"/>
      <c r="AA1718" s="228"/>
      <c r="AB1718" s="228"/>
      <c r="AC1718" s="228"/>
      <c r="AD1718" s="228"/>
      <c r="AE1718" s="234"/>
      <c r="AF1718" s="234"/>
    </row>
    <row r="1719" spans="1:130" s="240" customFormat="1" x14ac:dyDescent="0.2">
      <c r="A1719" s="228"/>
      <c r="B1719" s="228"/>
      <c r="C1719" s="228"/>
      <c r="D1719" s="242"/>
      <c r="E1719" s="229"/>
      <c r="F1719" s="228"/>
      <c r="G1719" s="234"/>
      <c r="H1719" s="228"/>
      <c r="I1719" s="234"/>
      <c r="J1719" s="228"/>
      <c r="K1719" s="231"/>
      <c r="L1719" s="246"/>
      <c r="M1719" s="236"/>
      <c r="N1719" s="236"/>
      <c r="O1719" s="232"/>
      <c r="P1719" s="228"/>
      <c r="Q1719" s="234"/>
      <c r="R1719" s="234"/>
      <c r="S1719" s="234"/>
      <c r="T1719" s="234"/>
      <c r="U1719" s="247"/>
      <c r="V1719" s="247"/>
      <c r="W1719" s="228"/>
      <c r="X1719" s="250"/>
      <c r="Y1719" s="249"/>
      <c r="Z1719" s="228"/>
      <c r="AA1719" s="228"/>
      <c r="AB1719" s="228"/>
      <c r="AC1719" s="228"/>
      <c r="AD1719" s="228"/>
      <c r="AE1719" s="234"/>
      <c r="AF1719" s="234"/>
    </row>
    <row r="1720" spans="1:130" s="240" customFormat="1" x14ac:dyDescent="0.2">
      <c r="A1720" s="228"/>
      <c r="B1720" s="228"/>
      <c r="C1720" s="228"/>
      <c r="D1720" s="242"/>
      <c r="E1720" s="229"/>
      <c r="F1720" s="228"/>
      <c r="G1720" s="234"/>
      <c r="H1720" s="228"/>
      <c r="I1720" s="234"/>
      <c r="J1720" s="228"/>
      <c r="K1720" s="231"/>
      <c r="L1720" s="246"/>
      <c r="M1720" s="236"/>
      <c r="N1720" s="236"/>
      <c r="O1720" s="232"/>
      <c r="P1720" s="228"/>
      <c r="Q1720" s="234"/>
      <c r="R1720" s="234"/>
      <c r="S1720" s="234"/>
      <c r="T1720" s="234"/>
      <c r="U1720" s="247"/>
      <c r="V1720" s="247"/>
      <c r="W1720" s="228"/>
      <c r="X1720" s="250"/>
      <c r="Y1720" s="249"/>
      <c r="Z1720" s="228"/>
      <c r="AA1720" s="228"/>
      <c r="AB1720" s="228"/>
      <c r="AC1720" s="228"/>
      <c r="AD1720" s="228"/>
      <c r="AE1720" s="234"/>
      <c r="AF1720" s="234"/>
    </row>
    <row r="1721" spans="1:130" s="240" customFormat="1" x14ac:dyDescent="0.2">
      <c r="A1721" s="76"/>
      <c r="B1721" s="76"/>
      <c r="C1721" s="76"/>
      <c r="D1721" s="185"/>
      <c r="E1721" s="113"/>
      <c r="F1721" s="76"/>
      <c r="G1721" s="70"/>
      <c r="H1721" s="76"/>
      <c r="I1721" s="70"/>
      <c r="J1721" s="76"/>
      <c r="K1721" s="191"/>
      <c r="L1721" s="143"/>
      <c r="M1721" s="68"/>
      <c r="N1721" s="68"/>
      <c r="O1721" s="106"/>
      <c r="P1721" s="76"/>
      <c r="Q1721" s="70"/>
      <c r="R1721" s="70"/>
      <c r="S1721" s="70"/>
      <c r="T1721" s="70"/>
      <c r="U1721" s="128"/>
      <c r="V1721" s="128"/>
      <c r="W1721" s="76"/>
      <c r="X1721" s="197"/>
      <c r="Y1721" s="105"/>
      <c r="Z1721" s="76"/>
      <c r="AA1721" s="76"/>
      <c r="AB1721" s="54"/>
      <c r="AC1721" s="54"/>
      <c r="AD1721" s="54"/>
      <c r="AE1721" s="196"/>
      <c r="AF1721" s="196"/>
      <c r="AG1721" s="80"/>
      <c r="AH1721" s="80"/>
      <c r="AI1721" s="80"/>
      <c r="AJ1721" s="80"/>
      <c r="AK1721" s="80"/>
      <c r="AL1721" s="80"/>
      <c r="AM1721" s="80"/>
      <c r="AN1721" s="80"/>
      <c r="AO1721" s="80"/>
      <c r="AP1721" s="80"/>
      <c r="AQ1721" s="80"/>
      <c r="AR1721" s="80"/>
      <c r="AS1721" s="80"/>
      <c r="AT1721" s="80"/>
      <c r="AU1721" s="80"/>
      <c r="AV1721" s="80"/>
      <c r="AW1721" s="80"/>
      <c r="AX1721" s="80"/>
      <c r="AY1721" s="80"/>
      <c r="AZ1721" s="80"/>
      <c r="BA1721" s="80"/>
      <c r="BB1721" s="80"/>
      <c r="BC1721" s="80"/>
      <c r="BD1721" s="80"/>
      <c r="BE1721" s="80"/>
      <c r="BF1721" s="80"/>
      <c r="BG1721" s="80"/>
      <c r="BH1721" s="80"/>
      <c r="BI1721" s="80"/>
      <c r="BJ1721" s="80"/>
      <c r="BK1721" s="80"/>
      <c r="BL1721" s="80"/>
      <c r="BM1721" s="80"/>
      <c r="BN1721" s="80"/>
      <c r="BO1721" s="80"/>
      <c r="BP1721" s="80"/>
      <c r="BQ1721" s="80"/>
      <c r="BR1721" s="80"/>
      <c r="BS1721" s="80"/>
      <c r="BT1721" s="80"/>
      <c r="BU1721" s="80"/>
      <c r="BV1721" s="80"/>
      <c r="BW1721" s="80"/>
      <c r="BX1721" s="80"/>
      <c r="BY1721" s="80"/>
      <c r="BZ1721" s="80"/>
      <c r="CA1721" s="80"/>
      <c r="CB1721" s="80"/>
      <c r="CC1721" s="80"/>
      <c r="CD1721" s="80"/>
      <c r="CE1721" s="80"/>
      <c r="CF1721" s="80"/>
      <c r="CG1721" s="80"/>
      <c r="CH1721" s="80"/>
      <c r="CI1721" s="80"/>
      <c r="CJ1721" s="80"/>
      <c r="CK1721" s="80"/>
      <c r="CL1721" s="80"/>
      <c r="CM1721" s="80"/>
      <c r="CN1721" s="80"/>
      <c r="CO1721" s="80"/>
      <c r="CP1721" s="80"/>
      <c r="CQ1721" s="80"/>
      <c r="CR1721" s="80"/>
      <c r="CS1721" s="80"/>
      <c r="CT1721" s="80"/>
      <c r="CU1721" s="80"/>
      <c r="CV1721" s="80"/>
      <c r="CW1721" s="80"/>
      <c r="CX1721" s="80"/>
      <c r="CY1721" s="80"/>
      <c r="CZ1721" s="80"/>
      <c r="DA1721" s="80"/>
      <c r="DB1721" s="80"/>
      <c r="DC1721" s="80"/>
      <c r="DD1721" s="80"/>
      <c r="DE1721" s="80"/>
      <c r="DF1721" s="80"/>
      <c r="DG1721" s="80"/>
      <c r="DH1721" s="80"/>
      <c r="DI1721" s="80"/>
      <c r="DJ1721" s="80"/>
      <c r="DK1721" s="80"/>
      <c r="DL1721" s="80"/>
      <c r="DM1721" s="80"/>
      <c r="DN1721" s="80"/>
      <c r="DO1721" s="80"/>
      <c r="DP1721" s="80"/>
      <c r="DQ1721" s="80"/>
      <c r="DR1721" s="80"/>
      <c r="DS1721" s="80"/>
      <c r="DT1721" s="80"/>
      <c r="DU1721" s="80"/>
      <c r="DV1721" s="80"/>
      <c r="DW1721" s="80"/>
      <c r="DX1721" s="80"/>
      <c r="DY1721" s="80"/>
      <c r="DZ1721" s="80"/>
    </row>
    <row r="1722" spans="1:130" s="240" customFormat="1" x14ac:dyDescent="0.2">
      <c r="A1722" s="228"/>
      <c r="B1722" s="228"/>
      <c r="C1722" s="228"/>
      <c r="D1722" s="229"/>
      <c r="E1722" s="229"/>
      <c r="F1722" s="228"/>
      <c r="G1722" s="234"/>
      <c r="H1722" s="228"/>
      <c r="I1722" s="234"/>
      <c r="J1722" s="228"/>
      <c r="K1722" s="231"/>
      <c r="L1722" s="246"/>
      <c r="M1722" s="235"/>
      <c r="N1722" s="235"/>
      <c r="O1722" s="234"/>
      <c r="P1722" s="228"/>
      <c r="Q1722" s="234"/>
      <c r="R1722" s="234"/>
      <c r="S1722" s="234"/>
      <c r="T1722" s="234"/>
      <c r="U1722" s="247"/>
      <c r="V1722" s="247"/>
      <c r="W1722" s="228"/>
      <c r="X1722" s="250"/>
      <c r="Y1722" s="249"/>
      <c r="Z1722" s="228"/>
      <c r="AA1722" s="228"/>
      <c r="AB1722" s="228"/>
      <c r="AC1722" s="228"/>
      <c r="AD1722" s="228"/>
      <c r="AE1722" s="234"/>
      <c r="AF1722" s="234"/>
    </row>
    <row r="1723" spans="1:130" s="240" customFormat="1" x14ac:dyDescent="0.2">
      <c r="A1723" s="228"/>
      <c r="B1723" s="228"/>
      <c r="C1723" s="228"/>
      <c r="D1723" s="229"/>
      <c r="E1723" s="229"/>
      <c r="F1723" s="228"/>
      <c r="G1723" s="234"/>
      <c r="H1723" s="228"/>
      <c r="I1723" s="234"/>
      <c r="J1723" s="228"/>
      <c r="K1723" s="231"/>
      <c r="L1723" s="246"/>
      <c r="M1723" s="235"/>
      <c r="N1723" s="235"/>
      <c r="O1723" s="234"/>
      <c r="P1723" s="228"/>
      <c r="Q1723" s="234"/>
      <c r="R1723" s="234"/>
      <c r="S1723" s="234"/>
      <c r="T1723" s="234"/>
      <c r="U1723" s="247"/>
      <c r="V1723" s="247"/>
      <c r="W1723" s="228"/>
      <c r="X1723" s="250"/>
      <c r="Y1723" s="249"/>
      <c r="Z1723" s="228"/>
      <c r="AA1723" s="228"/>
      <c r="AB1723" s="228"/>
      <c r="AC1723" s="228"/>
      <c r="AD1723" s="228"/>
      <c r="AE1723" s="234"/>
      <c r="AF1723" s="234"/>
    </row>
    <row r="1724" spans="1:130" s="240" customFormat="1" x14ac:dyDescent="0.2">
      <c r="A1724" s="228"/>
      <c r="B1724" s="234"/>
      <c r="C1724" s="234"/>
      <c r="D1724" s="229"/>
      <c r="E1724" s="229"/>
      <c r="F1724" s="228"/>
      <c r="G1724" s="234"/>
      <c r="H1724" s="228"/>
      <c r="I1724" s="234"/>
      <c r="J1724" s="228"/>
      <c r="K1724" s="231"/>
      <c r="L1724" s="246"/>
      <c r="M1724" s="235"/>
      <c r="N1724" s="235"/>
      <c r="O1724" s="234"/>
      <c r="P1724" s="228"/>
      <c r="Q1724" s="234"/>
      <c r="R1724" s="234"/>
      <c r="S1724" s="234"/>
      <c r="T1724" s="234"/>
      <c r="U1724" s="247"/>
      <c r="V1724" s="247"/>
      <c r="W1724" s="228"/>
      <c r="X1724" s="250"/>
      <c r="Y1724" s="249"/>
      <c r="Z1724" s="228"/>
      <c r="AA1724" s="228"/>
      <c r="AB1724" s="228"/>
      <c r="AC1724" s="228"/>
      <c r="AD1724" s="228"/>
      <c r="AE1724" s="234"/>
      <c r="AF1724" s="234"/>
    </row>
    <row r="1725" spans="1:130" s="240" customFormat="1" x14ac:dyDescent="0.2">
      <c r="A1725" s="228"/>
      <c r="B1725" s="234"/>
      <c r="C1725" s="234"/>
      <c r="D1725" s="229"/>
      <c r="E1725" s="229"/>
      <c r="F1725" s="228"/>
      <c r="G1725" s="234"/>
      <c r="H1725" s="228"/>
      <c r="I1725" s="234"/>
      <c r="J1725" s="228"/>
      <c r="K1725" s="231"/>
      <c r="L1725" s="246"/>
      <c r="M1725" s="235"/>
      <c r="N1725" s="235"/>
      <c r="O1725" s="234"/>
      <c r="P1725" s="228"/>
      <c r="Q1725" s="234"/>
      <c r="R1725" s="234"/>
      <c r="S1725" s="234"/>
      <c r="T1725" s="234"/>
      <c r="U1725" s="247"/>
      <c r="V1725" s="247"/>
      <c r="W1725" s="228"/>
      <c r="X1725" s="250"/>
      <c r="Y1725" s="249"/>
      <c r="Z1725" s="228"/>
      <c r="AA1725" s="228"/>
      <c r="AB1725" s="228"/>
      <c r="AC1725" s="228"/>
      <c r="AD1725" s="228"/>
      <c r="AE1725" s="234"/>
      <c r="AF1725" s="234"/>
    </row>
    <row r="1726" spans="1:130" s="240" customFormat="1" x14ac:dyDescent="0.2">
      <c r="A1726" s="228"/>
      <c r="B1726" s="234"/>
      <c r="C1726" s="234"/>
      <c r="D1726" s="229"/>
      <c r="E1726" s="229"/>
      <c r="F1726" s="228"/>
      <c r="G1726" s="234"/>
      <c r="H1726" s="228"/>
      <c r="I1726" s="234"/>
      <c r="J1726" s="228"/>
      <c r="K1726" s="231"/>
      <c r="L1726" s="246"/>
      <c r="M1726" s="235"/>
      <c r="N1726" s="235"/>
      <c r="O1726" s="234"/>
      <c r="P1726" s="228"/>
      <c r="Q1726" s="234"/>
      <c r="R1726" s="234"/>
      <c r="S1726" s="234"/>
      <c r="T1726" s="234"/>
      <c r="U1726" s="247"/>
      <c r="V1726" s="247"/>
      <c r="W1726" s="228"/>
      <c r="X1726" s="250"/>
      <c r="Y1726" s="249"/>
      <c r="Z1726" s="228"/>
      <c r="AA1726" s="228"/>
      <c r="AB1726" s="228"/>
      <c r="AC1726" s="228"/>
      <c r="AD1726" s="228"/>
      <c r="AE1726" s="234"/>
      <c r="AF1726" s="234"/>
    </row>
    <row r="1727" spans="1:130" s="240" customFormat="1" x14ac:dyDescent="0.2">
      <c r="A1727" s="228"/>
      <c r="B1727" s="234"/>
      <c r="C1727" s="234"/>
      <c r="D1727" s="229"/>
      <c r="E1727" s="229"/>
      <c r="F1727" s="228"/>
      <c r="G1727" s="234"/>
      <c r="H1727" s="228"/>
      <c r="I1727" s="234"/>
      <c r="J1727" s="228"/>
      <c r="K1727" s="231"/>
      <c r="L1727" s="246"/>
      <c r="M1727" s="235"/>
      <c r="N1727" s="235"/>
      <c r="O1727" s="234"/>
      <c r="P1727" s="228"/>
      <c r="Q1727" s="234"/>
      <c r="R1727" s="234"/>
      <c r="S1727" s="234"/>
      <c r="T1727" s="234"/>
      <c r="U1727" s="247"/>
      <c r="V1727" s="247"/>
      <c r="W1727" s="228"/>
      <c r="X1727" s="250"/>
      <c r="Y1727" s="249"/>
      <c r="Z1727" s="228"/>
      <c r="AA1727" s="228"/>
      <c r="AB1727" s="228"/>
      <c r="AC1727" s="228"/>
      <c r="AD1727" s="228"/>
      <c r="AE1727" s="234"/>
      <c r="AF1727" s="234"/>
    </row>
    <row r="1728" spans="1:130" s="240" customFormat="1" x14ac:dyDescent="0.2">
      <c r="A1728" s="228"/>
      <c r="B1728" s="234"/>
      <c r="C1728" s="234"/>
      <c r="D1728" s="229"/>
      <c r="E1728" s="229"/>
      <c r="F1728" s="228"/>
      <c r="G1728" s="234"/>
      <c r="H1728" s="228"/>
      <c r="I1728" s="234"/>
      <c r="J1728" s="228"/>
      <c r="K1728" s="231"/>
      <c r="L1728" s="246"/>
      <c r="M1728" s="235"/>
      <c r="N1728" s="235"/>
      <c r="O1728" s="234"/>
      <c r="P1728" s="228"/>
      <c r="Q1728" s="234"/>
      <c r="R1728" s="234"/>
      <c r="S1728" s="234"/>
      <c r="T1728" s="234"/>
      <c r="U1728" s="247"/>
      <c r="V1728" s="247"/>
      <c r="W1728" s="228"/>
      <c r="X1728" s="250"/>
      <c r="Y1728" s="249"/>
      <c r="Z1728" s="228"/>
      <c r="AA1728" s="228"/>
      <c r="AB1728" s="228"/>
      <c r="AC1728" s="228"/>
      <c r="AD1728" s="228"/>
      <c r="AE1728" s="234"/>
      <c r="AF1728" s="234"/>
    </row>
    <row r="1729" spans="1:32" s="240" customFormat="1" x14ac:dyDescent="0.2">
      <c r="A1729" s="228"/>
      <c r="B1729" s="234"/>
      <c r="C1729" s="234"/>
      <c r="D1729" s="229"/>
      <c r="E1729" s="229"/>
      <c r="F1729" s="228"/>
      <c r="G1729" s="234"/>
      <c r="H1729" s="228"/>
      <c r="I1729" s="234"/>
      <c r="J1729" s="228"/>
      <c r="K1729" s="231"/>
      <c r="L1729" s="246"/>
      <c r="M1729" s="235"/>
      <c r="N1729" s="235"/>
      <c r="O1729" s="234"/>
      <c r="W1729" s="228"/>
      <c r="X1729" s="250"/>
      <c r="Y1729" s="249"/>
      <c r="Z1729" s="228"/>
      <c r="AA1729" s="228"/>
      <c r="AB1729" s="228"/>
      <c r="AC1729" s="228"/>
      <c r="AD1729" s="228"/>
      <c r="AE1729" s="234"/>
      <c r="AF1729" s="234"/>
    </row>
    <row r="1730" spans="1:32" s="240" customFormat="1" x14ac:dyDescent="0.2">
      <c r="A1730" s="228"/>
      <c r="B1730" s="228"/>
      <c r="C1730" s="228"/>
      <c r="D1730" s="229"/>
      <c r="E1730" s="229"/>
      <c r="F1730" s="228"/>
      <c r="G1730" s="228"/>
      <c r="H1730" s="228"/>
      <c r="I1730" s="234"/>
      <c r="J1730" s="228"/>
      <c r="K1730" s="231"/>
      <c r="L1730" s="232"/>
      <c r="M1730" s="233"/>
      <c r="N1730" s="233"/>
      <c r="O1730" s="228"/>
      <c r="P1730" s="228"/>
      <c r="Q1730" s="228"/>
      <c r="R1730" s="234"/>
      <c r="S1730" s="234"/>
      <c r="T1730" s="235"/>
      <c r="U1730" s="236"/>
      <c r="V1730" s="236"/>
      <c r="W1730" s="234"/>
      <c r="X1730" s="243"/>
      <c r="Y1730" s="238"/>
      <c r="Z1730" s="235"/>
      <c r="AA1730" s="228"/>
      <c r="AB1730" s="228"/>
      <c r="AC1730" s="228"/>
      <c r="AD1730" s="228"/>
      <c r="AE1730" s="234"/>
      <c r="AF1730" s="234"/>
    </row>
    <row r="1731" spans="1:32" s="240" customFormat="1" x14ac:dyDescent="0.2">
      <c r="A1731" s="228"/>
      <c r="B1731" s="234"/>
      <c r="C1731" s="234"/>
      <c r="D1731" s="242"/>
      <c r="E1731" s="242"/>
      <c r="F1731" s="234"/>
      <c r="G1731" s="234"/>
      <c r="H1731" s="234"/>
      <c r="I1731" s="234"/>
      <c r="J1731" s="234"/>
      <c r="K1731" s="231"/>
      <c r="L1731" s="234"/>
      <c r="M1731" s="234"/>
      <c r="N1731" s="234"/>
      <c r="O1731" s="234"/>
      <c r="P1731" s="234"/>
      <c r="Q1731" s="234"/>
      <c r="R1731" s="234"/>
      <c r="S1731" s="234"/>
      <c r="T1731" s="234"/>
      <c r="U1731" s="234"/>
      <c r="V1731" s="234"/>
      <c r="W1731" s="234"/>
      <c r="X1731" s="245"/>
      <c r="Y1731" s="236"/>
      <c r="Z1731" s="234"/>
      <c r="AA1731" s="228"/>
      <c r="AB1731" s="228"/>
      <c r="AC1731" s="228"/>
      <c r="AD1731" s="228"/>
      <c r="AE1731" s="234"/>
      <c r="AF1731" s="234"/>
    </row>
    <row r="1732" spans="1:32" s="240" customFormat="1" x14ac:dyDescent="0.2">
      <c r="A1732" s="228"/>
      <c r="B1732" s="234"/>
      <c r="C1732" s="234"/>
      <c r="D1732" s="242"/>
      <c r="E1732" s="242"/>
      <c r="F1732" s="234"/>
      <c r="G1732" s="234"/>
      <c r="H1732" s="234"/>
      <c r="I1732" s="234"/>
      <c r="J1732" s="234"/>
      <c r="K1732" s="231"/>
      <c r="L1732" s="234"/>
      <c r="M1732" s="234"/>
      <c r="N1732" s="234"/>
      <c r="O1732" s="234"/>
      <c r="P1732" s="234"/>
      <c r="Q1732" s="234"/>
      <c r="R1732" s="234"/>
      <c r="S1732" s="234"/>
      <c r="T1732" s="234"/>
      <c r="U1732" s="234"/>
      <c r="V1732" s="234"/>
      <c r="W1732" s="234"/>
      <c r="X1732" s="245"/>
      <c r="Y1732" s="236"/>
      <c r="Z1732" s="234"/>
      <c r="AA1732" s="228"/>
      <c r="AB1732" s="228"/>
      <c r="AC1732" s="228"/>
      <c r="AD1732" s="228"/>
      <c r="AE1732" s="234"/>
      <c r="AF1732" s="234"/>
    </row>
    <row r="1733" spans="1:32" s="240" customFormat="1" x14ac:dyDescent="0.2">
      <c r="A1733" s="228"/>
      <c r="B1733" s="234"/>
      <c r="C1733" s="234"/>
      <c r="D1733" s="242"/>
      <c r="E1733" s="242"/>
      <c r="F1733" s="234"/>
      <c r="G1733" s="234"/>
      <c r="H1733" s="234"/>
      <c r="I1733" s="234"/>
      <c r="J1733" s="234"/>
      <c r="K1733" s="231"/>
      <c r="L1733" s="234"/>
      <c r="M1733" s="234"/>
      <c r="N1733" s="234"/>
      <c r="O1733" s="234"/>
      <c r="P1733" s="234"/>
      <c r="Q1733" s="234"/>
      <c r="R1733" s="234"/>
      <c r="S1733" s="234"/>
      <c r="T1733" s="234"/>
      <c r="U1733" s="234"/>
      <c r="V1733" s="234"/>
      <c r="W1733" s="234"/>
      <c r="X1733" s="245"/>
      <c r="Y1733" s="236"/>
      <c r="Z1733" s="234"/>
      <c r="AA1733" s="228"/>
      <c r="AB1733" s="228"/>
      <c r="AC1733" s="228"/>
      <c r="AD1733" s="228"/>
      <c r="AE1733" s="234"/>
      <c r="AF1733" s="234"/>
    </row>
    <row r="1734" spans="1:32" s="240" customFormat="1" x14ac:dyDescent="0.2">
      <c r="A1734" s="228"/>
      <c r="B1734" s="234"/>
      <c r="C1734" s="234"/>
      <c r="D1734" s="242"/>
      <c r="E1734" s="242"/>
      <c r="F1734" s="234"/>
      <c r="G1734" s="234"/>
      <c r="H1734" s="234"/>
      <c r="I1734" s="234"/>
      <c r="J1734" s="234"/>
      <c r="K1734" s="231"/>
      <c r="L1734" s="234"/>
      <c r="M1734" s="234"/>
      <c r="N1734" s="234"/>
      <c r="O1734" s="234"/>
      <c r="P1734" s="234"/>
      <c r="Q1734" s="234"/>
      <c r="R1734" s="234"/>
      <c r="S1734" s="234"/>
      <c r="T1734" s="234"/>
      <c r="U1734" s="234"/>
      <c r="V1734" s="234"/>
      <c r="W1734" s="234"/>
      <c r="X1734" s="245"/>
      <c r="Y1734" s="236"/>
      <c r="Z1734" s="234"/>
      <c r="AA1734" s="228"/>
      <c r="AB1734" s="228"/>
      <c r="AC1734" s="228"/>
      <c r="AD1734" s="228"/>
      <c r="AE1734" s="234"/>
      <c r="AF1734" s="234"/>
    </row>
    <row r="1735" spans="1:32" s="240" customFormat="1" x14ac:dyDescent="0.2">
      <c r="A1735" s="228"/>
      <c r="B1735" s="234"/>
      <c r="C1735" s="234"/>
      <c r="D1735" s="242"/>
      <c r="E1735" s="242"/>
      <c r="F1735" s="234"/>
      <c r="G1735" s="234"/>
      <c r="H1735" s="234"/>
      <c r="I1735" s="234"/>
      <c r="J1735" s="234"/>
      <c r="K1735" s="231"/>
      <c r="L1735" s="234"/>
      <c r="M1735" s="234"/>
      <c r="N1735" s="234"/>
      <c r="O1735" s="234"/>
      <c r="P1735" s="234"/>
      <c r="Q1735" s="234"/>
      <c r="R1735" s="234"/>
      <c r="S1735" s="234"/>
      <c r="T1735" s="234"/>
      <c r="U1735" s="234"/>
      <c r="V1735" s="234"/>
      <c r="W1735" s="234"/>
      <c r="X1735" s="245"/>
      <c r="Y1735" s="236"/>
      <c r="Z1735" s="234"/>
      <c r="AA1735" s="228"/>
      <c r="AB1735" s="228"/>
      <c r="AC1735" s="228"/>
      <c r="AD1735" s="228"/>
      <c r="AE1735" s="234"/>
      <c r="AF1735" s="234"/>
    </row>
    <row r="1736" spans="1:32" s="80" customFormat="1" x14ac:dyDescent="0.2">
      <c r="A1736" s="54"/>
      <c r="B1736" s="196"/>
      <c r="C1736" s="196"/>
      <c r="D1736" s="185"/>
      <c r="E1736" s="185"/>
      <c r="F1736" s="196"/>
      <c r="G1736" s="196"/>
      <c r="H1736" s="196"/>
      <c r="I1736" s="196"/>
      <c r="J1736" s="196"/>
      <c r="K1736" s="191"/>
      <c r="L1736" s="196"/>
      <c r="M1736" s="196"/>
      <c r="N1736" s="196"/>
      <c r="O1736" s="196"/>
      <c r="P1736" s="196"/>
      <c r="Q1736" s="196"/>
      <c r="R1736" s="196"/>
      <c r="S1736" s="196"/>
      <c r="T1736" s="196"/>
      <c r="U1736" s="196"/>
      <c r="V1736" s="196"/>
      <c r="W1736" s="196"/>
      <c r="X1736" s="200"/>
      <c r="Y1736" s="201"/>
      <c r="Z1736" s="196"/>
      <c r="AA1736" s="54"/>
      <c r="AB1736" s="54"/>
      <c r="AC1736" s="54"/>
      <c r="AD1736" s="54"/>
      <c r="AE1736" s="196"/>
      <c r="AF1736" s="196"/>
    </row>
    <row r="1737" spans="1:32" s="80" customFormat="1" x14ac:dyDescent="0.2">
      <c r="A1737" s="54"/>
      <c r="B1737" s="196"/>
      <c r="C1737" s="196"/>
      <c r="D1737" s="185"/>
      <c r="E1737" s="185"/>
      <c r="F1737" s="196"/>
      <c r="G1737" s="196"/>
      <c r="H1737" s="196"/>
      <c r="I1737" s="196"/>
      <c r="J1737" s="196"/>
      <c r="K1737" s="191"/>
      <c r="L1737" s="196"/>
      <c r="M1737" s="196"/>
      <c r="N1737" s="196"/>
      <c r="O1737" s="196"/>
      <c r="P1737" s="196"/>
      <c r="Q1737" s="196"/>
      <c r="R1737" s="196"/>
      <c r="S1737" s="196"/>
      <c r="T1737" s="196"/>
      <c r="U1737" s="196"/>
      <c r="V1737" s="196"/>
      <c r="W1737" s="196"/>
      <c r="X1737" s="200"/>
      <c r="Y1737" s="201"/>
      <c r="Z1737" s="196"/>
      <c r="AA1737" s="54"/>
      <c r="AB1737" s="54"/>
      <c r="AC1737" s="54"/>
      <c r="AD1737" s="54"/>
      <c r="AE1737" s="196"/>
      <c r="AF1737" s="196"/>
    </row>
    <row r="1738" spans="1:32" s="80" customFormat="1" x14ac:dyDescent="0.2">
      <c r="A1738" s="54"/>
      <c r="B1738" s="196"/>
      <c r="C1738" s="196"/>
      <c r="D1738" s="185"/>
      <c r="E1738" s="185"/>
      <c r="F1738" s="196"/>
      <c r="G1738" s="196"/>
      <c r="H1738" s="196"/>
      <c r="I1738" s="196"/>
      <c r="J1738" s="196"/>
      <c r="K1738" s="191"/>
      <c r="L1738" s="196"/>
      <c r="M1738" s="196"/>
      <c r="N1738" s="196"/>
      <c r="O1738" s="196"/>
      <c r="P1738" s="196"/>
      <c r="Q1738" s="196"/>
      <c r="R1738" s="196"/>
      <c r="S1738" s="196"/>
      <c r="T1738" s="196"/>
      <c r="U1738" s="196"/>
      <c r="V1738" s="196"/>
      <c r="W1738" s="196"/>
      <c r="X1738" s="200"/>
      <c r="Y1738" s="201"/>
      <c r="Z1738" s="196"/>
      <c r="AA1738" s="54"/>
      <c r="AB1738" s="54"/>
      <c r="AC1738" s="54"/>
      <c r="AD1738" s="54"/>
      <c r="AE1738" s="196"/>
      <c r="AF1738" s="196"/>
    </row>
    <row r="1739" spans="1:32" s="80" customFormat="1" x14ac:dyDescent="0.2">
      <c r="A1739" s="54"/>
      <c r="B1739" s="196"/>
      <c r="C1739" s="196"/>
      <c r="D1739" s="185"/>
      <c r="E1739" s="185"/>
      <c r="F1739" s="196"/>
      <c r="G1739" s="196"/>
      <c r="H1739" s="196"/>
      <c r="I1739" s="196"/>
      <c r="J1739" s="196"/>
      <c r="K1739" s="191"/>
      <c r="L1739" s="196"/>
      <c r="M1739" s="196"/>
      <c r="N1739" s="196"/>
      <c r="O1739" s="196"/>
      <c r="P1739" s="196"/>
      <c r="Q1739" s="196"/>
      <c r="R1739" s="196"/>
      <c r="S1739" s="196"/>
      <c r="T1739" s="196"/>
      <c r="U1739" s="196"/>
      <c r="V1739" s="196"/>
      <c r="W1739" s="196"/>
      <c r="X1739" s="200"/>
      <c r="Y1739" s="201"/>
      <c r="Z1739" s="196"/>
      <c r="AA1739" s="54"/>
      <c r="AB1739" s="54"/>
      <c r="AC1739" s="54"/>
      <c r="AD1739" s="54"/>
      <c r="AE1739" s="196"/>
      <c r="AF1739" s="196"/>
    </row>
    <row r="1740" spans="1:32" s="80" customFormat="1" x14ac:dyDescent="0.2">
      <c r="A1740" s="54"/>
      <c r="B1740" s="196"/>
      <c r="C1740" s="196"/>
      <c r="D1740" s="185"/>
      <c r="E1740" s="185"/>
      <c r="F1740" s="196"/>
      <c r="G1740" s="196"/>
      <c r="H1740" s="196"/>
      <c r="I1740" s="196"/>
      <c r="J1740" s="196"/>
      <c r="K1740" s="191"/>
      <c r="L1740" s="196"/>
      <c r="M1740" s="196"/>
      <c r="N1740" s="196"/>
      <c r="O1740" s="196"/>
      <c r="P1740" s="196"/>
      <c r="Q1740" s="196"/>
      <c r="R1740" s="196"/>
      <c r="S1740" s="196"/>
      <c r="T1740" s="196"/>
      <c r="U1740" s="196"/>
      <c r="V1740" s="196"/>
      <c r="W1740" s="196"/>
      <c r="X1740" s="200"/>
      <c r="Y1740" s="201"/>
      <c r="Z1740" s="196"/>
      <c r="AA1740" s="54"/>
      <c r="AB1740" s="54"/>
      <c r="AC1740" s="54"/>
      <c r="AD1740" s="54"/>
      <c r="AE1740" s="196"/>
      <c r="AF1740" s="196"/>
    </row>
    <row r="1741" spans="1:32" s="80" customFormat="1" x14ac:dyDescent="0.2">
      <c r="A1741" s="54"/>
      <c r="B1741" s="196"/>
      <c r="C1741" s="196"/>
      <c r="D1741" s="185"/>
      <c r="E1741" s="185"/>
      <c r="F1741" s="196"/>
      <c r="G1741" s="196"/>
      <c r="H1741" s="196"/>
      <c r="I1741" s="196"/>
      <c r="J1741" s="196"/>
      <c r="K1741" s="191"/>
      <c r="L1741" s="196"/>
      <c r="M1741" s="196"/>
      <c r="N1741" s="196"/>
      <c r="O1741" s="196"/>
      <c r="P1741" s="196"/>
      <c r="Q1741" s="196"/>
      <c r="R1741" s="196"/>
      <c r="S1741" s="196"/>
      <c r="T1741" s="196"/>
      <c r="U1741" s="196"/>
      <c r="V1741" s="196"/>
      <c r="W1741" s="196"/>
      <c r="X1741" s="200"/>
      <c r="Y1741" s="201"/>
      <c r="Z1741" s="196"/>
      <c r="AA1741" s="54"/>
      <c r="AB1741" s="54"/>
      <c r="AC1741" s="54"/>
      <c r="AD1741" s="54"/>
      <c r="AE1741" s="196"/>
      <c r="AF1741" s="196"/>
    </row>
    <row r="1742" spans="1:32" s="80" customFormat="1" x14ac:dyDescent="0.2">
      <c r="A1742" s="54"/>
      <c r="B1742" s="196"/>
      <c r="C1742" s="196"/>
      <c r="D1742" s="185"/>
      <c r="E1742" s="185"/>
      <c r="F1742" s="196"/>
      <c r="G1742" s="196"/>
      <c r="H1742" s="196"/>
      <c r="I1742" s="196"/>
      <c r="J1742" s="196"/>
      <c r="K1742" s="191"/>
      <c r="L1742" s="196"/>
      <c r="M1742" s="196"/>
      <c r="N1742" s="196"/>
      <c r="O1742" s="196"/>
      <c r="P1742" s="196"/>
      <c r="Q1742" s="196"/>
      <c r="R1742" s="196"/>
      <c r="S1742" s="196"/>
      <c r="T1742" s="196"/>
      <c r="U1742" s="196"/>
      <c r="V1742" s="196"/>
      <c r="W1742" s="196"/>
      <c r="X1742" s="200"/>
      <c r="Y1742" s="201"/>
      <c r="Z1742" s="196"/>
      <c r="AA1742" s="54"/>
      <c r="AB1742" s="54"/>
      <c r="AC1742" s="54"/>
      <c r="AD1742" s="54"/>
      <c r="AE1742" s="196"/>
      <c r="AF1742" s="196"/>
    </row>
    <row r="1743" spans="1:32" s="80" customFormat="1" x14ac:dyDescent="0.2">
      <c r="A1743" s="54"/>
      <c r="B1743" s="196"/>
      <c r="C1743" s="196"/>
      <c r="D1743" s="185"/>
      <c r="E1743" s="185"/>
      <c r="F1743" s="196"/>
      <c r="G1743" s="196"/>
      <c r="H1743" s="196"/>
      <c r="I1743" s="196"/>
      <c r="J1743" s="196"/>
      <c r="K1743" s="191"/>
      <c r="L1743" s="196"/>
      <c r="M1743" s="196"/>
      <c r="N1743" s="196"/>
      <c r="O1743" s="196"/>
      <c r="P1743" s="196"/>
      <c r="Q1743" s="196"/>
      <c r="R1743" s="196"/>
      <c r="S1743" s="196"/>
      <c r="T1743" s="196"/>
      <c r="U1743" s="196"/>
      <c r="V1743" s="196"/>
      <c r="W1743" s="196"/>
      <c r="X1743" s="200"/>
      <c r="Y1743" s="201"/>
      <c r="Z1743" s="196"/>
      <c r="AA1743" s="54"/>
      <c r="AB1743" s="54"/>
      <c r="AC1743" s="54"/>
      <c r="AD1743" s="54"/>
      <c r="AE1743" s="196"/>
      <c r="AF1743" s="196"/>
    </row>
    <row r="1744" spans="1:32" s="80" customFormat="1" x14ac:dyDescent="0.2">
      <c r="A1744" s="54"/>
      <c r="B1744" s="196"/>
      <c r="C1744" s="196"/>
      <c r="D1744" s="185"/>
      <c r="E1744" s="185"/>
      <c r="F1744" s="196"/>
      <c r="G1744" s="196"/>
      <c r="H1744" s="196"/>
      <c r="I1744" s="196"/>
      <c r="J1744" s="196"/>
      <c r="K1744" s="191"/>
      <c r="L1744" s="196"/>
      <c r="M1744" s="196"/>
      <c r="N1744" s="196"/>
      <c r="O1744" s="196"/>
      <c r="P1744" s="196"/>
      <c r="Q1744" s="196"/>
      <c r="R1744" s="196"/>
      <c r="S1744" s="196"/>
      <c r="T1744" s="196"/>
      <c r="U1744" s="196"/>
      <c r="V1744" s="196"/>
      <c r="W1744" s="196"/>
      <c r="X1744" s="200"/>
      <c r="Y1744" s="201"/>
      <c r="Z1744" s="196"/>
      <c r="AA1744" s="54"/>
      <c r="AB1744" s="54"/>
      <c r="AC1744" s="54"/>
      <c r="AD1744" s="54"/>
      <c r="AE1744" s="196"/>
      <c r="AF1744" s="196"/>
    </row>
    <row r="1745" spans="1:32" s="80" customFormat="1" x14ac:dyDescent="0.2">
      <c r="A1745" s="54"/>
      <c r="B1745" s="196"/>
      <c r="C1745" s="196"/>
      <c r="D1745" s="185"/>
      <c r="E1745" s="185"/>
      <c r="F1745" s="196"/>
      <c r="G1745" s="196"/>
      <c r="H1745" s="196"/>
      <c r="I1745" s="196"/>
      <c r="J1745" s="196"/>
      <c r="K1745" s="191"/>
      <c r="L1745" s="196"/>
      <c r="M1745" s="196"/>
      <c r="N1745" s="196"/>
      <c r="O1745" s="196"/>
      <c r="P1745" s="196"/>
      <c r="Q1745" s="196"/>
      <c r="R1745" s="196"/>
      <c r="S1745" s="196"/>
      <c r="T1745" s="196"/>
      <c r="U1745" s="196"/>
      <c r="V1745" s="196"/>
      <c r="W1745" s="196"/>
      <c r="X1745" s="200"/>
      <c r="Y1745" s="201"/>
      <c r="Z1745" s="196"/>
      <c r="AA1745" s="54"/>
      <c r="AB1745" s="54"/>
      <c r="AC1745" s="54"/>
      <c r="AD1745" s="54"/>
      <c r="AE1745" s="196"/>
      <c r="AF1745" s="196"/>
    </row>
    <row r="1746" spans="1:32" s="80" customFormat="1" x14ac:dyDescent="0.2">
      <c r="A1746" s="54"/>
      <c r="B1746" s="196"/>
      <c r="C1746" s="196"/>
      <c r="D1746" s="185"/>
      <c r="E1746" s="185"/>
      <c r="F1746" s="196"/>
      <c r="G1746" s="196"/>
      <c r="H1746" s="196"/>
      <c r="I1746" s="196"/>
      <c r="J1746" s="196"/>
      <c r="K1746" s="191"/>
      <c r="L1746" s="196"/>
      <c r="M1746" s="196"/>
      <c r="N1746" s="196"/>
      <c r="O1746" s="196"/>
      <c r="P1746" s="196"/>
      <c r="Q1746" s="196"/>
      <c r="R1746" s="196"/>
      <c r="S1746" s="196"/>
      <c r="T1746" s="196"/>
      <c r="U1746" s="196"/>
      <c r="V1746" s="196"/>
      <c r="W1746" s="196"/>
      <c r="X1746" s="200"/>
      <c r="Y1746" s="201"/>
      <c r="Z1746" s="196"/>
      <c r="AA1746" s="54"/>
      <c r="AB1746" s="54"/>
      <c r="AC1746" s="54"/>
      <c r="AD1746" s="54"/>
      <c r="AE1746" s="196"/>
      <c r="AF1746" s="196"/>
    </row>
    <row r="1747" spans="1:32" s="80" customFormat="1" x14ac:dyDescent="0.2">
      <c r="A1747" s="54"/>
      <c r="B1747" s="196"/>
      <c r="C1747" s="196"/>
      <c r="D1747" s="185"/>
      <c r="E1747" s="185"/>
      <c r="F1747" s="196"/>
      <c r="G1747" s="196"/>
      <c r="H1747" s="196"/>
      <c r="I1747" s="196"/>
      <c r="J1747" s="196"/>
      <c r="K1747" s="191"/>
      <c r="L1747" s="196"/>
      <c r="M1747" s="196"/>
      <c r="N1747" s="196"/>
      <c r="O1747" s="196"/>
      <c r="P1747" s="196"/>
      <c r="Q1747" s="196"/>
      <c r="R1747" s="196"/>
      <c r="S1747" s="196"/>
      <c r="T1747" s="196"/>
      <c r="U1747" s="196"/>
      <c r="V1747" s="196"/>
      <c r="W1747" s="196"/>
      <c r="X1747" s="200"/>
      <c r="Y1747" s="201"/>
      <c r="Z1747" s="196"/>
      <c r="AA1747" s="54"/>
      <c r="AB1747" s="54"/>
      <c r="AC1747" s="54"/>
      <c r="AD1747" s="54"/>
      <c r="AE1747" s="196"/>
      <c r="AF1747" s="196"/>
    </row>
    <row r="1748" spans="1:32" s="80" customFormat="1" x14ac:dyDescent="0.2">
      <c r="A1748" s="54"/>
      <c r="B1748" s="196"/>
      <c r="C1748" s="196"/>
      <c r="D1748" s="185"/>
      <c r="E1748" s="185"/>
      <c r="F1748" s="196"/>
      <c r="G1748" s="196"/>
      <c r="H1748" s="196"/>
      <c r="I1748" s="196"/>
      <c r="J1748" s="196"/>
      <c r="K1748" s="191"/>
      <c r="L1748" s="196"/>
      <c r="M1748" s="196"/>
      <c r="N1748" s="196"/>
      <c r="O1748" s="196"/>
      <c r="P1748" s="196"/>
      <c r="Q1748" s="196"/>
      <c r="R1748" s="196"/>
      <c r="S1748" s="196"/>
      <c r="T1748" s="196"/>
      <c r="U1748" s="196"/>
      <c r="V1748" s="196"/>
      <c r="W1748" s="196"/>
      <c r="X1748" s="200"/>
      <c r="Y1748" s="201"/>
      <c r="Z1748" s="196"/>
      <c r="AA1748" s="54"/>
      <c r="AB1748" s="54"/>
      <c r="AC1748" s="54"/>
      <c r="AD1748" s="54"/>
      <c r="AE1748" s="196"/>
      <c r="AF1748" s="196"/>
    </row>
    <row r="1749" spans="1:32" s="80" customFormat="1" x14ac:dyDescent="0.2">
      <c r="A1749" s="54"/>
      <c r="B1749" s="196"/>
      <c r="C1749" s="196"/>
      <c r="D1749" s="185"/>
      <c r="E1749" s="185"/>
      <c r="F1749" s="196"/>
      <c r="G1749" s="196"/>
      <c r="H1749" s="196"/>
      <c r="I1749" s="196"/>
      <c r="J1749" s="196"/>
      <c r="K1749" s="191"/>
      <c r="L1749" s="196"/>
      <c r="M1749" s="196"/>
      <c r="N1749" s="196"/>
      <c r="O1749" s="196"/>
      <c r="P1749" s="196"/>
      <c r="Q1749" s="196"/>
      <c r="R1749" s="196"/>
      <c r="S1749" s="196"/>
      <c r="T1749" s="196"/>
      <c r="U1749" s="196"/>
      <c r="V1749" s="196"/>
      <c r="W1749" s="196"/>
      <c r="X1749" s="200"/>
      <c r="Y1749" s="201"/>
      <c r="Z1749" s="196"/>
      <c r="AA1749" s="54"/>
      <c r="AB1749" s="54"/>
      <c r="AC1749" s="54"/>
      <c r="AD1749" s="54"/>
      <c r="AE1749" s="196"/>
      <c r="AF1749" s="196"/>
    </row>
    <row r="1750" spans="1:32" s="80" customFormat="1" x14ac:dyDescent="0.2">
      <c r="A1750" s="54"/>
      <c r="B1750" s="196"/>
      <c r="C1750" s="196"/>
      <c r="D1750" s="185"/>
      <c r="E1750" s="185"/>
      <c r="F1750" s="196"/>
      <c r="G1750" s="196"/>
      <c r="H1750" s="196"/>
      <c r="I1750" s="196"/>
      <c r="J1750" s="196"/>
      <c r="K1750" s="191"/>
      <c r="L1750" s="196"/>
      <c r="M1750" s="196"/>
      <c r="N1750" s="196"/>
      <c r="O1750" s="196"/>
      <c r="P1750" s="196"/>
      <c r="Q1750" s="196"/>
      <c r="R1750" s="196"/>
      <c r="S1750" s="196"/>
      <c r="T1750" s="196"/>
      <c r="U1750" s="196"/>
      <c r="V1750" s="196"/>
      <c r="W1750" s="196"/>
      <c r="X1750" s="200"/>
      <c r="Y1750" s="201"/>
      <c r="Z1750" s="196"/>
      <c r="AA1750" s="54"/>
      <c r="AB1750" s="54"/>
      <c r="AC1750" s="54"/>
      <c r="AD1750" s="54"/>
      <c r="AE1750" s="196"/>
      <c r="AF1750" s="196"/>
    </row>
    <row r="1751" spans="1:32" s="80" customFormat="1" x14ac:dyDescent="0.2">
      <c r="A1751" s="54"/>
      <c r="B1751" s="196"/>
      <c r="C1751" s="196"/>
      <c r="D1751" s="185"/>
      <c r="E1751" s="185"/>
      <c r="F1751" s="196"/>
      <c r="G1751" s="196"/>
      <c r="H1751" s="196"/>
      <c r="I1751" s="196"/>
      <c r="J1751" s="196"/>
      <c r="K1751" s="191"/>
      <c r="L1751" s="196"/>
      <c r="M1751" s="196"/>
      <c r="N1751" s="196"/>
      <c r="O1751" s="196"/>
      <c r="P1751" s="196"/>
      <c r="Q1751" s="196"/>
      <c r="R1751" s="196"/>
      <c r="S1751" s="196"/>
      <c r="T1751" s="196"/>
      <c r="U1751" s="196"/>
      <c r="V1751" s="196"/>
      <c r="W1751" s="196"/>
      <c r="X1751" s="200"/>
      <c r="Y1751" s="201"/>
      <c r="Z1751" s="196"/>
      <c r="AA1751" s="54"/>
      <c r="AB1751" s="54"/>
      <c r="AC1751" s="54"/>
      <c r="AD1751" s="54"/>
      <c r="AE1751" s="196"/>
      <c r="AF1751" s="196"/>
    </row>
    <row r="1752" spans="1:32" s="80" customFormat="1" x14ac:dyDescent="0.2">
      <c r="A1752" s="54"/>
      <c r="B1752" s="196"/>
      <c r="C1752" s="196"/>
      <c r="D1752" s="185"/>
      <c r="E1752" s="185"/>
      <c r="F1752" s="196"/>
      <c r="G1752" s="196"/>
      <c r="H1752" s="196"/>
      <c r="I1752" s="196"/>
      <c r="J1752" s="196"/>
      <c r="K1752" s="191"/>
      <c r="L1752" s="196"/>
      <c r="M1752" s="196"/>
      <c r="N1752" s="196"/>
      <c r="O1752" s="196"/>
      <c r="P1752" s="196"/>
      <c r="Q1752" s="196"/>
      <c r="R1752" s="196"/>
      <c r="S1752" s="196"/>
      <c r="T1752" s="196"/>
      <c r="U1752" s="196"/>
      <c r="V1752" s="196"/>
      <c r="W1752" s="196"/>
      <c r="X1752" s="200"/>
      <c r="Y1752" s="201"/>
      <c r="Z1752" s="196"/>
      <c r="AA1752" s="54"/>
      <c r="AB1752" s="54"/>
      <c r="AC1752" s="54"/>
      <c r="AD1752" s="54"/>
      <c r="AE1752" s="196"/>
      <c r="AF1752" s="196"/>
    </row>
    <row r="1753" spans="1:32" s="80" customFormat="1" x14ac:dyDescent="0.2">
      <c r="A1753" s="54"/>
      <c r="B1753" s="196"/>
      <c r="C1753" s="196"/>
      <c r="D1753" s="185"/>
      <c r="E1753" s="185"/>
      <c r="F1753" s="196"/>
      <c r="G1753" s="196"/>
      <c r="H1753" s="196"/>
      <c r="I1753" s="196"/>
      <c r="J1753" s="196"/>
      <c r="K1753" s="191"/>
      <c r="L1753" s="196"/>
      <c r="M1753" s="196"/>
      <c r="N1753" s="196"/>
      <c r="O1753" s="196"/>
      <c r="P1753" s="196"/>
      <c r="Q1753" s="196"/>
      <c r="R1753" s="196"/>
      <c r="S1753" s="196"/>
      <c r="T1753" s="196"/>
      <c r="U1753" s="196"/>
      <c r="V1753" s="196"/>
      <c r="W1753" s="196"/>
      <c r="X1753" s="200"/>
      <c r="Y1753" s="201"/>
      <c r="Z1753" s="196"/>
      <c r="AA1753" s="54"/>
      <c r="AB1753" s="54"/>
      <c r="AC1753" s="54"/>
      <c r="AD1753" s="54"/>
      <c r="AE1753" s="196"/>
      <c r="AF1753" s="196"/>
    </row>
    <row r="1754" spans="1:32" s="80" customFormat="1" x14ac:dyDescent="0.2">
      <c r="A1754" s="54"/>
      <c r="B1754" s="196"/>
      <c r="C1754" s="196"/>
      <c r="D1754" s="185"/>
      <c r="E1754" s="185"/>
      <c r="F1754" s="196"/>
      <c r="G1754" s="196"/>
      <c r="H1754" s="196"/>
      <c r="I1754" s="196"/>
      <c r="J1754" s="196"/>
      <c r="K1754" s="191"/>
      <c r="L1754" s="196"/>
      <c r="M1754" s="196"/>
      <c r="N1754" s="196"/>
      <c r="O1754" s="196"/>
      <c r="P1754" s="196"/>
      <c r="Q1754" s="196"/>
      <c r="R1754" s="196"/>
      <c r="S1754" s="196"/>
      <c r="T1754" s="196"/>
      <c r="U1754" s="196"/>
      <c r="V1754" s="196"/>
      <c r="W1754" s="196"/>
      <c r="X1754" s="200"/>
      <c r="Y1754" s="201"/>
      <c r="Z1754" s="196"/>
      <c r="AA1754" s="54"/>
      <c r="AB1754" s="54"/>
      <c r="AC1754" s="54"/>
      <c r="AD1754" s="54"/>
      <c r="AE1754" s="196"/>
      <c r="AF1754" s="196"/>
    </row>
    <row r="1755" spans="1:32" s="80" customFormat="1" x14ac:dyDescent="0.2">
      <c r="A1755" s="54"/>
      <c r="B1755" s="196"/>
      <c r="C1755" s="196"/>
      <c r="D1755" s="185"/>
      <c r="E1755" s="185"/>
      <c r="F1755" s="196"/>
      <c r="G1755" s="196"/>
      <c r="H1755" s="196"/>
      <c r="I1755" s="196"/>
      <c r="J1755" s="196"/>
      <c r="K1755" s="191"/>
      <c r="L1755" s="196"/>
      <c r="M1755" s="196"/>
      <c r="N1755" s="196"/>
      <c r="O1755" s="196"/>
      <c r="P1755" s="196"/>
      <c r="Q1755" s="196"/>
      <c r="R1755" s="196"/>
      <c r="S1755" s="196"/>
      <c r="T1755" s="196"/>
      <c r="U1755" s="196"/>
      <c r="V1755" s="196"/>
      <c r="W1755" s="196"/>
      <c r="X1755" s="200"/>
      <c r="Y1755" s="201"/>
      <c r="Z1755" s="196"/>
      <c r="AA1755" s="54"/>
      <c r="AB1755" s="54"/>
      <c r="AC1755" s="54"/>
      <c r="AD1755" s="54"/>
      <c r="AE1755" s="196"/>
      <c r="AF1755" s="196"/>
    </row>
    <row r="1756" spans="1:32" s="80" customFormat="1" x14ac:dyDescent="0.2">
      <c r="A1756" s="54"/>
      <c r="B1756" s="196"/>
      <c r="C1756" s="196"/>
      <c r="D1756" s="185"/>
      <c r="E1756" s="185"/>
      <c r="F1756" s="196"/>
      <c r="G1756" s="196"/>
      <c r="H1756" s="196"/>
      <c r="I1756" s="196"/>
      <c r="J1756" s="196"/>
      <c r="K1756" s="191"/>
      <c r="L1756" s="196"/>
      <c r="M1756" s="196"/>
      <c r="N1756" s="196"/>
      <c r="O1756" s="196"/>
      <c r="P1756" s="196"/>
      <c r="Q1756" s="196"/>
      <c r="R1756" s="196"/>
      <c r="S1756" s="196"/>
      <c r="T1756" s="196"/>
      <c r="U1756" s="196"/>
      <c r="V1756" s="196"/>
      <c r="W1756" s="196"/>
      <c r="X1756" s="200"/>
      <c r="Y1756" s="201"/>
      <c r="Z1756" s="196"/>
      <c r="AA1756" s="54"/>
      <c r="AB1756" s="54"/>
      <c r="AC1756" s="54"/>
      <c r="AD1756" s="54"/>
      <c r="AE1756" s="196"/>
      <c r="AF1756" s="196"/>
    </row>
    <row r="1757" spans="1:32" s="80" customFormat="1" x14ac:dyDescent="0.2">
      <c r="A1757" s="54"/>
      <c r="B1757" s="196"/>
      <c r="C1757" s="196"/>
      <c r="D1757" s="185"/>
      <c r="E1757" s="185"/>
      <c r="F1757" s="196"/>
      <c r="G1757" s="196"/>
      <c r="H1757" s="196"/>
      <c r="I1757" s="196"/>
      <c r="J1757" s="196"/>
      <c r="K1757" s="191"/>
      <c r="L1757" s="196"/>
      <c r="M1757" s="196"/>
      <c r="N1757" s="196"/>
      <c r="O1757" s="196"/>
      <c r="P1757" s="196"/>
      <c r="Q1757" s="196"/>
      <c r="R1757" s="196"/>
      <c r="S1757" s="196"/>
      <c r="T1757" s="196"/>
      <c r="U1757" s="196"/>
      <c r="V1757" s="196"/>
      <c r="W1757" s="196"/>
      <c r="X1757" s="200"/>
      <c r="Y1757" s="201"/>
      <c r="Z1757" s="196"/>
      <c r="AA1757" s="54"/>
      <c r="AB1757" s="54"/>
      <c r="AC1757" s="54"/>
      <c r="AD1757" s="54"/>
      <c r="AE1757" s="196"/>
      <c r="AF1757" s="196"/>
    </row>
    <row r="1758" spans="1:32" s="83" customFormat="1" x14ac:dyDescent="0.2">
      <c r="A1758" s="76"/>
      <c r="B1758" s="70"/>
      <c r="C1758" s="70"/>
      <c r="D1758" s="113"/>
      <c r="E1758" s="113"/>
      <c r="F1758" s="58"/>
      <c r="G1758" s="57"/>
      <c r="H1758" s="58"/>
      <c r="I1758" s="57"/>
      <c r="J1758" s="76"/>
      <c r="K1758" s="191"/>
      <c r="L1758" s="143"/>
      <c r="M1758" s="115"/>
      <c r="N1758" s="115"/>
      <c r="O1758" s="57"/>
      <c r="P1758" s="58"/>
      <c r="Q1758" s="57"/>
      <c r="R1758" s="57"/>
      <c r="S1758" s="57"/>
      <c r="T1758" s="57"/>
      <c r="U1758" s="117"/>
      <c r="V1758" s="117"/>
      <c r="W1758" s="58"/>
      <c r="X1758" s="197"/>
      <c r="Y1758" s="198"/>
      <c r="Z1758" s="58"/>
      <c r="AA1758" s="58"/>
      <c r="AB1758" s="54"/>
      <c r="AC1758" s="76"/>
      <c r="AD1758" s="76"/>
      <c r="AE1758" s="70"/>
      <c r="AF1758" s="70"/>
    </row>
    <row r="1759" spans="1:32" s="83" customFormat="1" x14ac:dyDescent="0.2">
      <c r="A1759" s="76"/>
      <c r="B1759" s="70"/>
      <c r="C1759" s="70"/>
      <c r="D1759" s="113"/>
      <c r="E1759" s="113"/>
      <c r="F1759" s="58"/>
      <c r="G1759" s="57"/>
      <c r="H1759" s="58"/>
      <c r="I1759" s="57"/>
      <c r="J1759" s="76"/>
      <c r="K1759" s="191"/>
      <c r="L1759" s="143"/>
      <c r="M1759" s="115"/>
      <c r="N1759" s="115"/>
      <c r="O1759" s="57"/>
      <c r="P1759" s="58"/>
      <c r="Q1759" s="57"/>
      <c r="R1759" s="57"/>
      <c r="S1759" s="57"/>
      <c r="T1759" s="57"/>
      <c r="U1759" s="117"/>
      <c r="V1759" s="117"/>
      <c r="W1759" s="58"/>
      <c r="X1759" s="197"/>
      <c r="Y1759" s="198"/>
      <c r="Z1759" s="58"/>
      <c r="AA1759" s="58"/>
      <c r="AB1759" s="54"/>
      <c r="AC1759" s="76"/>
      <c r="AD1759" s="76"/>
      <c r="AE1759" s="70"/>
      <c r="AF1759" s="70"/>
    </row>
    <row r="1760" spans="1:32" s="83" customFormat="1" x14ac:dyDescent="0.2">
      <c r="A1760" s="76"/>
      <c r="B1760" s="70"/>
      <c r="C1760" s="70"/>
      <c r="D1760" s="113"/>
      <c r="E1760" s="113"/>
      <c r="F1760" s="58"/>
      <c r="G1760" s="57"/>
      <c r="H1760" s="58"/>
      <c r="I1760" s="57"/>
      <c r="J1760" s="76"/>
      <c r="K1760" s="191"/>
      <c r="L1760" s="143"/>
      <c r="M1760" s="115"/>
      <c r="N1760" s="115"/>
      <c r="O1760" s="57"/>
      <c r="P1760" s="58"/>
      <c r="Q1760" s="57"/>
      <c r="R1760" s="57"/>
      <c r="S1760" s="57"/>
      <c r="T1760" s="57"/>
      <c r="U1760" s="117"/>
      <c r="V1760" s="117"/>
      <c r="W1760" s="58"/>
      <c r="X1760" s="197"/>
      <c r="Y1760" s="198"/>
      <c r="Z1760" s="58"/>
      <c r="AA1760" s="58"/>
      <c r="AB1760" s="54"/>
      <c r="AC1760" s="76"/>
      <c r="AD1760" s="76"/>
      <c r="AE1760" s="70"/>
      <c r="AF1760" s="70"/>
    </row>
    <row r="1761" spans="1:32" s="83" customFormat="1" x14ac:dyDescent="0.2">
      <c r="A1761" s="76"/>
      <c r="B1761" s="70"/>
      <c r="C1761" s="70"/>
      <c r="D1761" s="113"/>
      <c r="E1761" s="113"/>
      <c r="F1761" s="58"/>
      <c r="G1761" s="57"/>
      <c r="H1761" s="58"/>
      <c r="I1761" s="57"/>
      <c r="J1761" s="76"/>
      <c r="K1761" s="191"/>
      <c r="L1761" s="143"/>
      <c r="M1761" s="115"/>
      <c r="N1761" s="115"/>
      <c r="O1761" s="57"/>
      <c r="P1761" s="58"/>
      <c r="Q1761" s="57"/>
      <c r="R1761" s="57"/>
      <c r="S1761" s="57"/>
      <c r="T1761" s="57"/>
      <c r="U1761" s="117"/>
      <c r="V1761" s="117"/>
      <c r="W1761" s="58"/>
      <c r="X1761" s="197"/>
      <c r="Y1761" s="198"/>
      <c r="Z1761" s="58"/>
      <c r="AA1761" s="58"/>
      <c r="AB1761" s="54"/>
      <c r="AC1761" s="76"/>
      <c r="AD1761" s="76"/>
      <c r="AE1761" s="70"/>
      <c r="AF1761" s="70"/>
    </row>
    <row r="1762" spans="1:32" s="83" customFormat="1" x14ac:dyDescent="0.2">
      <c r="A1762" s="76"/>
      <c r="B1762" s="70"/>
      <c r="C1762" s="70"/>
      <c r="D1762" s="113"/>
      <c r="E1762" s="113"/>
      <c r="F1762" s="58"/>
      <c r="G1762" s="57"/>
      <c r="H1762" s="58"/>
      <c r="I1762" s="57"/>
      <c r="J1762" s="76"/>
      <c r="K1762" s="191"/>
      <c r="L1762" s="143"/>
      <c r="M1762" s="115"/>
      <c r="N1762" s="115"/>
      <c r="O1762" s="57"/>
      <c r="P1762" s="58"/>
      <c r="Q1762" s="57"/>
      <c r="R1762" s="57"/>
      <c r="S1762" s="57"/>
      <c r="T1762" s="57"/>
      <c r="U1762" s="117"/>
      <c r="V1762" s="117"/>
      <c r="W1762" s="58"/>
      <c r="X1762" s="197"/>
      <c r="Y1762" s="198"/>
      <c r="Z1762" s="58"/>
      <c r="AA1762" s="58"/>
      <c r="AB1762" s="54"/>
      <c r="AC1762" s="76"/>
      <c r="AD1762" s="76"/>
      <c r="AE1762" s="70"/>
      <c r="AF1762" s="70"/>
    </row>
    <row r="1763" spans="1:32" s="83" customFormat="1" x14ac:dyDescent="0.2">
      <c r="A1763" s="76"/>
      <c r="B1763" s="70"/>
      <c r="C1763" s="70"/>
      <c r="D1763" s="113"/>
      <c r="E1763" s="113"/>
      <c r="F1763" s="58"/>
      <c r="G1763" s="57"/>
      <c r="H1763" s="58"/>
      <c r="I1763" s="57"/>
      <c r="J1763" s="76"/>
      <c r="K1763" s="191"/>
      <c r="L1763" s="143"/>
      <c r="M1763" s="115"/>
      <c r="N1763" s="115"/>
      <c r="O1763" s="57"/>
      <c r="P1763" s="58"/>
      <c r="Q1763" s="57"/>
      <c r="R1763" s="57"/>
      <c r="S1763" s="57"/>
      <c r="T1763" s="57"/>
      <c r="U1763" s="117"/>
      <c r="V1763" s="117"/>
      <c r="W1763" s="58"/>
      <c r="X1763" s="197"/>
      <c r="Y1763" s="198"/>
      <c r="Z1763" s="58"/>
      <c r="AA1763" s="58"/>
      <c r="AB1763" s="54"/>
      <c r="AC1763" s="76"/>
      <c r="AD1763" s="76"/>
      <c r="AE1763" s="70"/>
      <c r="AF1763" s="70"/>
    </row>
    <row r="1764" spans="1:32" s="83" customFormat="1" x14ac:dyDescent="0.2">
      <c r="A1764" s="76"/>
      <c r="B1764" s="70"/>
      <c r="C1764" s="70"/>
      <c r="D1764" s="113"/>
      <c r="E1764" s="113"/>
      <c r="F1764" s="58"/>
      <c r="G1764" s="57"/>
      <c r="H1764" s="58"/>
      <c r="I1764" s="57"/>
      <c r="J1764" s="76"/>
      <c r="K1764" s="191"/>
      <c r="L1764" s="143"/>
      <c r="M1764" s="115"/>
      <c r="N1764" s="115"/>
      <c r="O1764" s="57"/>
      <c r="P1764" s="58"/>
      <c r="Q1764" s="57"/>
      <c r="R1764" s="57"/>
      <c r="S1764" s="57"/>
      <c r="T1764" s="57"/>
      <c r="U1764" s="117"/>
      <c r="V1764" s="117"/>
      <c r="W1764" s="58"/>
      <c r="X1764" s="197"/>
      <c r="Y1764" s="198"/>
      <c r="Z1764" s="58"/>
      <c r="AA1764" s="58"/>
      <c r="AB1764" s="54"/>
      <c r="AC1764" s="76"/>
      <c r="AD1764" s="76"/>
      <c r="AE1764" s="70"/>
      <c r="AF1764" s="70"/>
    </row>
    <row r="1765" spans="1:32" s="83" customFormat="1" x14ac:dyDescent="0.2">
      <c r="A1765" s="76"/>
      <c r="B1765" s="70"/>
      <c r="C1765" s="70"/>
      <c r="D1765" s="113"/>
      <c r="E1765" s="113"/>
      <c r="F1765" s="58"/>
      <c r="G1765" s="57"/>
      <c r="H1765" s="58"/>
      <c r="I1765" s="57"/>
      <c r="J1765" s="76"/>
      <c r="K1765" s="191"/>
      <c r="L1765" s="143"/>
      <c r="M1765" s="115"/>
      <c r="N1765" s="115"/>
      <c r="O1765" s="57"/>
      <c r="P1765" s="58"/>
      <c r="Q1765" s="57"/>
      <c r="R1765" s="57"/>
      <c r="S1765" s="57"/>
      <c r="T1765" s="57"/>
      <c r="U1765" s="117"/>
      <c r="V1765" s="117"/>
      <c r="W1765" s="58"/>
      <c r="X1765" s="197"/>
      <c r="Y1765" s="198"/>
      <c r="Z1765" s="58"/>
      <c r="AA1765" s="58"/>
      <c r="AB1765" s="54"/>
      <c r="AC1765" s="76"/>
      <c r="AD1765" s="76"/>
      <c r="AE1765" s="70"/>
      <c r="AF1765" s="70"/>
    </row>
    <row r="1766" spans="1:32" s="83" customFormat="1" x14ac:dyDescent="0.2">
      <c r="A1766" s="76"/>
      <c r="B1766" s="70"/>
      <c r="C1766" s="70"/>
      <c r="D1766" s="113"/>
      <c r="E1766" s="113"/>
      <c r="F1766" s="58"/>
      <c r="G1766" s="57"/>
      <c r="H1766" s="58"/>
      <c r="I1766" s="57"/>
      <c r="J1766" s="76"/>
      <c r="K1766" s="191"/>
      <c r="L1766" s="143"/>
      <c r="M1766" s="115"/>
      <c r="N1766" s="115"/>
      <c r="O1766" s="57"/>
      <c r="P1766" s="58"/>
      <c r="Q1766" s="57"/>
      <c r="R1766" s="57"/>
      <c r="S1766" s="57"/>
      <c r="T1766" s="57"/>
      <c r="U1766" s="117"/>
      <c r="V1766" s="117"/>
      <c r="W1766" s="58"/>
      <c r="X1766" s="197"/>
      <c r="Y1766" s="198"/>
      <c r="Z1766" s="58"/>
      <c r="AA1766" s="58"/>
      <c r="AB1766" s="54"/>
      <c r="AC1766" s="76"/>
      <c r="AD1766" s="76"/>
      <c r="AE1766" s="70"/>
      <c r="AF1766" s="70"/>
    </row>
    <row r="1767" spans="1:32" s="83" customFormat="1" x14ac:dyDescent="0.2">
      <c r="A1767" s="76"/>
      <c r="B1767" s="70"/>
      <c r="C1767" s="70"/>
      <c r="D1767" s="113"/>
      <c r="E1767" s="113"/>
      <c r="F1767" s="58"/>
      <c r="G1767" s="57"/>
      <c r="H1767" s="58"/>
      <c r="I1767" s="57"/>
      <c r="J1767" s="76"/>
      <c r="K1767" s="191"/>
      <c r="L1767" s="143"/>
      <c r="M1767" s="115"/>
      <c r="N1767" s="115"/>
      <c r="O1767" s="57"/>
      <c r="P1767" s="58"/>
      <c r="Q1767" s="57"/>
      <c r="R1767" s="57"/>
      <c r="S1767" s="57"/>
      <c r="T1767" s="57"/>
      <c r="U1767" s="117"/>
      <c r="V1767" s="117"/>
      <c r="W1767" s="58"/>
      <c r="X1767" s="197"/>
      <c r="Y1767" s="198"/>
      <c r="Z1767" s="58"/>
      <c r="AA1767" s="58"/>
      <c r="AB1767" s="54"/>
      <c r="AC1767" s="76"/>
      <c r="AD1767" s="76"/>
      <c r="AE1767" s="70"/>
      <c r="AF1767" s="70"/>
    </row>
    <row r="1768" spans="1:32" s="83" customFormat="1" x14ac:dyDescent="0.2">
      <c r="A1768" s="76"/>
      <c r="B1768" s="70"/>
      <c r="C1768" s="70"/>
      <c r="D1768" s="113"/>
      <c r="E1768" s="113"/>
      <c r="F1768" s="58"/>
      <c r="G1768" s="57"/>
      <c r="H1768" s="58"/>
      <c r="I1768" s="57"/>
      <c r="J1768" s="76"/>
      <c r="K1768" s="191"/>
      <c r="L1768" s="143"/>
      <c r="M1768" s="115"/>
      <c r="N1768" s="115"/>
      <c r="O1768" s="57"/>
      <c r="P1768" s="58"/>
      <c r="Q1768" s="57"/>
      <c r="R1768" s="57"/>
      <c r="S1768" s="57"/>
      <c r="T1768" s="57"/>
      <c r="U1768" s="117"/>
      <c r="V1768" s="117"/>
      <c r="W1768" s="58"/>
      <c r="X1768" s="197"/>
      <c r="Y1768" s="198"/>
      <c r="Z1768" s="58"/>
      <c r="AA1768" s="58"/>
      <c r="AB1768" s="54"/>
      <c r="AC1768" s="76"/>
      <c r="AD1768" s="76"/>
      <c r="AE1768" s="70"/>
      <c r="AF1768" s="70"/>
    </row>
    <row r="1769" spans="1:32" s="83" customFormat="1" x14ac:dyDescent="0.2">
      <c r="A1769" s="76"/>
      <c r="B1769" s="70"/>
      <c r="C1769" s="70"/>
      <c r="D1769" s="113"/>
      <c r="E1769" s="113"/>
      <c r="F1769" s="58"/>
      <c r="G1769" s="57"/>
      <c r="H1769" s="58"/>
      <c r="I1769" s="57"/>
      <c r="J1769" s="76"/>
      <c r="K1769" s="191"/>
      <c r="L1769" s="143"/>
      <c r="M1769" s="115"/>
      <c r="N1769" s="115"/>
      <c r="O1769" s="57"/>
      <c r="P1769" s="58"/>
      <c r="Q1769" s="57"/>
      <c r="R1769" s="57"/>
      <c r="S1769" s="57"/>
      <c r="T1769" s="57"/>
      <c r="U1769" s="117"/>
      <c r="V1769" s="117"/>
      <c r="W1769" s="58"/>
      <c r="X1769" s="197"/>
      <c r="Y1769" s="198"/>
      <c r="Z1769" s="58"/>
      <c r="AA1769" s="58"/>
      <c r="AB1769" s="54"/>
      <c r="AC1769" s="76"/>
      <c r="AD1769" s="76"/>
      <c r="AE1769" s="70"/>
      <c r="AF1769" s="70"/>
    </row>
    <row r="1770" spans="1:32" s="83" customFormat="1" x14ac:dyDescent="0.2">
      <c r="A1770" s="76"/>
      <c r="B1770" s="70"/>
      <c r="C1770" s="70"/>
      <c r="D1770" s="113"/>
      <c r="E1770" s="113"/>
      <c r="F1770" s="58"/>
      <c r="G1770" s="57"/>
      <c r="H1770" s="58"/>
      <c r="I1770" s="57"/>
      <c r="J1770" s="76"/>
      <c r="K1770" s="191"/>
      <c r="L1770" s="143"/>
      <c r="M1770" s="115"/>
      <c r="N1770" s="115"/>
      <c r="O1770" s="57"/>
      <c r="P1770" s="58"/>
      <c r="Q1770" s="57"/>
      <c r="R1770" s="57"/>
      <c r="S1770" s="57"/>
      <c r="T1770" s="57"/>
      <c r="U1770" s="117"/>
      <c r="V1770" s="117"/>
      <c r="W1770" s="58"/>
      <c r="X1770" s="197"/>
      <c r="Y1770" s="198"/>
      <c r="Z1770" s="58"/>
      <c r="AA1770" s="58"/>
      <c r="AB1770" s="54"/>
      <c r="AC1770" s="76"/>
      <c r="AD1770" s="76"/>
      <c r="AE1770" s="70"/>
      <c r="AF1770" s="70"/>
    </row>
    <row r="1771" spans="1:32" s="83" customFormat="1" x14ac:dyDescent="0.2">
      <c r="A1771" s="76"/>
      <c r="B1771" s="70"/>
      <c r="C1771" s="70"/>
      <c r="D1771" s="113"/>
      <c r="E1771" s="113"/>
      <c r="F1771" s="58"/>
      <c r="G1771" s="57"/>
      <c r="H1771" s="58"/>
      <c r="I1771" s="57"/>
      <c r="J1771" s="76"/>
      <c r="K1771" s="191"/>
      <c r="L1771" s="143"/>
      <c r="M1771" s="115"/>
      <c r="N1771" s="115"/>
      <c r="O1771" s="57"/>
      <c r="P1771" s="58"/>
      <c r="Q1771" s="57"/>
      <c r="R1771" s="57"/>
      <c r="S1771" s="57"/>
      <c r="T1771" s="57"/>
      <c r="U1771" s="117"/>
      <c r="V1771" s="117"/>
      <c r="W1771" s="58"/>
      <c r="X1771" s="197"/>
      <c r="Y1771" s="198"/>
      <c r="Z1771" s="58"/>
      <c r="AA1771" s="58"/>
      <c r="AB1771" s="54"/>
      <c r="AC1771" s="76"/>
      <c r="AD1771" s="76"/>
      <c r="AE1771" s="70"/>
      <c r="AF1771" s="70"/>
    </row>
    <row r="1772" spans="1:32" s="83" customFormat="1" x14ac:dyDescent="0.2">
      <c r="A1772" s="76"/>
      <c r="B1772" s="70"/>
      <c r="C1772" s="70"/>
      <c r="D1772" s="113"/>
      <c r="E1772" s="113"/>
      <c r="F1772" s="58"/>
      <c r="G1772" s="57"/>
      <c r="H1772" s="58"/>
      <c r="I1772" s="57"/>
      <c r="J1772" s="76"/>
      <c r="K1772" s="191"/>
      <c r="L1772" s="143"/>
      <c r="M1772" s="115"/>
      <c r="N1772" s="115"/>
      <c r="O1772" s="57"/>
      <c r="P1772" s="58"/>
      <c r="Q1772" s="57"/>
      <c r="R1772" s="57"/>
      <c r="S1772" s="57"/>
      <c r="T1772" s="57"/>
      <c r="U1772" s="117"/>
      <c r="V1772" s="117"/>
      <c r="W1772" s="58"/>
      <c r="X1772" s="197"/>
      <c r="Y1772" s="198"/>
      <c r="Z1772" s="58"/>
      <c r="AA1772" s="58"/>
      <c r="AB1772" s="54"/>
      <c r="AC1772" s="76"/>
      <c r="AD1772" s="76"/>
      <c r="AE1772" s="70"/>
      <c r="AF1772" s="70"/>
    </row>
    <row r="1773" spans="1:32" s="83" customFormat="1" x14ac:dyDescent="0.2">
      <c r="A1773" s="76"/>
      <c r="B1773" s="70"/>
      <c r="C1773" s="70"/>
      <c r="D1773" s="113"/>
      <c r="E1773" s="113"/>
      <c r="F1773" s="58"/>
      <c r="G1773" s="57"/>
      <c r="H1773" s="58"/>
      <c r="I1773" s="57"/>
      <c r="J1773" s="76"/>
      <c r="K1773" s="191"/>
      <c r="L1773" s="143"/>
      <c r="M1773" s="115"/>
      <c r="N1773" s="115"/>
      <c r="O1773" s="57"/>
      <c r="P1773" s="58"/>
      <c r="Q1773" s="57"/>
      <c r="R1773" s="57"/>
      <c r="S1773" s="57"/>
      <c r="T1773" s="57"/>
      <c r="U1773" s="117"/>
      <c r="V1773" s="117"/>
      <c r="W1773" s="58"/>
      <c r="X1773" s="197"/>
      <c r="Y1773" s="198"/>
      <c r="Z1773" s="58"/>
      <c r="AA1773" s="58"/>
      <c r="AB1773" s="54"/>
      <c r="AC1773" s="76"/>
      <c r="AD1773" s="76"/>
      <c r="AE1773" s="70"/>
      <c r="AF1773" s="70"/>
    </row>
    <row r="1774" spans="1:32" s="83" customFormat="1" x14ac:dyDescent="0.2">
      <c r="A1774" s="76"/>
      <c r="B1774" s="70"/>
      <c r="C1774" s="70"/>
      <c r="D1774" s="113"/>
      <c r="E1774" s="113"/>
      <c r="F1774" s="58"/>
      <c r="G1774" s="57"/>
      <c r="H1774" s="58"/>
      <c r="I1774" s="57"/>
      <c r="J1774" s="76"/>
      <c r="K1774" s="191"/>
      <c r="L1774" s="143"/>
      <c r="M1774" s="115"/>
      <c r="N1774" s="115"/>
      <c r="O1774" s="57"/>
      <c r="P1774" s="58"/>
      <c r="Q1774" s="57"/>
      <c r="R1774" s="57"/>
      <c r="S1774" s="57"/>
      <c r="T1774" s="57"/>
      <c r="U1774" s="117"/>
      <c r="V1774" s="117"/>
      <c r="W1774" s="58"/>
      <c r="X1774" s="197"/>
      <c r="Y1774" s="198"/>
      <c r="Z1774" s="58"/>
      <c r="AA1774" s="58"/>
      <c r="AB1774" s="54"/>
      <c r="AC1774" s="76"/>
      <c r="AD1774" s="76"/>
      <c r="AE1774" s="70"/>
      <c r="AF1774" s="70"/>
    </row>
    <row r="1775" spans="1:32" s="83" customFormat="1" x14ac:dyDescent="0.2">
      <c r="A1775" s="76"/>
      <c r="B1775" s="70"/>
      <c r="C1775" s="70"/>
      <c r="D1775" s="113"/>
      <c r="E1775" s="113"/>
      <c r="F1775" s="58"/>
      <c r="G1775" s="57"/>
      <c r="H1775" s="58"/>
      <c r="I1775" s="57"/>
      <c r="J1775" s="76"/>
      <c r="K1775" s="191"/>
      <c r="L1775" s="143"/>
      <c r="M1775" s="115"/>
      <c r="N1775" s="115"/>
      <c r="O1775" s="57"/>
      <c r="P1775" s="58"/>
      <c r="Q1775" s="57"/>
      <c r="R1775" s="57"/>
      <c r="S1775" s="57"/>
      <c r="T1775" s="57"/>
      <c r="U1775" s="117"/>
      <c r="V1775" s="117"/>
      <c r="W1775" s="58"/>
      <c r="X1775" s="197"/>
      <c r="Y1775" s="198"/>
      <c r="Z1775" s="58"/>
      <c r="AA1775" s="58"/>
      <c r="AB1775" s="54"/>
      <c r="AC1775" s="76"/>
      <c r="AD1775" s="76"/>
      <c r="AE1775" s="70"/>
      <c r="AF1775" s="70"/>
    </row>
    <row r="1776" spans="1:32" s="83" customFormat="1" x14ac:dyDescent="0.2">
      <c r="A1776" s="76"/>
      <c r="B1776" s="70"/>
      <c r="C1776" s="70"/>
      <c r="D1776" s="113"/>
      <c r="E1776" s="113"/>
      <c r="F1776" s="58"/>
      <c r="G1776" s="57"/>
      <c r="H1776" s="58"/>
      <c r="I1776" s="57"/>
      <c r="J1776" s="76"/>
      <c r="K1776" s="191"/>
      <c r="L1776" s="143"/>
      <c r="M1776" s="115"/>
      <c r="N1776" s="115"/>
      <c r="O1776" s="57"/>
      <c r="P1776" s="58"/>
      <c r="Q1776" s="57"/>
      <c r="R1776" s="57"/>
      <c r="S1776" s="57"/>
      <c r="T1776" s="57"/>
      <c r="U1776" s="117"/>
      <c r="V1776" s="117"/>
      <c r="W1776" s="58"/>
      <c r="X1776" s="197"/>
      <c r="Y1776" s="198"/>
      <c r="Z1776" s="58"/>
      <c r="AA1776" s="58"/>
      <c r="AB1776" s="54"/>
      <c r="AC1776" s="76"/>
      <c r="AD1776" s="76"/>
      <c r="AE1776" s="70"/>
      <c r="AF1776" s="70"/>
    </row>
    <row r="1777" spans="1:32" s="83" customFormat="1" x14ac:dyDescent="0.2">
      <c r="A1777" s="76"/>
      <c r="B1777" s="70"/>
      <c r="C1777" s="70"/>
      <c r="D1777" s="113"/>
      <c r="E1777" s="113"/>
      <c r="F1777" s="58"/>
      <c r="G1777" s="57"/>
      <c r="H1777" s="58"/>
      <c r="I1777" s="57"/>
      <c r="J1777" s="76"/>
      <c r="K1777" s="191"/>
      <c r="L1777" s="143"/>
      <c r="M1777" s="115"/>
      <c r="N1777" s="115"/>
      <c r="O1777" s="57"/>
      <c r="P1777" s="58"/>
      <c r="Q1777" s="57"/>
      <c r="R1777" s="57"/>
      <c r="S1777" s="57"/>
      <c r="T1777" s="57"/>
      <c r="U1777" s="117"/>
      <c r="V1777" s="117"/>
      <c r="W1777" s="58"/>
      <c r="X1777" s="197"/>
      <c r="Y1777" s="198"/>
      <c r="Z1777" s="58"/>
      <c r="AA1777" s="58"/>
      <c r="AB1777" s="54"/>
      <c r="AC1777" s="76"/>
      <c r="AD1777" s="76"/>
      <c r="AE1777" s="70"/>
      <c r="AF1777" s="70"/>
    </row>
    <row r="1778" spans="1:32" s="83" customFormat="1" x14ac:dyDescent="0.2">
      <c r="A1778" s="76"/>
      <c r="B1778" s="70"/>
      <c r="C1778" s="70"/>
      <c r="D1778" s="113"/>
      <c r="E1778" s="113"/>
      <c r="F1778" s="58"/>
      <c r="G1778" s="57"/>
      <c r="H1778" s="58"/>
      <c r="I1778" s="57"/>
      <c r="J1778" s="76"/>
      <c r="K1778" s="191"/>
      <c r="L1778" s="143"/>
      <c r="M1778" s="115"/>
      <c r="N1778" s="115"/>
      <c r="O1778" s="57"/>
      <c r="P1778" s="58"/>
      <c r="Q1778" s="57"/>
      <c r="R1778" s="57"/>
      <c r="S1778" s="57"/>
      <c r="T1778" s="57"/>
      <c r="U1778" s="117"/>
      <c r="V1778" s="117"/>
      <c r="W1778" s="58"/>
      <c r="X1778" s="197"/>
      <c r="Y1778" s="198"/>
      <c r="Z1778" s="58"/>
      <c r="AA1778" s="58"/>
      <c r="AB1778" s="54"/>
      <c r="AC1778" s="76"/>
      <c r="AD1778" s="76"/>
      <c r="AE1778" s="70"/>
      <c r="AF1778" s="70"/>
    </row>
    <row r="1779" spans="1:32" s="83" customFormat="1" x14ac:dyDescent="0.2">
      <c r="A1779" s="76"/>
      <c r="B1779" s="70"/>
      <c r="C1779" s="70"/>
      <c r="D1779" s="113"/>
      <c r="E1779" s="113"/>
      <c r="F1779" s="58"/>
      <c r="G1779" s="57"/>
      <c r="H1779" s="58"/>
      <c r="I1779" s="57"/>
      <c r="J1779" s="76"/>
      <c r="K1779" s="191"/>
      <c r="L1779" s="143"/>
      <c r="M1779" s="115"/>
      <c r="N1779" s="115"/>
      <c r="O1779" s="57"/>
      <c r="P1779" s="58"/>
      <c r="Q1779" s="57"/>
      <c r="R1779" s="57"/>
      <c r="S1779" s="57"/>
      <c r="T1779" s="57"/>
      <c r="U1779" s="117"/>
      <c r="V1779" s="117"/>
      <c r="W1779" s="58"/>
      <c r="X1779" s="197"/>
      <c r="Y1779" s="198"/>
      <c r="Z1779" s="58"/>
      <c r="AA1779" s="58"/>
      <c r="AB1779" s="54"/>
      <c r="AC1779" s="76"/>
      <c r="AD1779" s="76"/>
      <c r="AE1779" s="70"/>
      <c r="AF1779" s="70"/>
    </row>
    <row r="1780" spans="1:32" s="83" customFormat="1" x14ac:dyDescent="0.2">
      <c r="A1780" s="76"/>
      <c r="B1780" s="70"/>
      <c r="C1780" s="70"/>
      <c r="D1780" s="113"/>
      <c r="E1780" s="113"/>
      <c r="F1780" s="58"/>
      <c r="G1780" s="57"/>
      <c r="H1780" s="58"/>
      <c r="I1780" s="57"/>
      <c r="J1780" s="76"/>
      <c r="K1780" s="191"/>
      <c r="L1780" s="143"/>
      <c r="M1780" s="115"/>
      <c r="N1780" s="115"/>
      <c r="O1780" s="57"/>
      <c r="P1780" s="58"/>
      <c r="Q1780" s="57"/>
      <c r="R1780" s="57"/>
      <c r="S1780" s="57"/>
      <c r="T1780" s="57"/>
      <c r="U1780" s="117"/>
      <c r="V1780" s="117"/>
      <c r="W1780" s="58"/>
      <c r="X1780" s="197"/>
      <c r="Y1780" s="198"/>
      <c r="Z1780" s="58"/>
      <c r="AA1780" s="58"/>
      <c r="AB1780" s="54"/>
      <c r="AC1780" s="76"/>
      <c r="AD1780" s="76"/>
      <c r="AE1780" s="70"/>
      <c r="AF1780" s="70"/>
    </row>
    <row r="1781" spans="1:32" s="83" customFormat="1" x14ac:dyDescent="0.2">
      <c r="A1781" s="76"/>
      <c r="B1781" s="70"/>
      <c r="C1781" s="70"/>
      <c r="D1781" s="113"/>
      <c r="E1781" s="113"/>
      <c r="F1781" s="58"/>
      <c r="G1781" s="57"/>
      <c r="H1781" s="58"/>
      <c r="I1781" s="57"/>
      <c r="J1781" s="76"/>
      <c r="K1781" s="191"/>
      <c r="L1781" s="143"/>
      <c r="M1781" s="115"/>
      <c r="N1781" s="115"/>
      <c r="O1781" s="57"/>
      <c r="P1781" s="58"/>
      <c r="Q1781" s="57"/>
      <c r="R1781" s="57"/>
      <c r="S1781" s="57"/>
      <c r="T1781" s="57"/>
      <c r="U1781" s="117"/>
      <c r="V1781" s="117"/>
      <c r="W1781" s="58"/>
      <c r="X1781" s="197"/>
      <c r="Y1781" s="198"/>
      <c r="Z1781" s="58"/>
      <c r="AA1781" s="58"/>
      <c r="AB1781" s="54"/>
      <c r="AC1781" s="76"/>
      <c r="AD1781" s="76"/>
      <c r="AE1781" s="70"/>
      <c r="AF1781" s="70"/>
    </row>
    <row r="1782" spans="1:32" s="83" customFormat="1" x14ac:dyDescent="0.2">
      <c r="A1782" s="76"/>
      <c r="B1782" s="70"/>
      <c r="C1782" s="70"/>
      <c r="D1782" s="113"/>
      <c r="E1782" s="113"/>
      <c r="F1782" s="58"/>
      <c r="G1782" s="57"/>
      <c r="H1782" s="58"/>
      <c r="I1782" s="57"/>
      <c r="J1782" s="76"/>
      <c r="K1782" s="191"/>
      <c r="L1782" s="143"/>
      <c r="M1782" s="115"/>
      <c r="N1782" s="115"/>
      <c r="O1782" s="57"/>
      <c r="P1782" s="58"/>
      <c r="Q1782" s="57"/>
      <c r="R1782" s="57"/>
      <c r="S1782" s="57"/>
      <c r="T1782" s="57"/>
      <c r="U1782" s="117"/>
      <c r="V1782" s="117"/>
      <c r="W1782" s="58"/>
      <c r="X1782" s="197"/>
      <c r="Y1782" s="198"/>
      <c r="Z1782" s="58"/>
      <c r="AA1782" s="58"/>
      <c r="AB1782" s="54"/>
      <c r="AC1782" s="76"/>
      <c r="AD1782" s="76"/>
      <c r="AE1782" s="70"/>
      <c r="AF1782" s="70"/>
    </row>
    <row r="1783" spans="1:32" s="83" customFormat="1" x14ac:dyDescent="0.2">
      <c r="A1783" s="76"/>
      <c r="B1783" s="70"/>
      <c r="C1783" s="70"/>
      <c r="D1783" s="113"/>
      <c r="E1783" s="113"/>
      <c r="F1783" s="58"/>
      <c r="G1783" s="57"/>
      <c r="H1783" s="58"/>
      <c r="I1783" s="57"/>
      <c r="J1783" s="76"/>
      <c r="K1783" s="191"/>
      <c r="L1783" s="143"/>
      <c r="M1783" s="115"/>
      <c r="N1783" s="115"/>
      <c r="O1783" s="57"/>
      <c r="P1783" s="58"/>
      <c r="Q1783" s="57"/>
      <c r="R1783" s="57"/>
      <c r="S1783" s="57"/>
      <c r="T1783" s="57"/>
      <c r="U1783" s="117"/>
      <c r="V1783" s="117"/>
      <c r="W1783" s="58"/>
      <c r="X1783" s="197"/>
      <c r="Y1783" s="198"/>
      <c r="Z1783" s="58"/>
      <c r="AA1783" s="58"/>
      <c r="AB1783" s="54"/>
      <c r="AC1783" s="76"/>
      <c r="AD1783" s="76"/>
      <c r="AE1783" s="70"/>
      <c r="AF1783" s="70"/>
    </row>
    <row r="1784" spans="1:32" s="83" customFormat="1" x14ac:dyDescent="0.2">
      <c r="A1784" s="76"/>
      <c r="B1784" s="70"/>
      <c r="C1784" s="70"/>
      <c r="D1784" s="113"/>
      <c r="E1784" s="113"/>
      <c r="F1784" s="58"/>
      <c r="G1784" s="57"/>
      <c r="H1784" s="58"/>
      <c r="I1784" s="57"/>
      <c r="J1784" s="76"/>
      <c r="K1784" s="191"/>
      <c r="L1784" s="143"/>
      <c r="M1784" s="115"/>
      <c r="N1784" s="115"/>
      <c r="O1784" s="57"/>
      <c r="P1784" s="58"/>
      <c r="Q1784" s="57"/>
      <c r="R1784" s="57"/>
      <c r="S1784" s="57"/>
      <c r="T1784" s="57"/>
      <c r="U1784" s="117"/>
      <c r="V1784" s="117"/>
      <c r="W1784" s="58"/>
      <c r="X1784" s="197"/>
      <c r="Y1784" s="198"/>
      <c r="Z1784" s="58"/>
      <c r="AA1784" s="58"/>
      <c r="AB1784" s="54"/>
      <c r="AC1784" s="76"/>
      <c r="AD1784" s="76"/>
      <c r="AE1784" s="70"/>
      <c r="AF1784" s="70"/>
    </row>
    <row r="1785" spans="1:32" s="83" customFormat="1" x14ac:dyDescent="0.2">
      <c r="A1785" s="76"/>
      <c r="B1785" s="70"/>
      <c r="C1785" s="70"/>
      <c r="D1785" s="113"/>
      <c r="E1785" s="113"/>
      <c r="F1785" s="58"/>
      <c r="G1785" s="57"/>
      <c r="H1785" s="58"/>
      <c r="I1785" s="57"/>
      <c r="J1785" s="76"/>
      <c r="K1785" s="191"/>
      <c r="L1785" s="143"/>
      <c r="M1785" s="115"/>
      <c r="N1785" s="115"/>
      <c r="O1785" s="57"/>
      <c r="P1785" s="58"/>
      <c r="Q1785" s="57"/>
      <c r="R1785" s="57"/>
      <c r="S1785" s="57"/>
      <c r="T1785" s="57"/>
      <c r="U1785" s="117"/>
      <c r="V1785" s="117"/>
      <c r="W1785" s="58"/>
      <c r="X1785" s="197"/>
      <c r="Y1785" s="198"/>
      <c r="Z1785" s="58"/>
      <c r="AA1785" s="58"/>
      <c r="AB1785" s="54"/>
      <c r="AC1785" s="76"/>
      <c r="AD1785" s="76"/>
      <c r="AE1785" s="70"/>
      <c r="AF1785" s="70"/>
    </row>
    <row r="1786" spans="1:32" s="83" customFormat="1" x14ac:dyDescent="0.2">
      <c r="A1786" s="76"/>
      <c r="B1786" s="70"/>
      <c r="C1786" s="70"/>
      <c r="D1786" s="113"/>
      <c r="E1786" s="113"/>
      <c r="F1786" s="58"/>
      <c r="G1786" s="57"/>
      <c r="H1786" s="58"/>
      <c r="I1786" s="57"/>
      <c r="J1786" s="76"/>
      <c r="K1786" s="191"/>
      <c r="L1786" s="143"/>
      <c r="M1786" s="115"/>
      <c r="N1786" s="115"/>
      <c r="O1786" s="57"/>
      <c r="P1786" s="58"/>
      <c r="Q1786" s="57"/>
      <c r="R1786" s="57"/>
      <c r="S1786" s="57"/>
      <c r="T1786" s="57"/>
      <c r="U1786" s="117"/>
      <c r="V1786" s="117"/>
      <c r="W1786" s="58"/>
      <c r="X1786" s="197"/>
      <c r="Y1786" s="198"/>
      <c r="Z1786" s="58"/>
      <c r="AA1786" s="58"/>
      <c r="AB1786" s="54"/>
      <c r="AC1786" s="76"/>
      <c r="AD1786" s="76"/>
      <c r="AE1786" s="70"/>
      <c r="AF1786" s="70"/>
    </row>
    <row r="1787" spans="1:32" s="83" customFormat="1" x14ac:dyDescent="0.2">
      <c r="A1787" s="76"/>
      <c r="B1787" s="70"/>
      <c r="C1787" s="70"/>
      <c r="D1787" s="113"/>
      <c r="E1787" s="113"/>
      <c r="F1787" s="58"/>
      <c r="G1787" s="57"/>
      <c r="H1787" s="58"/>
      <c r="I1787" s="57"/>
      <c r="J1787" s="76"/>
      <c r="K1787" s="191"/>
      <c r="L1787" s="143"/>
      <c r="M1787" s="115"/>
      <c r="N1787" s="115"/>
      <c r="O1787" s="57"/>
      <c r="P1787" s="58"/>
      <c r="Q1787" s="57"/>
      <c r="R1787" s="57"/>
      <c r="S1787" s="57"/>
      <c r="T1787" s="57"/>
      <c r="U1787" s="117"/>
      <c r="V1787" s="117"/>
      <c r="W1787" s="58"/>
      <c r="X1787" s="197"/>
      <c r="Y1787" s="198"/>
      <c r="Z1787" s="58"/>
      <c r="AA1787" s="58"/>
      <c r="AB1787" s="54"/>
      <c r="AC1787" s="76"/>
      <c r="AD1787" s="76"/>
      <c r="AE1787" s="70"/>
      <c r="AF1787" s="70"/>
    </row>
    <row r="1788" spans="1:32" s="83" customFormat="1" x14ac:dyDescent="0.2">
      <c r="A1788" s="76"/>
      <c r="B1788" s="70"/>
      <c r="C1788" s="70"/>
      <c r="D1788" s="113"/>
      <c r="E1788" s="113"/>
      <c r="F1788" s="58"/>
      <c r="G1788" s="57"/>
      <c r="H1788" s="58"/>
      <c r="I1788" s="57"/>
      <c r="J1788" s="76"/>
      <c r="K1788" s="191"/>
      <c r="L1788" s="143"/>
      <c r="M1788" s="115"/>
      <c r="N1788" s="115"/>
      <c r="O1788" s="57"/>
      <c r="P1788" s="58"/>
      <c r="Q1788" s="57"/>
      <c r="R1788" s="57"/>
      <c r="S1788" s="57"/>
      <c r="T1788" s="57"/>
      <c r="U1788" s="117"/>
      <c r="V1788" s="117"/>
      <c r="W1788" s="58"/>
      <c r="X1788" s="197"/>
      <c r="Y1788" s="198"/>
      <c r="Z1788" s="58"/>
      <c r="AA1788" s="58"/>
      <c r="AB1788" s="54"/>
      <c r="AC1788" s="76"/>
      <c r="AD1788" s="76"/>
      <c r="AE1788" s="70"/>
      <c r="AF1788" s="70"/>
    </row>
    <row r="1789" spans="1:32" s="83" customFormat="1" x14ac:dyDescent="0.2">
      <c r="A1789" s="76"/>
      <c r="B1789" s="70"/>
      <c r="C1789" s="70"/>
      <c r="D1789" s="113"/>
      <c r="E1789" s="113"/>
      <c r="F1789" s="58"/>
      <c r="G1789" s="57"/>
      <c r="H1789" s="58"/>
      <c r="I1789" s="57"/>
      <c r="J1789" s="76"/>
      <c r="K1789" s="191"/>
      <c r="L1789" s="143"/>
      <c r="M1789" s="115"/>
      <c r="N1789" s="115"/>
      <c r="O1789" s="57"/>
      <c r="P1789" s="58"/>
      <c r="Q1789" s="57"/>
      <c r="R1789" s="57"/>
      <c r="S1789" s="57"/>
      <c r="T1789" s="57"/>
      <c r="U1789" s="117"/>
      <c r="V1789" s="117"/>
      <c r="W1789" s="58"/>
      <c r="X1789" s="197"/>
      <c r="Y1789" s="198"/>
      <c r="Z1789" s="58"/>
      <c r="AA1789" s="58"/>
      <c r="AB1789" s="54"/>
      <c r="AC1789" s="76"/>
      <c r="AD1789" s="76"/>
      <c r="AE1789" s="70"/>
      <c r="AF1789" s="70"/>
    </row>
    <row r="1790" spans="1:32" s="83" customFormat="1" x14ac:dyDescent="0.2">
      <c r="A1790" s="76"/>
      <c r="B1790" s="70"/>
      <c r="C1790" s="70"/>
      <c r="D1790" s="113"/>
      <c r="E1790" s="113"/>
      <c r="F1790" s="58"/>
      <c r="G1790" s="57"/>
      <c r="H1790" s="58"/>
      <c r="I1790" s="57"/>
      <c r="J1790" s="76"/>
      <c r="K1790" s="191"/>
      <c r="L1790" s="143"/>
      <c r="M1790" s="115"/>
      <c r="N1790" s="115"/>
      <c r="O1790" s="57"/>
      <c r="P1790" s="58"/>
      <c r="Q1790" s="57"/>
      <c r="R1790" s="57"/>
      <c r="S1790" s="57"/>
      <c r="T1790" s="57"/>
      <c r="U1790" s="117"/>
      <c r="V1790" s="117"/>
      <c r="W1790" s="58"/>
      <c r="X1790" s="197"/>
      <c r="Y1790" s="198"/>
      <c r="Z1790" s="58"/>
      <c r="AA1790" s="58"/>
      <c r="AB1790" s="54"/>
      <c r="AC1790" s="76"/>
      <c r="AD1790" s="76"/>
      <c r="AE1790" s="70"/>
      <c r="AF1790" s="70"/>
    </row>
    <row r="1791" spans="1:32" s="83" customFormat="1" x14ac:dyDescent="0.2">
      <c r="A1791" s="76"/>
      <c r="B1791" s="70"/>
      <c r="C1791" s="70"/>
      <c r="D1791" s="113"/>
      <c r="E1791" s="113"/>
      <c r="F1791" s="58"/>
      <c r="G1791" s="57"/>
      <c r="H1791" s="58"/>
      <c r="I1791" s="57"/>
      <c r="J1791" s="76"/>
      <c r="K1791" s="191"/>
      <c r="L1791" s="143"/>
      <c r="M1791" s="115"/>
      <c r="N1791" s="115"/>
      <c r="O1791" s="57"/>
      <c r="P1791" s="58"/>
      <c r="Q1791" s="57"/>
      <c r="R1791" s="57"/>
      <c r="S1791" s="57"/>
      <c r="T1791" s="57"/>
      <c r="U1791" s="117"/>
      <c r="V1791" s="117"/>
      <c r="W1791" s="58"/>
      <c r="X1791" s="197"/>
      <c r="Y1791" s="198"/>
      <c r="Z1791" s="58"/>
      <c r="AA1791" s="58"/>
      <c r="AB1791" s="54"/>
      <c r="AC1791" s="76"/>
      <c r="AD1791" s="76"/>
      <c r="AE1791" s="70"/>
      <c r="AF1791" s="70"/>
    </row>
    <row r="1792" spans="1:32" s="83" customFormat="1" x14ac:dyDescent="0.2">
      <c r="A1792" s="76"/>
      <c r="B1792" s="70"/>
      <c r="C1792" s="70"/>
      <c r="D1792" s="113"/>
      <c r="E1792" s="113"/>
      <c r="F1792" s="58"/>
      <c r="G1792" s="57"/>
      <c r="H1792" s="58"/>
      <c r="I1792" s="57"/>
      <c r="J1792" s="76"/>
      <c r="K1792" s="191"/>
      <c r="L1792" s="143"/>
      <c r="M1792" s="115"/>
      <c r="N1792" s="115"/>
      <c r="O1792" s="57"/>
      <c r="P1792" s="58"/>
      <c r="Q1792" s="57"/>
      <c r="R1792" s="57"/>
      <c r="S1792" s="57"/>
      <c r="T1792" s="57"/>
      <c r="U1792" s="117"/>
      <c r="V1792" s="117"/>
      <c r="W1792" s="58"/>
      <c r="X1792" s="197"/>
      <c r="Y1792" s="198"/>
      <c r="Z1792" s="58"/>
      <c r="AA1792" s="58"/>
      <c r="AB1792" s="54"/>
      <c r="AC1792" s="76"/>
      <c r="AD1792" s="76"/>
      <c r="AE1792" s="70"/>
      <c r="AF1792" s="70"/>
    </row>
    <row r="1793" spans="1:32" s="83" customFormat="1" x14ac:dyDescent="0.2">
      <c r="A1793" s="76"/>
      <c r="B1793" s="70"/>
      <c r="C1793" s="70"/>
      <c r="D1793" s="113"/>
      <c r="E1793" s="113"/>
      <c r="F1793" s="58"/>
      <c r="G1793" s="57"/>
      <c r="H1793" s="58"/>
      <c r="I1793" s="57"/>
      <c r="J1793" s="76"/>
      <c r="K1793" s="191"/>
      <c r="L1793" s="143"/>
      <c r="M1793" s="115"/>
      <c r="N1793" s="115"/>
      <c r="O1793" s="57"/>
      <c r="P1793" s="58"/>
      <c r="Q1793" s="57"/>
      <c r="R1793" s="57"/>
      <c r="S1793" s="57"/>
      <c r="T1793" s="57"/>
      <c r="U1793" s="117"/>
      <c r="V1793" s="117"/>
      <c r="W1793" s="58"/>
      <c r="X1793" s="197"/>
      <c r="Y1793" s="198"/>
      <c r="Z1793" s="58"/>
      <c r="AA1793" s="58"/>
      <c r="AB1793" s="54"/>
      <c r="AC1793" s="76"/>
      <c r="AD1793" s="76"/>
      <c r="AE1793" s="70"/>
      <c r="AF1793" s="70"/>
    </row>
    <row r="1794" spans="1:32" s="83" customFormat="1" x14ac:dyDescent="0.2">
      <c r="A1794" s="76"/>
      <c r="B1794" s="70"/>
      <c r="C1794" s="70"/>
      <c r="D1794" s="113"/>
      <c r="E1794" s="113"/>
      <c r="F1794" s="58"/>
      <c r="G1794" s="57"/>
      <c r="H1794" s="58"/>
      <c r="I1794" s="57"/>
      <c r="J1794" s="76"/>
      <c r="K1794" s="191"/>
      <c r="L1794" s="143"/>
      <c r="M1794" s="115"/>
      <c r="N1794" s="115"/>
      <c r="O1794" s="57"/>
      <c r="P1794" s="58"/>
      <c r="Q1794" s="57"/>
      <c r="R1794" s="57"/>
      <c r="S1794" s="57"/>
      <c r="T1794" s="57"/>
      <c r="U1794" s="117"/>
      <c r="V1794" s="117"/>
      <c r="W1794" s="58"/>
      <c r="X1794" s="197"/>
      <c r="Y1794" s="198"/>
      <c r="Z1794" s="58"/>
      <c r="AA1794" s="58"/>
      <c r="AB1794" s="54"/>
      <c r="AC1794" s="76"/>
      <c r="AD1794" s="76"/>
      <c r="AE1794" s="70"/>
      <c r="AF1794" s="70"/>
    </row>
    <row r="1795" spans="1:32" s="83" customFormat="1" x14ac:dyDescent="0.2">
      <c r="A1795" s="76"/>
      <c r="B1795" s="70"/>
      <c r="C1795" s="70"/>
      <c r="D1795" s="113"/>
      <c r="E1795" s="113"/>
      <c r="F1795" s="58"/>
      <c r="G1795" s="57"/>
      <c r="H1795" s="58"/>
      <c r="I1795" s="57"/>
      <c r="J1795" s="76"/>
      <c r="K1795" s="191"/>
      <c r="L1795" s="143"/>
      <c r="M1795" s="115"/>
      <c r="N1795" s="115"/>
      <c r="O1795" s="57"/>
      <c r="P1795" s="58"/>
      <c r="Q1795" s="57"/>
      <c r="R1795" s="57"/>
      <c r="S1795" s="57"/>
      <c r="T1795" s="57"/>
      <c r="U1795" s="117"/>
      <c r="V1795" s="117"/>
      <c r="W1795" s="58"/>
      <c r="X1795" s="197"/>
      <c r="Y1795" s="198"/>
      <c r="Z1795" s="58"/>
      <c r="AA1795" s="58"/>
      <c r="AB1795" s="54"/>
      <c r="AC1795" s="76"/>
      <c r="AD1795" s="76"/>
      <c r="AE1795" s="70"/>
      <c r="AF1795" s="70"/>
    </row>
    <row r="1796" spans="1:32" s="83" customFormat="1" x14ac:dyDescent="0.2">
      <c r="A1796" s="76"/>
      <c r="B1796" s="70"/>
      <c r="C1796" s="70"/>
      <c r="D1796" s="113"/>
      <c r="E1796" s="113"/>
      <c r="F1796" s="58"/>
      <c r="G1796" s="57"/>
      <c r="H1796" s="58"/>
      <c r="I1796" s="57"/>
      <c r="J1796" s="76"/>
      <c r="K1796" s="191"/>
      <c r="L1796" s="143"/>
      <c r="M1796" s="115"/>
      <c r="N1796" s="115"/>
      <c r="O1796" s="57"/>
      <c r="P1796" s="58"/>
      <c r="Q1796" s="57"/>
      <c r="R1796" s="57"/>
      <c r="S1796" s="57"/>
      <c r="T1796" s="57"/>
      <c r="U1796" s="117"/>
      <c r="V1796" s="117"/>
      <c r="W1796" s="58"/>
      <c r="X1796" s="197"/>
      <c r="Y1796" s="198"/>
      <c r="Z1796" s="58"/>
      <c r="AA1796" s="58"/>
      <c r="AB1796" s="54"/>
      <c r="AC1796" s="76"/>
      <c r="AD1796" s="76"/>
      <c r="AE1796" s="70"/>
      <c r="AF1796" s="70"/>
    </row>
    <row r="1797" spans="1:32" s="83" customFormat="1" x14ac:dyDescent="0.2">
      <c r="A1797" s="76"/>
      <c r="B1797" s="70"/>
      <c r="C1797" s="70"/>
      <c r="D1797" s="113"/>
      <c r="E1797" s="113"/>
      <c r="F1797" s="58"/>
      <c r="G1797" s="57"/>
      <c r="H1797" s="58"/>
      <c r="I1797" s="57"/>
      <c r="J1797" s="76"/>
      <c r="K1797" s="191"/>
      <c r="L1797" s="143"/>
      <c r="M1797" s="115"/>
      <c r="N1797" s="115"/>
      <c r="O1797" s="57"/>
      <c r="P1797" s="58"/>
      <c r="Q1797" s="57"/>
      <c r="R1797" s="57"/>
      <c r="S1797" s="57"/>
      <c r="T1797" s="57"/>
      <c r="U1797" s="117"/>
      <c r="V1797" s="117"/>
      <c r="W1797" s="58"/>
      <c r="X1797" s="197"/>
      <c r="Y1797" s="198"/>
      <c r="Z1797" s="58"/>
      <c r="AA1797" s="58"/>
      <c r="AB1797" s="54"/>
      <c r="AC1797" s="76"/>
      <c r="AD1797" s="76"/>
      <c r="AE1797" s="70"/>
      <c r="AF1797" s="70"/>
    </row>
    <row r="1798" spans="1:32" s="83" customFormat="1" x14ac:dyDescent="0.2">
      <c r="A1798" s="76"/>
      <c r="B1798" s="70"/>
      <c r="C1798" s="70"/>
      <c r="D1798" s="113"/>
      <c r="E1798" s="113"/>
      <c r="F1798" s="58"/>
      <c r="G1798" s="57"/>
      <c r="H1798" s="58"/>
      <c r="I1798" s="57"/>
      <c r="J1798" s="76"/>
      <c r="K1798" s="191"/>
      <c r="L1798" s="143"/>
      <c r="M1798" s="115"/>
      <c r="N1798" s="115"/>
      <c r="O1798" s="57"/>
      <c r="P1798" s="58"/>
      <c r="Q1798" s="57"/>
      <c r="R1798" s="57"/>
      <c r="S1798" s="57"/>
      <c r="T1798" s="57"/>
      <c r="U1798" s="117"/>
      <c r="V1798" s="117"/>
      <c r="W1798" s="58"/>
      <c r="X1798" s="197"/>
      <c r="Y1798" s="198"/>
      <c r="Z1798" s="58"/>
      <c r="AA1798" s="58"/>
      <c r="AB1798" s="54"/>
      <c r="AC1798" s="76"/>
      <c r="AD1798" s="76"/>
      <c r="AE1798" s="70"/>
      <c r="AF1798" s="70"/>
    </row>
    <row r="1799" spans="1:32" s="83" customFormat="1" x14ac:dyDescent="0.2">
      <c r="A1799" s="76"/>
      <c r="B1799" s="70"/>
      <c r="C1799" s="70"/>
      <c r="D1799" s="113"/>
      <c r="E1799" s="113"/>
      <c r="F1799" s="58"/>
      <c r="G1799" s="57"/>
      <c r="H1799" s="58"/>
      <c r="I1799" s="57"/>
      <c r="J1799" s="76"/>
      <c r="K1799" s="191"/>
      <c r="L1799" s="143"/>
      <c r="M1799" s="115"/>
      <c r="N1799" s="115"/>
      <c r="O1799" s="57"/>
      <c r="P1799" s="58"/>
      <c r="Q1799" s="57"/>
      <c r="R1799" s="57"/>
      <c r="S1799" s="57"/>
      <c r="T1799" s="57"/>
      <c r="U1799" s="117"/>
      <c r="V1799" s="117"/>
      <c r="W1799" s="58"/>
      <c r="X1799" s="197"/>
      <c r="Y1799" s="198"/>
      <c r="Z1799" s="58"/>
      <c r="AA1799" s="58"/>
      <c r="AB1799" s="54"/>
      <c r="AC1799" s="76"/>
      <c r="AD1799" s="76"/>
      <c r="AE1799" s="70"/>
      <c r="AF1799" s="70"/>
    </row>
    <row r="1800" spans="1:32" s="83" customFormat="1" x14ac:dyDescent="0.2">
      <c r="A1800" s="76"/>
      <c r="B1800" s="70"/>
      <c r="C1800" s="70"/>
      <c r="D1800" s="113"/>
      <c r="E1800" s="113"/>
      <c r="F1800" s="58"/>
      <c r="G1800" s="57"/>
      <c r="H1800" s="58"/>
      <c r="I1800" s="57"/>
      <c r="J1800" s="76"/>
      <c r="K1800" s="191"/>
      <c r="L1800" s="143"/>
      <c r="M1800" s="115"/>
      <c r="N1800" s="115"/>
      <c r="O1800" s="57"/>
      <c r="P1800" s="58"/>
      <c r="Q1800" s="57"/>
      <c r="R1800" s="57"/>
      <c r="S1800" s="57"/>
      <c r="T1800" s="57"/>
      <c r="U1800" s="117"/>
      <c r="V1800" s="117"/>
      <c r="W1800" s="58"/>
      <c r="X1800" s="197"/>
      <c r="Y1800" s="198"/>
      <c r="Z1800" s="58"/>
      <c r="AA1800" s="58"/>
      <c r="AB1800" s="54"/>
      <c r="AC1800" s="76"/>
      <c r="AD1800" s="76"/>
      <c r="AE1800" s="70"/>
      <c r="AF1800" s="70"/>
    </row>
    <row r="1801" spans="1:32" s="83" customFormat="1" x14ac:dyDescent="0.2">
      <c r="A1801" s="76"/>
      <c r="B1801" s="70"/>
      <c r="C1801" s="70"/>
      <c r="D1801" s="113"/>
      <c r="E1801" s="113"/>
      <c r="F1801" s="58"/>
      <c r="G1801" s="57"/>
      <c r="H1801" s="58"/>
      <c r="I1801" s="57"/>
      <c r="J1801" s="76"/>
      <c r="K1801" s="191"/>
      <c r="L1801" s="143"/>
      <c r="M1801" s="115"/>
      <c r="N1801" s="115"/>
      <c r="O1801" s="57"/>
      <c r="P1801" s="58"/>
      <c r="Q1801" s="57"/>
      <c r="R1801" s="57"/>
      <c r="S1801" s="57"/>
      <c r="T1801" s="57"/>
      <c r="U1801" s="117"/>
      <c r="V1801" s="117"/>
      <c r="W1801" s="58"/>
      <c r="X1801" s="197"/>
      <c r="Y1801" s="198"/>
      <c r="Z1801" s="58"/>
      <c r="AA1801" s="58"/>
      <c r="AB1801" s="54"/>
      <c r="AC1801" s="76"/>
      <c r="AD1801" s="76"/>
      <c r="AE1801" s="70"/>
      <c r="AF1801" s="70"/>
    </row>
    <row r="1802" spans="1:32" s="83" customFormat="1" x14ac:dyDescent="0.2">
      <c r="A1802" s="76"/>
      <c r="B1802" s="70"/>
      <c r="C1802" s="70"/>
      <c r="D1802" s="113"/>
      <c r="E1802" s="113"/>
      <c r="F1802" s="58"/>
      <c r="G1802" s="57"/>
      <c r="H1802" s="58"/>
      <c r="I1802" s="57"/>
      <c r="J1802" s="76"/>
      <c r="K1802" s="191"/>
      <c r="L1802" s="143"/>
      <c r="M1802" s="115"/>
      <c r="N1802" s="115"/>
      <c r="O1802" s="57"/>
      <c r="P1802" s="58"/>
      <c r="Q1802" s="57"/>
      <c r="R1802" s="57"/>
      <c r="S1802" s="57"/>
      <c r="T1802" s="57"/>
      <c r="U1802" s="117"/>
      <c r="V1802" s="117"/>
      <c r="W1802" s="58"/>
      <c r="X1802" s="197"/>
      <c r="Y1802" s="198"/>
      <c r="Z1802" s="58"/>
      <c r="AA1802" s="58"/>
      <c r="AB1802" s="54"/>
      <c r="AC1802" s="76"/>
      <c r="AD1802" s="76"/>
      <c r="AE1802" s="70"/>
      <c r="AF1802" s="70"/>
    </row>
    <row r="1803" spans="1:32" s="83" customFormat="1" x14ac:dyDescent="0.2">
      <c r="A1803" s="76"/>
      <c r="B1803" s="70"/>
      <c r="C1803" s="70"/>
      <c r="D1803" s="113"/>
      <c r="E1803" s="113"/>
      <c r="F1803" s="58"/>
      <c r="G1803" s="57"/>
      <c r="H1803" s="58"/>
      <c r="I1803" s="57"/>
      <c r="J1803" s="76"/>
      <c r="K1803" s="191"/>
      <c r="L1803" s="143"/>
      <c r="M1803" s="115"/>
      <c r="N1803" s="115"/>
      <c r="O1803" s="57"/>
      <c r="P1803" s="58"/>
      <c r="Q1803" s="57"/>
      <c r="R1803" s="57"/>
      <c r="S1803" s="57"/>
      <c r="T1803" s="57"/>
      <c r="U1803" s="117"/>
      <c r="V1803" s="117"/>
      <c r="W1803" s="58"/>
      <c r="X1803" s="197"/>
      <c r="Y1803" s="198"/>
      <c r="Z1803" s="58"/>
      <c r="AA1803" s="58"/>
      <c r="AB1803" s="54"/>
      <c r="AC1803" s="76"/>
      <c r="AD1803" s="76"/>
      <c r="AE1803" s="70"/>
      <c r="AF1803" s="70"/>
    </row>
    <row r="1804" spans="1:32" s="83" customFormat="1" x14ac:dyDescent="0.2">
      <c r="A1804" s="76"/>
      <c r="B1804" s="70"/>
      <c r="C1804" s="70"/>
      <c r="D1804" s="113"/>
      <c r="E1804" s="113"/>
      <c r="F1804" s="58"/>
      <c r="G1804" s="57"/>
      <c r="H1804" s="58"/>
      <c r="I1804" s="57"/>
      <c r="J1804" s="76"/>
      <c r="K1804" s="191"/>
      <c r="L1804" s="143"/>
      <c r="M1804" s="115"/>
      <c r="N1804" s="115"/>
      <c r="O1804" s="57"/>
      <c r="P1804" s="58"/>
      <c r="Q1804" s="57"/>
      <c r="R1804" s="57"/>
      <c r="S1804" s="57"/>
      <c r="T1804" s="57"/>
      <c r="U1804" s="117"/>
      <c r="V1804" s="117"/>
      <c r="W1804" s="58"/>
      <c r="X1804" s="197"/>
      <c r="Y1804" s="198"/>
      <c r="Z1804" s="58"/>
      <c r="AA1804" s="58"/>
      <c r="AB1804" s="54"/>
      <c r="AC1804" s="76"/>
      <c r="AD1804" s="76"/>
      <c r="AE1804" s="70"/>
      <c r="AF1804" s="70"/>
    </row>
    <row r="1805" spans="1:32" s="83" customFormat="1" x14ac:dyDescent="0.2">
      <c r="A1805" s="76"/>
      <c r="B1805" s="70"/>
      <c r="C1805" s="70"/>
      <c r="D1805" s="113"/>
      <c r="E1805" s="113"/>
      <c r="F1805" s="58"/>
      <c r="G1805" s="57"/>
      <c r="H1805" s="58"/>
      <c r="I1805" s="57"/>
      <c r="J1805" s="76"/>
      <c r="K1805" s="191"/>
      <c r="L1805" s="143"/>
      <c r="M1805" s="115"/>
      <c r="N1805" s="115"/>
      <c r="O1805" s="57"/>
      <c r="P1805" s="58"/>
      <c r="Q1805" s="57"/>
      <c r="R1805" s="57"/>
      <c r="S1805" s="57"/>
      <c r="T1805" s="57"/>
      <c r="U1805" s="117"/>
      <c r="V1805" s="117"/>
      <c r="W1805" s="58"/>
      <c r="X1805" s="197"/>
      <c r="Y1805" s="198"/>
      <c r="Z1805" s="58"/>
      <c r="AA1805" s="58"/>
      <c r="AB1805" s="54"/>
      <c r="AC1805" s="76"/>
      <c r="AD1805" s="76"/>
      <c r="AE1805" s="70"/>
      <c r="AF1805" s="70"/>
    </row>
    <row r="1806" spans="1:32" s="83" customFormat="1" x14ac:dyDescent="0.2">
      <c r="A1806" s="76"/>
      <c r="B1806" s="70"/>
      <c r="C1806" s="70"/>
      <c r="D1806" s="113"/>
      <c r="E1806" s="113"/>
      <c r="F1806" s="58"/>
      <c r="G1806" s="57"/>
      <c r="H1806" s="58"/>
      <c r="I1806" s="57"/>
      <c r="J1806" s="76"/>
      <c r="K1806" s="191"/>
      <c r="L1806" s="143"/>
      <c r="M1806" s="115"/>
      <c r="N1806" s="115"/>
      <c r="O1806" s="57"/>
      <c r="P1806" s="58"/>
      <c r="Q1806" s="57"/>
      <c r="R1806" s="57"/>
      <c r="S1806" s="57"/>
      <c r="T1806" s="57"/>
      <c r="U1806" s="117"/>
      <c r="V1806" s="117"/>
      <c r="W1806" s="58"/>
      <c r="X1806" s="197"/>
      <c r="Y1806" s="198"/>
      <c r="Z1806" s="58"/>
      <c r="AA1806" s="58"/>
      <c r="AB1806" s="54"/>
      <c r="AC1806" s="76"/>
      <c r="AD1806" s="76"/>
      <c r="AE1806" s="70"/>
      <c r="AF1806" s="70"/>
    </row>
    <row r="1807" spans="1:32" s="83" customFormat="1" x14ac:dyDescent="0.2">
      <c r="A1807" s="76"/>
      <c r="B1807" s="70"/>
      <c r="C1807" s="70"/>
      <c r="D1807" s="113"/>
      <c r="E1807" s="113"/>
      <c r="F1807" s="58"/>
      <c r="G1807" s="57"/>
      <c r="H1807" s="58"/>
      <c r="I1807" s="57"/>
      <c r="J1807" s="76"/>
      <c r="K1807" s="191"/>
      <c r="L1807" s="143"/>
      <c r="M1807" s="115"/>
      <c r="N1807" s="115"/>
      <c r="O1807" s="57"/>
      <c r="P1807" s="58"/>
      <c r="Q1807" s="57"/>
      <c r="R1807" s="57"/>
      <c r="S1807" s="57"/>
      <c r="T1807" s="57"/>
      <c r="U1807" s="117"/>
      <c r="V1807" s="117"/>
      <c r="W1807" s="58"/>
      <c r="X1807" s="197"/>
      <c r="Y1807" s="198"/>
      <c r="Z1807" s="58"/>
      <c r="AA1807" s="58"/>
      <c r="AB1807" s="54"/>
      <c r="AC1807" s="76"/>
      <c r="AD1807" s="76"/>
      <c r="AE1807" s="70"/>
      <c r="AF1807" s="70"/>
    </row>
    <row r="1808" spans="1:32" s="83" customFormat="1" x14ac:dyDescent="0.2">
      <c r="A1808" s="76"/>
      <c r="B1808" s="70"/>
      <c r="C1808" s="70"/>
      <c r="D1808" s="113"/>
      <c r="E1808" s="113"/>
      <c r="F1808" s="58"/>
      <c r="G1808" s="57"/>
      <c r="H1808" s="58"/>
      <c r="I1808" s="57"/>
      <c r="J1808" s="76"/>
      <c r="K1808" s="191"/>
      <c r="L1808" s="143"/>
      <c r="M1808" s="115"/>
      <c r="N1808" s="115"/>
      <c r="O1808" s="57"/>
      <c r="P1808" s="58"/>
      <c r="Q1808" s="57"/>
      <c r="R1808" s="57"/>
      <c r="S1808" s="57"/>
      <c r="T1808" s="57"/>
      <c r="U1808" s="117"/>
      <c r="V1808" s="117"/>
      <c r="W1808" s="58"/>
      <c r="X1808" s="197"/>
      <c r="Y1808" s="198"/>
      <c r="Z1808" s="58"/>
      <c r="AA1808" s="58"/>
      <c r="AB1808" s="54"/>
      <c r="AC1808" s="76"/>
      <c r="AD1808" s="76"/>
      <c r="AE1808" s="70"/>
      <c r="AF1808" s="70"/>
    </row>
    <row r="1809" spans="1:32" s="83" customFormat="1" x14ac:dyDescent="0.2">
      <c r="A1809" s="76"/>
      <c r="B1809" s="70"/>
      <c r="C1809" s="70"/>
      <c r="D1809" s="113"/>
      <c r="E1809" s="113"/>
      <c r="F1809" s="58"/>
      <c r="G1809" s="57"/>
      <c r="H1809" s="58"/>
      <c r="I1809" s="57"/>
      <c r="J1809" s="76"/>
      <c r="K1809" s="191"/>
      <c r="L1809" s="143"/>
      <c r="M1809" s="115"/>
      <c r="N1809" s="115"/>
      <c r="O1809" s="57"/>
      <c r="P1809" s="58"/>
      <c r="Q1809" s="57"/>
      <c r="R1809" s="57"/>
      <c r="S1809" s="57"/>
      <c r="T1809" s="57"/>
      <c r="U1809" s="117"/>
      <c r="V1809" s="117"/>
      <c r="W1809" s="58"/>
      <c r="X1809" s="197"/>
      <c r="Y1809" s="198"/>
      <c r="Z1809" s="58"/>
      <c r="AA1809" s="58"/>
      <c r="AB1809" s="54"/>
      <c r="AC1809" s="76"/>
      <c r="AD1809" s="76"/>
      <c r="AE1809" s="70"/>
      <c r="AF1809" s="70"/>
    </row>
    <row r="1810" spans="1:32" s="83" customFormat="1" x14ac:dyDescent="0.2">
      <c r="A1810" s="76"/>
      <c r="B1810" s="70"/>
      <c r="C1810" s="70"/>
      <c r="D1810" s="113"/>
      <c r="E1810" s="113"/>
      <c r="F1810" s="58"/>
      <c r="G1810" s="57"/>
      <c r="H1810" s="58"/>
      <c r="I1810" s="57"/>
      <c r="J1810" s="76"/>
      <c r="K1810" s="191"/>
      <c r="L1810" s="143"/>
      <c r="M1810" s="115"/>
      <c r="N1810" s="115"/>
      <c r="O1810" s="57"/>
      <c r="P1810" s="58"/>
      <c r="Q1810" s="57"/>
      <c r="R1810" s="57"/>
      <c r="S1810" s="57"/>
      <c r="T1810" s="57"/>
      <c r="U1810" s="117"/>
      <c r="V1810" s="117"/>
      <c r="W1810" s="58"/>
      <c r="X1810" s="197"/>
      <c r="Y1810" s="198"/>
      <c r="Z1810" s="58"/>
      <c r="AA1810" s="58"/>
      <c r="AB1810" s="54"/>
      <c r="AC1810" s="76"/>
      <c r="AD1810" s="76"/>
      <c r="AE1810" s="70"/>
      <c r="AF1810" s="70"/>
    </row>
    <row r="1811" spans="1:32" s="83" customFormat="1" x14ac:dyDescent="0.2">
      <c r="A1811" s="76"/>
      <c r="B1811" s="70"/>
      <c r="C1811" s="70"/>
      <c r="D1811" s="113"/>
      <c r="E1811" s="113"/>
      <c r="F1811" s="58"/>
      <c r="G1811" s="57"/>
      <c r="H1811" s="58"/>
      <c r="I1811" s="57"/>
      <c r="J1811" s="76"/>
      <c r="K1811" s="191"/>
      <c r="L1811" s="143"/>
      <c r="M1811" s="115"/>
      <c r="N1811" s="115"/>
      <c r="O1811" s="57"/>
      <c r="P1811" s="58"/>
      <c r="Q1811" s="57"/>
      <c r="R1811" s="57"/>
      <c r="S1811" s="57"/>
      <c r="T1811" s="57"/>
      <c r="U1811" s="117"/>
      <c r="V1811" s="117"/>
      <c r="W1811" s="58"/>
      <c r="X1811" s="197"/>
      <c r="Y1811" s="198"/>
      <c r="Z1811" s="58"/>
      <c r="AA1811" s="58"/>
      <c r="AB1811" s="54"/>
      <c r="AC1811" s="76"/>
      <c r="AD1811" s="76"/>
      <c r="AE1811" s="70"/>
      <c r="AF1811" s="70"/>
    </row>
    <row r="1812" spans="1:32" s="83" customFormat="1" x14ac:dyDescent="0.2">
      <c r="A1812" s="76"/>
      <c r="B1812" s="70"/>
      <c r="C1812" s="70"/>
      <c r="D1812" s="113"/>
      <c r="E1812" s="113"/>
      <c r="F1812" s="58"/>
      <c r="G1812" s="57"/>
      <c r="H1812" s="58"/>
      <c r="I1812" s="57"/>
      <c r="J1812" s="76"/>
      <c r="K1812" s="191"/>
      <c r="L1812" s="143"/>
      <c r="M1812" s="115"/>
      <c r="N1812" s="115"/>
      <c r="O1812" s="57"/>
      <c r="P1812" s="58"/>
      <c r="Q1812" s="57"/>
      <c r="R1812" s="57"/>
      <c r="S1812" s="57"/>
      <c r="T1812" s="57"/>
      <c r="U1812" s="117"/>
      <c r="V1812" s="117"/>
      <c r="W1812" s="58"/>
      <c r="X1812" s="197"/>
      <c r="Y1812" s="198"/>
      <c r="Z1812" s="58"/>
      <c r="AA1812" s="58"/>
      <c r="AB1812" s="54"/>
      <c r="AC1812" s="76"/>
      <c r="AD1812" s="76"/>
      <c r="AE1812" s="70"/>
      <c r="AF1812" s="70"/>
    </row>
    <row r="1813" spans="1:32" s="83" customFormat="1" x14ac:dyDescent="0.2">
      <c r="A1813" s="76"/>
      <c r="B1813" s="70"/>
      <c r="C1813" s="70"/>
      <c r="D1813" s="113"/>
      <c r="E1813" s="113"/>
      <c r="F1813" s="58"/>
      <c r="G1813" s="57"/>
      <c r="H1813" s="58"/>
      <c r="I1813" s="57"/>
      <c r="J1813" s="76"/>
      <c r="K1813" s="191"/>
      <c r="L1813" s="143"/>
      <c r="M1813" s="115"/>
      <c r="N1813" s="115"/>
      <c r="O1813" s="57"/>
      <c r="P1813" s="58"/>
      <c r="Q1813" s="57"/>
      <c r="R1813" s="57"/>
      <c r="S1813" s="57"/>
      <c r="T1813" s="57"/>
      <c r="U1813" s="117"/>
      <c r="V1813" s="117"/>
      <c r="W1813" s="58"/>
      <c r="X1813" s="197"/>
      <c r="Y1813" s="198"/>
      <c r="Z1813" s="58"/>
      <c r="AA1813" s="58"/>
      <c r="AB1813" s="54"/>
      <c r="AC1813" s="76"/>
      <c r="AD1813" s="76"/>
      <c r="AE1813" s="70"/>
      <c r="AF1813" s="70"/>
    </row>
    <row r="1814" spans="1:32" s="83" customFormat="1" x14ac:dyDescent="0.2">
      <c r="A1814" s="76"/>
      <c r="B1814" s="70"/>
      <c r="C1814" s="70"/>
      <c r="D1814" s="113"/>
      <c r="E1814" s="113"/>
      <c r="F1814" s="58"/>
      <c r="G1814" s="57"/>
      <c r="H1814" s="58"/>
      <c r="I1814" s="57"/>
      <c r="J1814" s="76"/>
      <c r="K1814" s="191"/>
      <c r="L1814" s="143"/>
      <c r="M1814" s="115"/>
      <c r="N1814" s="115"/>
      <c r="O1814" s="57"/>
      <c r="P1814" s="58"/>
      <c r="Q1814" s="57"/>
      <c r="R1814" s="57"/>
      <c r="S1814" s="57"/>
      <c r="T1814" s="57"/>
      <c r="U1814" s="117"/>
      <c r="V1814" s="117"/>
      <c r="W1814" s="58"/>
      <c r="X1814" s="197"/>
      <c r="Y1814" s="198"/>
      <c r="Z1814" s="58"/>
      <c r="AA1814" s="58"/>
      <c r="AB1814" s="54"/>
      <c r="AC1814" s="76"/>
      <c r="AD1814" s="76"/>
      <c r="AE1814" s="70"/>
      <c r="AF1814" s="70"/>
    </row>
    <row r="1815" spans="1:32" s="83" customFormat="1" x14ac:dyDescent="0.2">
      <c r="A1815" s="76"/>
      <c r="B1815" s="70"/>
      <c r="C1815" s="70"/>
      <c r="D1815" s="113"/>
      <c r="E1815" s="113"/>
      <c r="F1815" s="58"/>
      <c r="G1815" s="57"/>
      <c r="H1815" s="58"/>
      <c r="I1815" s="57"/>
      <c r="J1815" s="76"/>
      <c r="K1815" s="191"/>
      <c r="L1815" s="143"/>
      <c r="M1815" s="115"/>
      <c r="N1815" s="115"/>
      <c r="O1815" s="57"/>
      <c r="P1815" s="58"/>
      <c r="Q1815" s="57"/>
      <c r="R1815" s="57"/>
      <c r="S1815" s="57"/>
      <c r="T1815" s="57"/>
      <c r="U1815" s="117"/>
      <c r="V1815" s="117"/>
      <c r="W1815" s="58"/>
      <c r="X1815" s="197"/>
      <c r="Y1815" s="198"/>
      <c r="Z1815" s="58"/>
      <c r="AA1815" s="58"/>
      <c r="AB1815" s="54"/>
      <c r="AC1815" s="76"/>
      <c r="AD1815" s="76"/>
      <c r="AE1815" s="70"/>
      <c r="AF1815" s="70"/>
    </row>
    <row r="1816" spans="1:32" s="83" customFormat="1" x14ac:dyDescent="0.2">
      <c r="A1816" s="76"/>
      <c r="B1816" s="70"/>
      <c r="C1816" s="70"/>
      <c r="D1816" s="113"/>
      <c r="E1816" s="113"/>
      <c r="F1816" s="58"/>
      <c r="G1816" s="57"/>
      <c r="H1816" s="58"/>
      <c r="I1816" s="57"/>
      <c r="J1816" s="76"/>
      <c r="K1816" s="191"/>
      <c r="L1816" s="143"/>
      <c r="M1816" s="115"/>
      <c r="N1816" s="115"/>
      <c r="O1816" s="57"/>
      <c r="P1816" s="58"/>
      <c r="Q1816" s="57"/>
      <c r="R1816" s="57"/>
      <c r="S1816" s="57"/>
      <c r="T1816" s="57"/>
      <c r="U1816" s="117"/>
      <c r="V1816" s="117"/>
      <c r="W1816" s="58"/>
      <c r="X1816" s="197"/>
      <c r="Y1816" s="198"/>
      <c r="Z1816" s="58"/>
      <c r="AA1816" s="58"/>
      <c r="AB1816" s="54"/>
      <c r="AC1816" s="76"/>
      <c r="AD1816" s="76"/>
      <c r="AE1816" s="70"/>
      <c r="AF1816" s="70"/>
    </row>
    <row r="1817" spans="1:32" s="83" customFormat="1" x14ac:dyDescent="0.2">
      <c r="A1817" s="76"/>
      <c r="B1817" s="70"/>
      <c r="C1817" s="70"/>
      <c r="D1817" s="113"/>
      <c r="E1817" s="113"/>
      <c r="F1817" s="58"/>
      <c r="G1817" s="57"/>
      <c r="H1817" s="58"/>
      <c r="I1817" s="57"/>
      <c r="J1817" s="76"/>
      <c r="K1817" s="191"/>
      <c r="L1817" s="143"/>
      <c r="M1817" s="115"/>
      <c r="N1817" s="115"/>
      <c r="O1817" s="57"/>
      <c r="P1817" s="58"/>
      <c r="Q1817" s="57"/>
      <c r="R1817" s="57"/>
      <c r="S1817" s="57"/>
      <c r="T1817" s="57"/>
      <c r="U1817" s="117"/>
      <c r="V1817" s="117"/>
      <c r="W1817" s="58"/>
      <c r="X1817" s="197"/>
      <c r="Y1817" s="198"/>
      <c r="Z1817" s="58"/>
      <c r="AA1817" s="58"/>
      <c r="AB1817" s="54"/>
      <c r="AC1817" s="76"/>
      <c r="AD1817" s="76"/>
      <c r="AE1817" s="70"/>
      <c r="AF1817" s="70"/>
    </row>
    <row r="1818" spans="1:32" s="83" customFormat="1" x14ac:dyDescent="0.2">
      <c r="A1818" s="76"/>
      <c r="B1818" s="70"/>
      <c r="C1818" s="70"/>
      <c r="D1818" s="113"/>
      <c r="E1818" s="113"/>
      <c r="F1818" s="58"/>
      <c r="G1818" s="57"/>
      <c r="H1818" s="58"/>
      <c r="I1818" s="57"/>
      <c r="J1818" s="76"/>
      <c r="K1818" s="191"/>
      <c r="L1818" s="143"/>
      <c r="M1818" s="115"/>
      <c r="N1818" s="115"/>
      <c r="O1818" s="57"/>
      <c r="P1818" s="58"/>
      <c r="Q1818" s="57"/>
      <c r="R1818" s="57"/>
      <c r="S1818" s="57"/>
      <c r="T1818" s="57"/>
      <c r="U1818" s="117"/>
      <c r="V1818" s="117"/>
      <c r="W1818" s="58"/>
      <c r="X1818" s="197"/>
      <c r="Y1818" s="198"/>
      <c r="Z1818" s="58"/>
      <c r="AA1818" s="58"/>
      <c r="AB1818" s="54"/>
      <c r="AC1818" s="76"/>
      <c r="AD1818" s="76"/>
      <c r="AE1818" s="70"/>
      <c r="AF1818" s="70"/>
    </row>
    <row r="1819" spans="1:32" s="83" customFormat="1" x14ac:dyDescent="0.2">
      <c r="A1819" s="76"/>
      <c r="B1819" s="70"/>
      <c r="C1819" s="70"/>
      <c r="D1819" s="113"/>
      <c r="E1819" s="113"/>
      <c r="F1819" s="58"/>
      <c r="G1819" s="57"/>
      <c r="H1819" s="58"/>
      <c r="I1819" s="57"/>
      <c r="J1819" s="76"/>
      <c r="K1819" s="191"/>
      <c r="L1819" s="143"/>
      <c r="M1819" s="115"/>
      <c r="N1819" s="115"/>
      <c r="O1819" s="57"/>
      <c r="P1819" s="58"/>
      <c r="Q1819" s="57"/>
      <c r="R1819" s="57"/>
      <c r="S1819" s="57"/>
      <c r="T1819" s="57"/>
      <c r="U1819" s="117"/>
      <c r="V1819" s="117"/>
      <c r="W1819" s="58"/>
      <c r="X1819" s="197"/>
      <c r="Y1819" s="198"/>
      <c r="Z1819" s="58"/>
      <c r="AA1819" s="58"/>
      <c r="AB1819" s="54"/>
      <c r="AC1819" s="76"/>
      <c r="AD1819" s="76"/>
      <c r="AE1819" s="70"/>
      <c r="AF1819" s="70"/>
    </row>
    <row r="1820" spans="1:32" s="83" customFormat="1" x14ac:dyDescent="0.2">
      <c r="A1820" s="76"/>
      <c r="B1820" s="70"/>
      <c r="C1820" s="70"/>
      <c r="D1820" s="113"/>
      <c r="E1820" s="113"/>
      <c r="F1820" s="58"/>
      <c r="G1820" s="57"/>
      <c r="H1820" s="58"/>
      <c r="I1820" s="57"/>
      <c r="J1820" s="76"/>
      <c r="K1820" s="191"/>
      <c r="L1820" s="143"/>
      <c r="M1820" s="115"/>
      <c r="N1820" s="115"/>
      <c r="O1820" s="57"/>
      <c r="P1820" s="58"/>
      <c r="Q1820" s="57"/>
      <c r="R1820" s="57"/>
      <c r="S1820" s="57"/>
      <c r="T1820" s="57"/>
      <c r="U1820" s="117"/>
      <c r="V1820" s="117"/>
      <c r="W1820" s="58"/>
      <c r="X1820" s="197"/>
      <c r="Y1820" s="198"/>
      <c r="Z1820" s="58"/>
      <c r="AA1820" s="58"/>
      <c r="AB1820" s="54"/>
      <c r="AC1820" s="76"/>
      <c r="AD1820" s="76"/>
      <c r="AE1820" s="70"/>
      <c r="AF1820" s="70"/>
    </row>
    <row r="1821" spans="1:32" s="83" customFormat="1" x14ac:dyDescent="0.2">
      <c r="A1821" s="76"/>
      <c r="B1821" s="70"/>
      <c r="C1821" s="70"/>
      <c r="D1821" s="113"/>
      <c r="E1821" s="113"/>
      <c r="F1821" s="58"/>
      <c r="G1821" s="57"/>
      <c r="H1821" s="58"/>
      <c r="I1821" s="57"/>
      <c r="J1821" s="76"/>
      <c r="K1821" s="191"/>
      <c r="L1821" s="143"/>
      <c r="M1821" s="115"/>
      <c r="N1821" s="115"/>
      <c r="O1821" s="57"/>
      <c r="P1821" s="58"/>
      <c r="Q1821" s="57"/>
      <c r="R1821" s="57"/>
      <c r="S1821" s="57"/>
      <c r="T1821" s="57"/>
      <c r="U1821" s="117"/>
      <c r="V1821" s="117"/>
      <c r="W1821" s="58"/>
      <c r="X1821" s="197"/>
      <c r="Y1821" s="198"/>
      <c r="Z1821" s="58"/>
      <c r="AA1821" s="58"/>
      <c r="AB1821" s="54"/>
      <c r="AC1821" s="76"/>
      <c r="AD1821" s="76"/>
      <c r="AE1821" s="70"/>
      <c r="AF1821" s="70"/>
    </row>
    <row r="1822" spans="1:32" s="83" customFormat="1" x14ac:dyDescent="0.2">
      <c r="A1822" s="76"/>
      <c r="B1822" s="70"/>
      <c r="C1822" s="70"/>
      <c r="D1822" s="113"/>
      <c r="E1822" s="113"/>
      <c r="F1822" s="58"/>
      <c r="G1822" s="57"/>
      <c r="H1822" s="58"/>
      <c r="I1822" s="57"/>
      <c r="J1822" s="76"/>
      <c r="K1822" s="191"/>
      <c r="L1822" s="143"/>
      <c r="M1822" s="115"/>
      <c r="N1822" s="115"/>
      <c r="O1822" s="57"/>
      <c r="P1822" s="58"/>
      <c r="Q1822" s="57"/>
      <c r="R1822" s="57"/>
      <c r="S1822" s="57"/>
      <c r="T1822" s="57"/>
      <c r="U1822" s="117"/>
      <c r="V1822" s="117"/>
      <c r="W1822" s="58"/>
      <c r="X1822" s="197"/>
      <c r="Y1822" s="198"/>
      <c r="Z1822" s="58"/>
      <c r="AA1822" s="58"/>
      <c r="AB1822" s="54"/>
      <c r="AC1822" s="76"/>
      <c r="AD1822" s="76"/>
      <c r="AE1822" s="70"/>
      <c r="AF1822" s="70"/>
    </row>
    <row r="1823" spans="1:32" s="83" customFormat="1" x14ac:dyDescent="0.2">
      <c r="A1823" s="76"/>
      <c r="B1823" s="70"/>
      <c r="C1823" s="70"/>
      <c r="D1823" s="113"/>
      <c r="E1823" s="113"/>
      <c r="F1823" s="58"/>
      <c r="G1823" s="57"/>
      <c r="H1823" s="58"/>
      <c r="I1823" s="57"/>
      <c r="J1823" s="76"/>
      <c r="K1823" s="191"/>
      <c r="L1823" s="143"/>
      <c r="M1823" s="115"/>
      <c r="N1823" s="115"/>
      <c r="O1823" s="57"/>
      <c r="P1823" s="58"/>
      <c r="Q1823" s="57"/>
      <c r="R1823" s="57"/>
      <c r="S1823" s="57"/>
      <c r="T1823" s="57"/>
      <c r="U1823" s="117"/>
      <c r="V1823" s="117"/>
      <c r="W1823" s="58"/>
      <c r="X1823" s="197"/>
      <c r="Y1823" s="198"/>
      <c r="Z1823" s="58"/>
      <c r="AA1823" s="58"/>
      <c r="AB1823" s="54"/>
      <c r="AC1823" s="76"/>
      <c r="AD1823" s="76"/>
      <c r="AE1823" s="70"/>
      <c r="AF1823" s="70"/>
    </row>
    <row r="1824" spans="1:32" s="83" customFormat="1" x14ac:dyDescent="0.2">
      <c r="A1824" s="76"/>
      <c r="B1824" s="70"/>
      <c r="C1824" s="70"/>
      <c r="D1824" s="113"/>
      <c r="E1824" s="113"/>
      <c r="F1824" s="58"/>
      <c r="G1824" s="57"/>
      <c r="H1824" s="58"/>
      <c r="I1824" s="57"/>
      <c r="J1824" s="76"/>
      <c r="K1824" s="191"/>
      <c r="L1824" s="143"/>
      <c r="M1824" s="115"/>
      <c r="N1824" s="115"/>
      <c r="O1824" s="57"/>
      <c r="P1824" s="58"/>
      <c r="Q1824" s="57"/>
      <c r="R1824" s="57"/>
      <c r="S1824" s="57"/>
      <c r="T1824" s="57"/>
      <c r="U1824" s="117"/>
      <c r="V1824" s="117"/>
      <c r="W1824" s="58"/>
      <c r="X1824" s="197"/>
      <c r="Y1824" s="198"/>
      <c r="Z1824" s="58"/>
      <c r="AA1824" s="58"/>
      <c r="AB1824" s="54"/>
      <c r="AC1824" s="76"/>
      <c r="AD1824" s="76"/>
      <c r="AE1824" s="70"/>
      <c r="AF1824" s="70"/>
    </row>
    <row r="1825" spans="1:32" s="83" customFormat="1" x14ac:dyDescent="0.2">
      <c r="A1825" s="76"/>
      <c r="B1825" s="70"/>
      <c r="C1825" s="70"/>
      <c r="D1825" s="113"/>
      <c r="E1825" s="113"/>
      <c r="F1825" s="58"/>
      <c r="G1825" s="57"/>
      <c r="H1825" s="58"/>
      <c r="I1825" s="57"/>
      <c r="J1825" s="76"/>
      <c r="K1825" s="191"/>
      <c r="L1825" s="143"/>
      <c r="M1825" s="115"/>
      <c r="N1825" s="115"/>
      <c r="O1825" s="57"/>
      <c r="P1825" s="58"/>
      <c r="Q1825" s="57"/>
      <c r="R1825" s="57"/>
      <c r="S1825" s="57"/>
      <c r="T1825" s="57"/>
      <c r="U1825" s="117"/>
      <c r="V1825" s="117"/>
      <c r="W1825" s="58"/>
      <c r="X1825" s="197"/>
      <c r="Y1825" s="198"/>
      <c r="Z1825" s="58"/>
      <c r="AA1825" s="58"/>
      <c r="AB1825" s="54"/>
      <c r="AC1825" s="76"/>
      <c r="AD1825" s="76"/>
      <c r="AE1825" s="70"/>
      <c r="AF1825" s="70"/>
    </row>
    <row r="1826" spans="1:32" s="83" customFormat="1" x14ac:dyDescent="0.2">
      <c r="A1826" s="76"/>
      <c r="B1826" s="70"/>
      <c r="C1826" s="70"/>
      <c r="D1826" s="113"/>
      <c r="E1826" s="113"/>
      <c r="F1826" s="58"/>
      <c r="G1826" s="57"/>
      <c r="H1826" s="58"/>
      <c r="I1826" s="57"/>
      <c r="J1826" s="76"/>
      <c r="K1826" s="191"/>
      <c r="L1826" s="143"/>
      <c r="M1826" s="115"/>
      <c r="N1826" s="115"/>
      <c r="O1826" s="57"/>
      <c r="P1826" s="58"/>
      <c r="Q1826" s="57"/>
      <c r="R1826" s="57"/>
      <c r="S1826" s="57"/>
      <c r="T1826" s="57"/>
      <c r="U1826" s="117"/>
      <c r="V1826" s="117"/>
      <c r="W1826" s="58"/>
      <c r="X1826" s="197"/>
      <c r="Y1826" s="198"/>
      <c r="Z1826" s="58"/>
      <c r="AA1826" s="58"/>
      <c r="AB1826" s="54"/>
      <c r="AC1826" s="76"/>
      <c r="AD1826" s="76"/>
      <c r="AE1826" s="70"/>
      <c r="AF1826" s="70"/>
    </row>
    <row r="1827" spans="1:32" s="83" customFormat="1" x14ac:dyDescent="0.2">
      <c r="A1827" s="76"/>
      <c r="B1827" s="70"/>
      <c r="C1827" s="70"/>
      <c r="D1827" s="113"/>
      <c r="E1827" s="113"/>
      <c r="F1827" s="58"/>
      <c r="G1827" s="57"/>
      <c r="H1827" s="58"/>
      <c r="I1827" s="57"/>
      <c r="J1827" s="76"/>
      <c r="K1827" s="191"/>
      <c r="L1827" s="143"/>
      <c r="M1827" s="115"/>
      <c r="N1827" s="115"/>
      <c r="O1827" s="57"/>
      <c r="P1827" s="58"/>
      <c r="Q1827" s="57"/>
      <c r="R1827" s="57"/>
      <c r="S1827" s="57"/>
      <c r="T1827" s="57"/>
      <c r="U1827" s="117"/>
      <c r="V1827" s="117"/>
      <c r="W1827" s="58"/>
      <c r="X1827" s="197"/>
      <c r="Y1827" s="198"/>
      <c r="Z1827" s="58"/>
      <c r="AA1827" s="58"/>
      <c r="AB1827" s="54"/>
      <c r="AC1827" s="76"/>
      <c r="AD1827" s="76"/>
      <c r="AE1827" s="70"/>
      <c r="AF1827" s="70"/>
    </row>
    <row r="1828" spans="1:32" s="83" customFormat="1" x14ac:dyDescent="0.2">
      <c r="A1828" s="76"/>
      <c r="B1828" s="70"/>
      <c r="C1828" s="70"/>
      <c r="D1828" s="113"/>
      <c r="E1828" s="113"/>
      <c r="F1828" s="58"/>
      <c r="G1828" s="57"/>
      <c r="H1828" s="58"/>
      <c r="I1828" s="57"/>
      <c r="J1828" s="76"/>
      <c r="K1828" s="191"/>
      <c r="L1828" s="143"/>
      <c r="M1828" s="115"/>
      <c r="N1828" s="115"/>
      <c r="O1828" s="57"/>
      <c r="P1828" s="58"/>
      <c r="Q1828" s="57"/>
      <c r="R1828" s="57"/>
      <c r="S1828" s="57"/>
      <c r="T1828" s="57"/>
      <c r="U1828" s="117"/>
      <c r="V1828" s="117"/>
      <c r="W1828" s="58"/>
      <c r="X1828" s="197"/>
      <c r="Y1828" s="198"/>
      <c r="Z1828" s="58"/>
      <c r="AA1828" s="58"/>
      <c r="AB1828" s="54"/>
      <c r="AC1828" s="76"/>
      <c r="AD1828" s="76"/>
      <c r="AE1828" s="70"/>
      <c r="AF1828" s="70"/>
    </row>
    <row r="1829" spans="1:32" s="83" customFormat="1" x14ac:dyDescent="0.2">
      <c r="A1829" s="76"/>
      <c r="B1829" s="70"/>
      <c r="C1829" s="70"/>
      <c r="D1829" s="113"/>
      <c r="E1829" s="113"/>
      <c r="F1829" s="58"/>
      <c r="G1829" s="57"/>
      <c r="H1829" s="58"/>
      <c r="I1829" s="57"/>
      <c r="J1829" s="76"/>
      <c r="K1829" s="191"/>
      <c r="L1829" s="143"/>
      <c r="M1829" s="115"/>
      <c r="N1829" s="115"/>
      <c r="O1829" s="57"/>
      <c r="P1829" s="58"/>
      <c r="Q1829" s="57"/>
      <c r="R1829" s="57"/>
      <c r="S1829" s="57"/>
      <c r="T1829" s="57"/>
      <c r="U1829" s="117"/>
      <c r="V1829" s="117"/>
      <c r="W1829" s="58"/>
      <c r="X1829" s="197"/>
      <c r="Y1829" s="198"/>
      <c r="Z1829" s="58"/>
      <c r="AA1829" s="58"/>
      <c r="AB1829" s="54"/>
      <c r="AC1829" s="76"/>
      <c r="AD1829" s="76"/>
      <c r="AE1829" s="70"/>
      <c r="AF1829" s="70"/>
    </row>
    <row r="1830" spans="1:32" s="83" customFormat="1" x14ac:dyDescent="0.2">
      <c r="A1830" s="76"/>
      <c r="B1830" s="70"/>
      <c r="C1830" s="70"/>
      <c r="D1830" s="113"/>
      <c r="E1830" s="113"/>
      <c r="F1830" s="58"/>
      <c r="G1830" s="57"/>
      <c r="H1830" s="58"/>
      <c r="I1830" s="57"/>
      <c r="J1830" s="76"/>
      <c r="K1830" s="191"/>
      <c r="L1830" s="143"/>
      <c r="M1830" s="115"/>
      <c r="N1830" s="115"/>
      <c r="O1830" s="57"/>
      <c r="P1830" s="58"/>
      <c r="Q1830" s="57"/>
      <c r="R1830" s="57"/>
      <c r="S1830" s="57"/>
      <c r="T1830" s="57"/>
      <c r="U1830" s="117"/>
      <c r="V1830" s="117"/>
      <c r="W1830" s="58"/>
      <c r="X1830" s="197"/>
      <c r="Y1830" s="198"/>
      <c r="Z1830" s="58"/>
      <c r="AA1830" s="58"/>
      <c r="AB1830" s="54"/>
      <c r="AC1830" s="76"/>
      <c r="AD1830" s="76"/>
      <c r="AE1830" s="70"/>
      <c r="AF1830" s="70"/>
    </row>
    <row r="1831" spans="1:32" s="83" customFormat="1" x14ac:dyDescent="0.2">
      <c r="A1831" s="76"/>
      <c r="B1831" s="70"/>
      <c r="C1831" s="70"/>
      <c r="D1831" s="113"/>
      <c r="E1831" s="113"/>
      <c r="F1831" s="58"/>
      <c r="G1831" s="57"/>
      <c r="H1831" s="58"/>
      <c r="I1831" s="57"/>
      <c r="J1831" s="76"/>
      <c r="K1831" s="191"/>
      <c r="L1831" s="143"/>
      <c r="M1831" s="115"/>
      <c r="N1831" s="115"/>
      <c r="O1831" s="57"/>
      <c r="P1831" s="58"/>
      <c r="Q1831" s="57"/>
      <c r="R1831" s="57"/>
      <c r="S1831" s="57"/>
      <c r="T1831" s="57"/>
      <c r="U1831" s="117"/>
      <c r="V1831" s="117"/>
      <c r="W1831" s="58"/>
      <c r="X1831" s="197"/>
      <c r="Y1831" s="198"/>
      <c r="Z1831" s="58"/>
      <c r="AA1831" s="58"/>
      <c r="AB1831" s="54"/>
      <c r="AC1831" s="76"/>
      <c r="AD1831" s="76"/>
      <c r="AE1831" s="70"/>
      <c r="AF1831" s="70"/>
    </row>
    <row r="1832" spans="1:32" s="83" customFormat="1" x14ac:dyDescent="0.2">
      <c r="A1832" s="76"/>
      <c r="B1832" s="70"/>
      <c r="C1832" s="70"/>
      <c r="D1832" s="113"/>
      <c r="E1832" s="113"/>
      <c r="F1832" s="58"/>
      <c r="G1832" s="57"/>
      <c r="H1832" s="58"/>
      <c r="I1832" s="57"/>
      <c r="J1832" s="76"/>
      <c r="K1832" s="191"/>
      <c r="L1832" s="143"/>
      <c r="M1832" s="115"/>
      <c r="N1832" s="115"/>
      <c r="O1832" s="57"/>
      <c r="P1832" s="58"/>
      <c r="Q1832" s="57"/>
      <c r="R1832" s="57"/>
      <c r="S1832" s="57"/>
      <c r="T1832" s="57"/>
      <c r="U1832" s="117"/>
      <c r="V1832" s="117"/>
      <c r="W1832" s="58"/>
      <c r="X1832" s="197"/>
      <c r="Y1832" s="198"/>
      <c r="Z1832" s="58"/>
      <c r="AA1832" s="58"/>
      <c r="AB1832" s="54"/>
      <c r="AC1832" s="76"/>
      <c r="AD1832" s="76"/>
      <c r="AE1832" s="70"/>
      <c r="AF1832" s="70"/>
    </row>
    <row r="1833" spans="1:32" s="83" customFormat="1" x14ac:dyDescent="0.2">
      <c r="A1833" s="76"/>
      <c r="B1833" s="70"/>
      <c r="C1833" s="70"/>
      <c r="D1833" s="113"/>
      <c r="E1833" s="113"/>
      <c r="F1833" s="58"/>
      <c r="G1833" s="57"/>
      <c r="H1833" s="58"/>
      <c r="I1833" s="57"/>
      <c r="J1833" s="76"/>
      <c r="K1833" s="191"/>
      <c r="L1833" s="143"/>
      <c r="M1833" s="115"/>
      <c r="N1833" s="115"/>
      <c r="O1833" s="57"/>
      <c r="P1833" s="58"/>
      <c r="Q1833" s="57"/>
      <c r="R1833" s="57"/>
      <c r="S1833" s="57"/>
      <c r="T1833" s="57"/>
      <c r="U1833" s="117"/>
      <c r="V1833" s="117"/>
      <c r="W1833" s="58"/>
      <c r="X1833" s="197"/>
      <c r="Y1833" s="198"/>
      <c r="Z1833" s="58"/>
      <c r="AA1833" s="58"/>
      <c r="AB1833" s="54"/>
      <c r="AC1833" s="76"/>
      <c r="AD1833" s="76"/>
      <c r="AE1833" s="70"/>
      <c r="AF1833" s="70"/>
    </row>
    <row r="1834" spans="1:32" s="83" customFormat="1" x14ac:dyDescent="0.2">
      <c r="A1834" s="76"/>
      <c r="B1834" s="70"/>
      <c r="C1834" s="70"/>
      <c r="D1834" s="113"/>
      <c r="E1834" s="113"/>
      <c r="F1834" s="58"/>
      <c r="G1834" s="57"/>
      <c r="H1834" s="58"/>
      <c r="I1834" s="57"/>
      <c r="J1834" s="76"/>
      <c r="K1834" s="191"/>
      <c r="L1834" s="143"/>
      <c r="M1834" s="115"/>
      <c r="N1834" s="115"/>
      <c r="O1834" s="57"/>
      <c r="P1834" s="58"/>
      <c r="Q1834" s="57"/>
      <c r="R1834" s="57"/>
      <c r="S1834" s="57"/>
      <c r="T1834" s="57"/>
      <c r="U1834" s="117"/>
      <c r="V1834" s="117"/>
      <c r="W1834" s="58"/>
      <c r="X1834" s="197"/>
      <c r="Y1834" s="198"/>
      <c r="Z1834" s="58"/>
      <c r="AA1834" s="58"/>
      <c r="AB1834" s="54"/>
      <c r="AC1834" s="76"/>
      <c r="AD1834" s="76"/>
      <c r="AE1834" s="70"/>
      <c r="AF1834" s="70"/>
    </row>
    <row r="1835" spans="1:32" s="83" customFormat="1" x14ac:dyDescent="0.2">
      <c r="A1835" s="76"/>
      <c r="B1835" s="70"/>
      <c r="C1835" s="70"/>
      <c r="D1835" s="113"/>
      <c r="E1835" s="113"/>
      <c r="F1835" s="58"/>
      <c r="G1835" s="57"/>
      <c r="H1835" s="58"/>
      <c r="I1835" s="57"/>
      <c r="J1835" s="76"/>
      <c r="K1835" s="191"/>
      <c r="L1835" s="143"/>
      <c r="M1835" s="115"/>
      <c r="N1835" s="115"/>
      <c r="O1835" s="57"/>
      <c r="P1835" s="58"/>
      <c r="Q1835" s="57"/>
      <c r="R1835" s="57"/>
      <c r="S1835" s="57"/>
      <c r="T1835" s="57"/>
      <c r="U1835" s="117"/>
      <c r="V1835" s="117"/>
      <c r="W1835" s="58"/>
      <c r="X1835" s="197"/>
      <c r="Y1835" s="198"/>
      <c r="Z1835" s="58"/>
      <c r="AA1835" s="58"/>
      <c r="AB1835" s="54"/>
      <c r="AC1835" s="76"/>
      <c r="AD1835" s="76"/>
      <c r="AE1835" s="70"/>
      <c r="AF1835" s="70"/>
    </row>
    <row r="1836" spans="1:32" s="83" customFormat="1" x14ac:dyDescent="0.2">
      <c r="A1836" s="76"/>
      <c r="B1836" s="70"/>
      <c r="C1836" s="70"/>
      <c r="D1836" s="113"/>
      <c r="E1836" s="113"/>
      <c r="F1836" s="58"/>
      <c r="G1836" s="57"/>
      <c r="H1836" s="58"/>
      <c r="I1836" s="57"/>
      <c r="J1836" s="76"/>
      <c r="K1836" s="191"/>
      <c r="L1836" s="143"/>
      <c r="M1836" s="115"/>
      <c r="N1836" s="115"/>
      <c r="O1836" s="57"/>
      <c r="P1836" s="58"/>
      <c r="Q1836" s="57"/>
      <c r="R1836" s="57"/>
      <c r="S1836" s="57"/>
      <c r="T1836" s="57"/>
      <c r="U1836" s="117"/>
      <c r="V1836" s="117"/>
      <c r="W1836" s="58"/>
      <c r="X1836" s="197"/>
      <c r="Y1836" s="198"/>
      <c r="Z1836" s="58"/>
      <c r="AA1836" s="58"/>
      <c r="AB1836" s="54"/>
      <c r="AC1836" s="76"/>
      <c r="AD1836" s="76"/>
      <c r="AE1836" s="70"/>
      <c r="AF1836" s="70"/>
    </row>
    <row r="1837" spans="1:32" s="83" customFormat="1" x14ac:dyDescent="0.2">
      <c r="A1837" s="76"/>
      <c r="B1837" s="70"/>
      <c r="C1837" s="70"/>
      <c r="D1837" s="113"/>
      <c r="E1837" s="113"/>
      <c r="F1837" s="58"/>
      <c r="G1837" s="57"/>
      <c r="H1837" s="58"/>
      <c r="I1837" s="57"/>
      <c r="J1837" s="76"/>
      <c r="K1837" s="191"/>
      <c r="L1837" s="143"/>
      <c r="M1837" s="115"/>
      <c r="N1837" s="115"/>
      <c r="O1837" s="57"/>
      <c r="P1837" s="58"/>
      <c r="Q1837" s="57"/>
      <c r="R1837" s="57"/>
      <c r="S1837" s="57"/>
      <c r="T1837" s="57"/>
      <c r="U1837" s="117"/>
      <c r="V1837" s="117"/>
      <c r="W1837" s="58"/>
      <c r="X1837" s="197"/>
      <c r="Y1837" s="198"/>
      <c r="Z1837" s="58"/>
      <c r="AA1837" s="58"/>
      <c r="AB1837" s="54"/>
      <c r="AC1837" s="76"/>
      <c r="AD1837" s="76"/>
      <c r="AE1837" s="70"/>
      <c r="AF1837" s="70"/>
    </row>
    <row r="1838" spans="1:32" s="83" customFormat="1" x14ac:dyDescent="0.2">
      <c r="A1838" s="76"/>
      <c r="B1838" s="70"/>
      <c r="C1838" s="70"/>
      <c r="D1838" s="113"/>
      <c r="E1838" s="113"/>
      <c r="F1838" s="58"/>
      <c r="G1838" s="57"/>
      <c r="H1838" s="58"/>
      <c r="I1838" s="57"/>
      <c r="J1838" s="76"/>
      <c r="K1838" s="191"/>
      <c r="L1838" s="143"/>
      <c r="M1838" s="115"/>
      <c r="N1838" s="115"/>
      <c r="O1838" s="57"/>
      <c r="P1838" s="58"/>
      <c r="Q1838" s="57"/>
      <c r="R1838" s="57"/>
      <c r="S1838" s="57"/>
      <c r="T1838" s="57"/>
      <c r="U1838" s="117"/>
      <c r="V1838" s="117"/>
      <c r="W1838" s="58"/>
      <c r="X1838" s="197"/>
      <c r="Y1838" s="198"/>
      <c r="Z1838" s="58"/>
      <c r="AA1838" s="58"/>
      <c r="AB1838" s="54"/>
      <c r="AC1838" s="76"/>
      <c r="AD1838" s="76"/>
      <c r="AE1838" s="70"/>
      <c r="AF1838" s="70"/>
    </row>
    <row r="1839" spans="1:32" s="83" customFormat="1" x14ac:dyDescent="0.2">
      <c r="A1839" s="76"/>
      <c r="B1839" s="70"/>
      <c r="C1839" s="70"/>
      <c r="D1839" s="113"/>
      <c r="E1839" s="113"/>
      <c r="F1839" s="58"/>
      <c r="G1839" s="57"/>
      <c r="H1839" s="58"/>
      <c r="I1839" s="57"/>
      <c r="J1839" s="76"/>
      <c r="K1839" s="191"/>
      <c r="L1839" s="143"/>
      <c r="M1839" s="115"/>
      <c r="N1839" s="115"/>
      <c r="O1839" s="57"/>
      <c r="P1839" s="58"/>
      <c r="Q1839" s="57"/>
      <c r="R1839" s="57"/>
      <c r="S1839" s="57"/>
      <c r="T1839" s="57"/>
      <c r="U1839" s="117"/>
      <c r="V1839" s="117"/>
      <c r="W1839" s="58"/>
      <c r="X1839" s="197"/>
      <c r="Y1839" s="198"/>
      <c r="Z1839" s="58"/>
      <c r="AA1839" s="58"/>
      <c r="AB1839" s="54"/>
      <c r="AC1839" s="76"/>
      <c r="AD1839" s="76"/>
      <c r="AE1839" s="70"/>
      <c r="AF1839" s="70"/>
    </row>
    <row r="1840" spans="1:32" s="83" customFormat="1" x14ac:dyDescent="0.2">
      <c r="A1840" s="76"/>
      <c r="B1840" s="70"/>
      <c r="C1840" s="70"/>
      <c r="D1840" s="113"/>
      <c r="E1840" s="113"/>
      <c r="F1840" s="58"/>
      <c r="G1840" s="57"/>
      <c r="H1840" s="58"/>
      <c r="I1840" s="57"/>
      <c r="J1840" s="76"/>
      <c r="K1840" s="191"/>
      <c r="L1840" s="143"/>
      <c r="M1840" s="115"/>
      <c r="N1840" s="115"/>
      <c r="O1840" s="57"/>
      <c r="P1840" s="58"/>
      <c r="Q1840" s="57"/>
      <c r="R1840" s="57"/>
      <c r="S1840" s="57"/>
      <c r="T1840" s="57"/>
      <c r="U1840" s="117"/>
      <c r="V1840" s="117"/>
      <c r="W1840" s="58"/>
      <c r="X1840" s="197"/>
      <c r="Y1840" s="198"/>
      <c r="Z1840" s="58"/>
      <c r="AA1840" s="58"/>
      <c r="AB1840" s="54"/>
      <c r="AC1840" s="76"/>
      <c r="AD1840" s="76"/>
      <c r="AE1840" s="70"/>
      <c r="AF1840" s="70"/>
    </row>
    <row r="1841" spans="1:32" s="83" customFormat="1" x14ac:dyDescent="0.2">
      <c r="A1841" s="76"/>
      <c r="B1841" s="70"/>
      <c r="C1841" s="70"/>
      <c r="D1841" s="113"/>
      <c r="E1841" s="113"/>
      <c r="F1841" s="58"/>
      <c r="G1841" s="57"/>
      <c r="H1841" s="58"/>
      <c r="I1841" s="57"/>
      <c r="J1841" s="76"/>
      <c r="K1841" s="191"/>
      <c r="L1841" s="143"/>
      <c r="M1841" s="115"/>
      <c r="N1841" s="115"/>
      <c r="O1841" s="57"/>
      <c r="P1841" s="58"/>
      <c r="Q1841" s="57"/>
      <c r="R1841" s="57"/>
      <c r="S1841" s="57"/>
      <c r="T1841" s="57"/>
      <c r="U1841" s="117"/>
      <c r="V1841" s="117"/>
      <c r="W1841" s="58"/>
      <c r="X1841" s="197"/>
      <c r="Y1841" s="198"/>
      <c r="Z1841" s="58"/>
      <c r="AA1841" s="58"/>
      <c r="AB1841" s="54"/>
      <c r="AC1841" s="76"/>
      <c r="AD1841" s="76"/>
      <c r="AE1841" s="70"/>
      <c r="AF1841" s="70"/>
    </row>
    <row r="1842" spans="1:32" s="83" customFormat="1" x14ac:dyDescent="0.2">
      <c r="A1842" s="76"/>
      <c r="B1842" s="70"/>
      <c r="C1842" s="70"/>
      <c r="D1842" s="113"/>
      <c r="E1842" s="113"/>
      <c r="F1842" s="58"/>
      <c r="G1842" s="57"/>
      <c r="H1842" s="58"/>
      <c r="I1842" s="57"/>
      <c r="J1842" s="76"/>
      <c r="K1842" s="191"/>
      <c r="L1842" s="143"/>
      <c r="M1842" s="115"/>
      <c r="N1842" s="115"/>
      <c r="O1842" s="57"/>
      <c r="P1842" s="58"/>
      <c r="Q1842" s="57"/>
      <c r="R1842" s="57"/>
      <c r="S1842" s="57"/>
      <c r="T1842" s="57"/>
      <c r="U1842" s="117"/>
      <c r="V1842" s="117"/>
      <c r="W1842" s="58"/>
      <c r="X1842" s="197"/>
      <c r="Y1842" s="198"/>
      <c r="Z1842" s="58"/>
      <c r="AA1842" s="58"/>
      <c r="AB1842" s="54"/>
      <c r="AC1842" s="76"/>
      <c r="AD1842" s="76"/>
      <c r="AE1842" s="70"/>
      <c r="AF1842" s="70"/>
    </row>
    <row r="1843" spans="1:32" s="83" customFormat="1" x14ac:dyDescent="0.2">
      <c r="A1843" s="76"/>
      <c r="B1843" s="70"/>
      <c r="C1843" s="70"/>
      <c r="D1843" s="113"/>
      <c r="E1843" s="113"/>
      <c r="F1843" s="58"/>
      <c r="G1843" s="57"/>
      <c r="H1843" s="58"/>
      <c r="I1843" s="57"/>
      <c r="J1843" s="76"/>
      <c r="K1843" s="191"/>
      <c r="L1843" s="143"/>
      <c r="M1843" s="115"/>
      <c r="N1843" s="115"/>
      <c r="O1843" s="57"/>
      <c r="P1843" s="58"/>
      <c r="Q1843" s="57"/>
      <c r="R1843" s="57"/>
      <c r="S1843" s="57"/>
      <c r="T1843" s="57"/>
      <c r="U1843" s="117"/>
      <c r="V1843" s="117"/>
      <c r="W1843" s="58"/>
      <c r="X1843" s="197"/>
      <c r="Y1843" s="198"/>
      <c r="Z1843" s="58"/>
      <c r="AA1843" s="58"/>
      <c r="AB1843" s="54"/>
      <c r="AC1843" s="76"/>
      <c r="AD1843" s="76"/>
      <c r="AE1843" s="70"/>
      <c r="AF1843" s="70"/>
    </row>
    <row r="1844" spans="1:32" s="83" customFormat="1" x14ac:dyDescent="0.2">
      <c r="A1844" s="76"/>
      <c r="B1844" s="70"/>
      <c r="C1844" s="70"/>
      <c r="D1844" s="113"/>
      <c r="E1844" s="113"/>
      <c r="F1844" s="58"/>
      <c r="G1844" s="57"/>
      <c r="H1844" s="58"/>
      <c r="I1844" s="57"/>
      <c r="J1844" s="76"/>
      <c r="K1844" s="191"/>
      <c r="L1844" s="143"/>
      <c r="M1844" s="115"/>
      <c r="N1844" s="115"/>
      <c r="O1844" s="57"/>
      <c r="P1844" s="58"/>
      <c r="Q1844" s="57"/>
      <c r="R1844" s="57"/>
      <c r="S1844" s="57"/>
      <c r="T1844" s="57"/>
      <c r="U1844" s="117"/>
      <c r="V1844" s="117"/>
      <c r="W1844" s="58"/>
      <c r="X1844" s="197"/>
      <c r="Y1844" s="198"/>
      <c r="Z1844" s="58"/>
      <c r="AA1844" s="58"/>
      <c r="AB1844" s="54"/>
      <c r="AC1844" s="76"/>
      <c r="AD1844" s="76"/>
      <c r="AE1844" s="70"/>
      <c r="AF1844" s="70"/>
    </row>
    <row r="1845" spans="1:32" s="83" customFormat="1" x14ac:dyDescent="0.2">
      <c r="A1845" s="76"/>
      <c r="B1845" s="70"/>
      <c r="C1845" s="70"/>
      <c r="D1845" s="113"/>
      <c r="E1845" s="113"/>
      <c r="F1845" s="58"/>
      <c r="G1845" s="57"/>
      <c r="H1845" s="58"/>
      <c r="I1845" s="57"/>
      <c r="J1845" s="76"/>
      <c r="K1845" s="191"/>
      <c r="L1845" s="143"/>
      <c r="M1845" s="115"/>
      <c r="N1845" s="115"/>
      <c r="O1845" s="57"/>
      <c r="P1845" s="58"/>
      <c r="Q1845" s="57"/>
      <c r="R1845" s="57"/>
      <c r="S1845" s="57"/>
      <c r="T1845" s="57"/>
      <c r="U1845" s="117"/>
      <c r="V1845" s="117"/>
      <c r="W1845" s="58"/>
      <c r="X1845" s="197"/>
      <c r="Y1845" s="198"/>
      <c r="Z1845" s="58"/>
      <c r="AA1845" s="58"/>
      <c r="AB1845" s="54"/>
      <c r="AC1845" s="76"/>
      <c r="AD1845" s="76"/>
      <c r="AE1845" s="70"/>
      <c r="AF1845" s="70"/>
    </row>
    <row r="1846" spans="1:32" s="83" customFormat="1" x14ac:dyDescent="0.2">
      <c r="A1846" s="76"/>
      <c r="B1846" s="70"/>
      <c r="C1846" s="70"/>
      <c r="D1846" s="113"/>
      <c r="E1846" s="113"/>
      <c r="F1846" s="58"/>
      <c r="G1846" s="57"/>
      <c r="H1846" s="58"/>
      <c r="I1846" s="57"/>
      <c r="J1846" s="76"/>
      <c r="K1846" s="191"/>
      <c r="L1846" s="143"/>
      <c r="M1846" s="115"/>
      <c r="N1846" s="115"/>
      <c r="O1846" s="57"/>
      <c r="P1846" s="58"/>
      <c r="Q1846" s="57"/>
      <c r="R1846" s="57"/>
      <c r="S1846" s="57"/>
      <c r="T1846" s="57"/>
      <c r="U1846" s="117"/>
      <c r="V1846" s="117"/>
      <c r="W1846" s="58"/>
      <c r="X1846" s="197"/>
      <c r="Y1846" s="198"/>
      <c r="Z1846" s="58"/>
      <c r="AA1846" s="58"/>
      <c r="AB1846" s="54"/>
      <c r="AC1846" s="76"/>
      <c r="AD1846" s="76"/>
      <c r="AE1846" s="70"/>
      <c r="AF1846" s="70"/>
    </row>
    <row r="1847" spans="1:32" s="83" customFormat="1" x14ac:dyDescent="0.2">
      <c r="A1847" s="76"/>
      <c r="B1847" s="70"/>
      <c r="C1847" s="70"/>
      <c r="D1847" s="113"/>
      <c r="E1847" s="113"/>
      <c r="F1847" s="58"/>
      <c r="G1847" s="57"/>
      <c r="H1847" s="58"/>
      <c r="I1847" s="57"/>
      <c r="J1847" s="76"/>
      <c r="K1847" s="191"/>
      <c r="L1847" s="143"/>
      <c r="M1847" s="115"/>
      <c r="N1847" s="115"/>
      <c r="O1847" s="57"/>
      <c r="P1847" s="58"/>
      <c r="Q1847" s="57"/>
      <c r="R1847" s="57"/>
      <c r="S1847" s="57"/>
      <c r="T1847" s="57"/>
      <c r="U1847" s="117"/>
      <c r="V1847" s="117"/>
      <c r="W1847" s="58"/>
      <c r="X1847" s="197"/>
      <c r="Y1847" s="198"/>
      <c r="Z1847" s="58"/>
      <c r="AA1847" s="58"/>
      <c r="AB1847" s="54"/>
      <c r="AC1847" s="76"/>
      <c r="AD1847" s="76"/>
      <c r="AE1847" s="70"/>
      <c r="AF1847" s="70"/>
    </row>
    <row r="1848" spans="1:32" s="83" customFormat="1" x14ac:dyDescent="0.2">
      <c r="A1848" s="76"/>
      <c r="B1848" s="70"/>
      <c r="C1848" s="70"/>
      <c r="D1848" s="113"/>
      <c r="E1848" s="113"/>
      <c r="F1848" s="58"/>
      <c r="G1848" s="57"/>
      <c r="H1848" s="58"/>
      <c r="I1848" s="57"/>
      <c r="J1848" s="76"/>
      <c r="K1848" s="191"/>
      <c r="L1848" s="143"/>
      <c r="M1848" s="115"/>
      <c r="N1848" s="115"/>
      <c r="O1848" s="57"/>
      <c r="P1848" s="58"/>
      <c r="Q1848" s="57"/>
      <c r="R1848" s="57"/>
      <c r="S1848" s="57"/>
      <c r="T1848" s="57"/>
      <c r="U1848" s="117"/>
      <c r="V1848" s="117"/>
      <c r="W1848" s="58"/>
      <c r="X1848" s="197"/>
      <c r="Y1848" s="198"/>
      <c r="Z1848" s="58"/>
      <c r="AA1848" s="58"/>
      <c r="AB1848" s="54"/>
      <c r="AC1848" s="76"/>
      <c r="AD1848" s="76"/>
      <c r="AE1848" s="70"/>
      <c r="AF1848" s="70"/>
    </row>
    <row r="1849" spans="1:32" s="83" customFormat="1" x14ac:dyDescent="0.2">
      <c r="A1849" s="76"/>
      <c r="B1849" s="70"/>
      <c r="C1849" s="70"/>
      <c r="D1849" s="113"/>
      <c r="E1849" s="113"/>
      <c r="F1849" s="58"/>
      <c r="G1849" s="57"/>
      <c r="H1849" s="58"/>
      <c r="I1849" s="57"/>
      <c r="J1849" s="76"/>
      <c r="K1849" s="191"/>
      <c r="L1849" s="143"/>
      <c r="M1849" s="115"/>
      <c r="N1849" s="115"/>
      <c r="O1849" s="57"/>
      <c r="P1849" s="58"/>
      <c r="Q1849" s="57"/>
      <c r="R1849" s="57"/>
      <c r="S1849" s="57"/>
      <c r="T1849" s="57"/>
      <c r="U1849" s="117"/>
      <c r="V1849" s="117"/>
      <c r="W1849" s="58"/>
      <c r="X1849" s="197"/>
      <c r="Y1849" s="198"/>
      <c r="Z1849" s="58"/>
      <c r="AA1849" s="58"/>
      <c r="AB1849" s="54"/>
      <c r="AC1849" s="76"/>
      <c r="AD1849" s="76"/>
      <c r="AE1849" s="70"/>
      <c r="AF1849" s="70"/>
    </row>
    <row r="1850" spans="1:32" s="83" customFormat="1" x14ac:dyDescent="0.2">
      <c r="A1850" s="76"/>
      <c r="B1850" s="70"/>
      <c r="C1850" s="70"/>
      <c r="D1850" s="113"/>
      <c r="E1850" s="113"/>
      <c r="F1850" s="58"/>
      <c r="G1850" s="57"/>
      <c r="H1850" s="58"/>
      <c r="I1850" s="57"/>
      <c r="J1850" s="76"/>
      <c r="K1850" s="191"/>
      <c r="L1850" s="143"/>
      <c r="M1850" s="115"/>
      <c r="N1850" s="115"/>
      <c r="O1850" s="57"/>
      <c r="P1850" s="58"/>
      <c r="Q1850" s="57"/>
      <c r="R1850" s="57"/>
      <c r="S1850" s="57"/>
      <c r="T1850" s="57"/>
      <c r="U1850" s="117"/>
      <c r="V1850" s="117"/>
      <c r="W1850" s="58"/>
      <c r="X1850" s="197"/>
      <c r="Y1850" s="198"/>
      <c r="Z1850" s="58"/>
      <c r="AA1850" s="58"/>
      <c r="AB1850" s="54"/>
      <c r="AC1850" s="76"/>
      <c r="AD1850" s="76"/>
      <c r="AE1850" s="70"/>
      <c r="AF1850" s="70"/>
    </row>
    <row r="1851" spans="1:32" s="83" customFormat="1" x14ac:dyDescent="0.2">
      <c r="A1851" s="76"/>
      <c r="B1851" s="70"/>
      <c r="C1851" s="70"/>
      <c r="D1851" s="113"/>
      <c r="E1851" s="113"/>
      <c r="F1851" s="58"/>
      <c r="G1851" s="57"/>
      <c r="H1851" s="58"/>
      <c r="I1851" s="57"/>
      <c r="J1851" s="76"/>
      <c r="K1851" s="191"/>
      <c r="L1851" s="143"/>
      <c r="M1851" s="115"/>
      <c r="N1851" s="115"/>
      <c r="O1851" s="57"/>
      <c r="P1851" s="58"/>
      <c r="Q1851" s="57"/>
      <c r="R1851" s="57"/>
      <c r="S1851" s="57"/>
      <c r="T1851" s="57"/>
      <c r="U1851" s="117"/>
      <c r="V1851" s="117"/>
      <c r="W1851" s="58"/>
      <c r="X1851" s="197"/>
      <c r="Y1851" s="198"/>
      <c r="Z1851" s="58"/>
      <c r="AA1851" s="58"/>
      <c r="AB1851" s="54"/>
      <c r="AC1851" s="76"/>
      <c r="AD1851" s="76"/>
      <c r="AE1851" s="70"/>
      <c r="AF1851" s="70"/>
    </row>
    <row r="1852" spans="1:32" s="83" customFormat="1" x14ac:dyDescent="0.2">
      <c r="A1852" s="76"/>
      <c r="B1852" s="70"/>
      <c r="C1852" s="70"/>
      <c r="D1852" s="113"/>
      <c r="E1852" s="113"/>
      <c r="F1852" s="58"/>
      <c r="G1852" s="57"/>
      <c r="H1852" s="58"/>
      <c r="I1852" s="57"/>
      <c r="J1852" s="76"/>
      <c r="K1852" s="191"/>
      <c r="L1852" s="143"/>
      <c r="M1852" s="115"/>
      <c r="N1852" s="115"/>
      <c r="O1852" s="57"/>
      <c r="P1852" s="58"/>
      <c r="Q1852" s="57"/>
      <c r="R1852" s="57"/>
      <c r="S1852" s="57"/>
      <c r="T1852" s="57"/>
      <c r="U1852" s="117"/>
      <c r="V1852" s="117"/>
      <c r="W1852" s="58"/>
      <c r="X1852" s="197"/>
      <c r="Y1852" s="198"/>
      <c r="Z1852" s="58"/>
      <c r="AA1852" s="58"/>
      <c r="AB1852" s="54"/>
      <c r="AC1852" s="76"/>
      <c r="AD1852" s="76"/>
      <c r="AE1852" s="70"/>
      <c r="AF1852" s="70"/>
    </row>
    <row r="1853" spans="1:32" s="83" customFormat="1" x14ac:dyDescent="0.2">
      <c r="A1853" s="76"/>
      <c r="B1853" s="70"/>
      <c r="C1853" s="70"/>
      <c r="D1853" s="113"/>
      <c r="E1853" s="113"/>
      <c r="F1853" s="58"/>
      <c r="G1853" s="57"/>
      <c r="H1853" s="58"/>
      <c r="I1853" s="57"/>
      <c r="J1853" s="76"/>
      <c r="K1853" s="191"/>
      <c r="L1853" s="143"/>
      <c r="M1853" s="115"/>
      <c r="N1853" s="115"/>
      <c r="O1853" s="57"/>
      <c r="P1853" s="58"/>
      <c r="Q1853" s="57"/>
      <c r="R1853" s="57"/>
      <c r="S1853" s="57"/>
      <c r="T1853" s="57"/>
      <c r="U1853" s="117"/>
      <c r="V1853" s="117"/>
      <c r="W1853" s="58"/>
      <c r="X1853" s="197"/>
      <c r="Y1853" s="198"/>
      <c r="Z1853" s="58"/>
      <c r="AA1853" s="58"/>
      <c r="AB1853" s="54"/>
      <c r="AC1853" s="76"/>
      <c r="AD1853" s="76"/>
      <c r="AE1853" s="70"/>
      <c r="AF1853" s="70"/>
    </row>
    <row r="1854" spans="1:32" s="83" customFormat="1" x14ac:dyDescent="0.2">
      <c r="A1854" s="76"/>
      <c r="B1854" s="70"/>
      <c r="C1854" s="70"/>
      <c r="D1854" s="113"/>
      <c r="E1854" s="113"/>
      <c r="F1854" s="58"/>
      <c r="G1854" s="57"/>
      <c r="H1854" s="58"/>
      <c r="I1854" s="57"/>
      <c r="J1854" s="76"/>
      <c r="K1854" s="191"/>
      <c r="L1854" s="143"/>
      <c r="M1854" s="115"/>
      <c r="N1854" s="115"/>
      <c r="O1854" s="57"/>
      <c r="P1854" s="58"/>
      <c r="Q1854" s="57"/>
      <c r="R1854" s="57"/>
      <c r="S1854" s="57"/>
      <c r="T1854" s="57"/>
      <c r="U1854" s="117"/>
      <c r="V1854" s="117"/>
      <c r="W1854" s="58"/>
      <c r="X1854" s="197"/>
      <c r="Y1854" s="198"/>
      <c r="Z1854" s="58"/>
      <c r="AA1854" s="58"/>
      <c r="AB1854" s="54"/>
      <c r="AC1854" s="76"/>
      <c r="AD1854" s="76"/>
      <c r="AE1854" s="70"/>
      <c r="AF1854" s="70"/>
    </row>
    <row r="1855" spans="1:32" s="83" customFormat="1" x14ac:dyDescent="0.2">
      <c r="A1855" s="76"/>
      <c r="B1855" s="70"/>
      <c r="C1855" s="70"/>
      <c r="D1855" s="113"/>
      <c r="E1855" s="113"/>
      <c r="F1855" s="58"/>
      <c r="G1855" s="57"/>
      <c r="H1855" s="58"/>
      <c r="I1855" s="57"/>
      <c r="J1855" s="76"/>
      <c r="K1855" s="191"/>
      <c r="L1855" s="143"/>
      <c r="M1855" s="115"/>
      <c r="N1855" s="115"/>
      <c r="O1855" s="57"/>
      <c r="P1855" s="58"/>
      <c r="Q1855" s="57"/>
      <c r="R1855" s="57"/>
      <c r="S1855" s="57"/>
      <c r="T1855" s="57"/>
      <c r="U1855" s="117"/>
      <c r="V1855" s="117"/>
      <c r="W1855" s="58"/>
      <c r="X1855" s="197"/>
      <c r="Y1855" s="198"/>
      <c r="Z1855" s="58"/>
      <c r="AA1855" s="58"/>
      <c r="AB1855" s="54"/>
      <c r="AC1855" s="76"/>
      <c r="AD1855" s="76"/>
      <c r="AE1855" s="70"/>
      <c r="AF1855" s="70"/>
    </row>
    <row r="1856" spans="1:32" s="83" customFormat="1" x14ac:dyDescent="0.2">
      <c r="A1856" s="76"/>
      <c r="B1856" s="70"/>
      <c r="C1856" s="70"/>
      <c r="D1856" s="113"/>
      <c r="E1856" s="113"/>
      <c r="F1856" s="58"/>
      <c r="G1856" s="57"/>
      <c r="H1856" s="58"/>
      <c r="I1856" s="57"/>
      <c r="J1856" s="76"/>
      <c r="K1856" s="191"/>
      <c r="L1856" s="143"/>
      <c r="M1856" s="115"/>
      <c r="N1856" s="115"/>
      <c r="O1856" s="57"/>
      <c r="P1856" s="58"/>
      <c r="Q1856" s="57"/>
      <c r="R1856" s="57"/>
      <c r="S1856" s="57"/>
      <c r="T1856" s="57"/>
      <c r="U1856" s="117"/>
      <c r="V1856" s="117"/>
      <c r="W1856" s="58"/>
      <c r="X1856" s="197"/>
      <c r="Y1856" s="198"/>
      <c r="Z1856" s="58"/>
      <c r="AA1856" s="58"/>
      <c r="AB1856" s="54"/>
      <c r="AC1856" s="76"/>
      <c r="AD1856" s="76"/>
      <c r="AE1856" s="70"/>
      <c r="AF1856" s="70"/>
    </row>
    <row r="1857" spans="1:32" s="83" customFormat="1" x14ac:dyDescent="0.2">
      <c r="A1857" s="76"/>
      <c r="B1857" s="70"/>
      <c r="C1857" s="70"/>
      <c r="D1857" s="113"/>
      <c r="E1857" s="113"/>
      <c r="F1857" s="58"/>
      <c r="G1857" s="57"/>
      <c r="H1857" s="58"/>
      <c r="I1857" s="57"/>
      <c r="J1857" s="76"/>
      <c r="K1857" s="191"/>
      <c r="L1857" s="143"/>
      <c r="M1857" s="115"/>
      <c r="N1857" s="115"/>
      <c r="O1857" s="57"/>
      <c r="P1857" s="58"/>
      <c r="Q1857" s="57"/>
      <c r="R1857" s="57"/>
      <c r="S1857" s="57"/>
      <c r="T1857" s="57"/>
      <c r="U1857" s="117"/>
      <c r="V1857" s="117"/>
      <c r="W1857" s="58"/>
      <c r="X1857" s="197"/>
      <c r="Y1857" s="198"/>
      <c r="Z1857" s="58"/>
      <c r="AA1857" s="58"/>
      <c r="AB1857" s="54"/>
      <c r="AC1857" s="76"/>
      <c r="AD1857" s="76"/>
      <c r="AE1857" s="70"/>
      <c r="AF1857" s="70"/>
    </row>
    <row r="1858" spans="1:32" s="83" customFormat="1" x14ac:dyDescent="0.2">
      <c r="A1858" s="76"/>
      <c r="B1858" s="70"/>
      <c r="C1858" s="70"/>
      <c r="D1858" s="113"/>
      <c r="E1858" s="113"/>
      <c r="F1858" s="58"/>
      <c r="G1858" s="57"/>
      <c r="H1858" s="58"/>
      <c r="I1858" s="57"/>
      <c r="J1858" s="76"/>
      <c r="K1858" s="191"/>
      <c r="L1858" s="143"/>
      <c r="M1858" s="115"/>
      <c r="N1858" s="115"/>
      <c r="O1858" s="57"/>
      <c r="P1858" s="58"/>
      <c r="Q1858" s="57"/>
      <c r="R1858" s="57"/>
      <c r="S1858" s="57"/>
      <c r="T1858" s="57"/>
      <c r="U1858" s="117"/>
      <c r="V1858" s="117"/>
      <c r="W1858" s="58"/>
      <c r="X1858" s="197"/>
      <c r="Y1858" s="198"/>
      <c r="Z1858" s="58"/>
      <c r="AA1858" s="58"/>
      <c r="AB1858" s="54"/>
      <c r="AC1858" s="76"/>
      <c r="AD1858" s="76"/>
      <c r="AE1858" s="70"/>
      <c r="AF1858" s="70"/>
    </row>
    <row r="1859" spans="1:32" s="83" customFormat="1" x14ac:dyDescent="0.2">
      <c r="A1859" s="76"/>
      <c r="B1859" s="70"/>
      <c r="C1859" s="70"/>
      <c r="D1859" s="113"/>
      <c r="E1859" s="113"/>
      <c r="F1859" s="58"/>
      <c r="G1859" s="57"/>
      <c r="H1859" s="58"/>
      <c r="I1859" s="57"/>
      <c r="J1859" s="76"/>
      <c r="K1859" s="191"/>
      <c r="L1859" s="143"/>
      <c r="M1859" s="115"/>
      <c r="N1859" s="115"/>
      <c r="O1859" s="57"/>
      <c r="P1859" s="58"/>
      <c r="Q1859" s="57"/>
      <c r="R1859" s="57"/>
      <c r="S1859" s="57"/>
      <c r="T1859" s="57"/>
      <c r="U1859" s="117"/>
      <c r="V1859" s="117"/>
      <c r="W1859" s="58"/>
      <c r="X1859" s="197"/>
      <c r="Y1859" s="198"/>
      <c r="Z1859" s="58"/>
      <c r="AA1859" s="58"/>
      <c r="AB1859" s="54"/>
      <c r="AC1859" s="76"/>
      <c r="AD1859" s="76"/>
      <c r="AE1859" s="70"/>
      <c r="AF1859" s="70"/>
    </row>
    <row r="1860" spans="1:32" s="83" customFormat="1" x14ac:dyDescent="0.2">
      <c r="A1860" s="76"/>
      <c r="B1860" s="70"/>
      <c r="C1860" s="70"/>
      <c r="D1860" s="113"/>
      <c r="E1860" s="113"/>
      <c r="F1860" s="58"/>
      <c r="G1860" s="57"/>
      <c r="H1860" s="58"/>
      <c r="I1860" s="57"/>
      <c r="J1860" s="76"/>
      <c r="K1860" s="191"/>
      <c r="L1860" s="143"/>
      <c r="M1860" s="115"/>
      <c r="N1860" s="115"/>
      <c r="O1860" s="57"/>
      <c r="P1860" s="58"/>
      <c r="Q1860" s="57"/>
      <c r="R1860" s="57"/>
      <c r="S1860" s="57"/>
      <c r="T1860" s="57"/>
      <c r="U1860" s="117"/>
      <c r="V1860" s="117"/>
      <c r="W1860" s="58"/>
      <c r="X1860" s="197"/>
      <c r="Y1860" s="198"/>
      <c r="Z1860" s="58"/>
      <c r="AA1860" s="58"/>
      <c r="AB1860" s="54"/>
      <c r="AC1860" s="76"/>
      <c r="AD1860" s="76"/>
      <c r="AE1860" s="70"/>
      <c r="AF1860" s="70"/>
    </row>
    <row r="1861" spans="1:32" s="83" customFormat="1" x14ac:dyDescent="0.2">
      <c r="A1861" s="76"/>
      <c r="B1861" s="70"/>
      <c r="C1861" s="70"/>
      <c r="D1861" s="113"/>
      <c r="E1861" s="113"/>
      <c r="F1861" s="58"/>
      <c r="G1861" s="57"/>
      <c r="H1861" s="58"/>
      <c r="I1861" s="57"/>
      <c r="J1861" s="76"/>
      <c r="K1861" s="191"/>
      <c r="L1861" s="143"/>
      <c r="M1861" s="115"/>
      <c r="N1861" s="115"/>
      <c r="O1861" s="57"/>
      <c r="P1861" s="58"/>
      <c r="Q1861" s="57"/>
      <c r="R1861" s="57"/>
      <c r="S1861" s="57"/>
      <c r="T1861" s="57"/>
      <c r="U1861" s="117"/>
      <c r="V1861" s="117"/>
      <c r="W1861" s="58"/>
      <c r="X1861" s="197"/>
      <c r="Y1861" s="198"/>
      <c r="Z1861" s="58"/>
      <c r="AA1861" s="58"/>
      <c r="AB1861" s="54"/>
      <c r="AC1861" s="76"/>
      <c r="AD1861" s="76"/>
      <c r="AE1861" s="70"/>
      <c r="AF1861" s="70"/>
    </row>
    <row r="1862" spans="1:32" s="83" customFormat="1" x14ac:dyDescent="0.2">
      <c r="A1862" s="76"/>
      <c r="B1862" s="70"/>
      <c r="C1862" s="70"/>
      <c r="D1862" s="113"/>
      <c r="E1862" s="113"/>
      <c r="F1862" s="58"/>
      <c r="G1862" s="57"/>
      <c r="H1862" s="58"/>
      <c r="I1862" s="57"/>
      <c r="J1862" s="76"/>
      <c r="K1862" s="191"/>
      <c r="L1862" s="143"/>
      <c r="M1862" s="115"/>
      <c r="N1862" s="115"/>
      <c r="O1862" s="57"/>
      <c r="P1862" s="58"/>
      <c r="Q1862" s="57"/>
      <c r="R1862" s="57"/>
      <c r="S1862" s="57"/>
      <c r="T1862" s="57"/>
      <c r="U1862" s="117"/>
      <c r="V1862" s="117"/>
      <c r="W1862" s="58"/>
      <c r="X1862" s="197"/>
      <c r="Y1862" s="198"/>
      <c r="Z1862" s="58"/>
      <c r="AA1862" s="58"/>
      <c r="AB1862" s="54"/>
      <c r="AC1862" s="76"/>
      <c r="AD1862" s="76"/>
      <c r="AE1862" s="70"/>
      <c r="AF1862" s="70"/>
    </row>
    <row r="1863" spans="1:32" s="83" customFormat="1" x14ac:dyDescent="0.2">
      <c r="A1863" s="76"/>
      <c r="B1863" s="70"/>
      <c r="C1863" s="70"/>
      <c r="D1863" s="113"/>
      <c r="E1863" s="113"/>
      <c r="F1863" s="58"/>
      <c r="G1863" s="57"/>
      <c r="H1863" s="58"/>
      <c r="I1863" s="57"/>
      <c r="J1863" s="76"/>
      <c r="K1863" s="191"/>
      <c r="L1863" s="143"/>
      <c r="M1863" s="115"/>
      <c r="N1863" s="115"/>
      <c r="O1863" s="57"/>
      <c r="P1863" s="58"/>
      <c r="Q1863" s="57"/>
      <c r="R1863" s="57"/>
      <c r="S1863" s="57"/>
      <c r="T1863" s="57"/>
      <c r="U1863" s="117"/>
      <c r="V1863" s="117"/>
      <c r="W1863" s="58"/>
      <c r="X1863" s="197"/>
      <c r="Y1863" s="198"/>
      <c r="Z1863" s="58"/>
      <c r="AA1863" s="58"/>
      <c r="AB1863" s="54"/>
      <c r="AC1863" s="76"/>
      <c r="AD1863" s="76"/>
      <c r="AE1863" s="70"/>
      <c r="AF1863" s="70"/>
    </row>
    <row r="1864" spans="1:32" s="83" customFormat="1" x14ac:dyDescent="0.2">
      <c r="A1864" s="76"/>
      <c r="B1864" s="70"/>
      <c r="C1864" s="70"/>
      <c r="D1864" s="113"/>
      <c r="E1864" s="113"/>
      <c r="F1864" s="58"/>
      <c r="G1864" s="57"/>
      <c r="H1864" s="58"/>
      <c r="I1864" s="57"/>
      <c r="J1864" s="76"/>
      <c r="K1864" s="191"/>
      <c r="L1864" s="143"/>
      <c r="M1864" s="115"/>
      <c r="N1864" s="115"/>
      <c r="O1864" s="57"/>
      <c r="P1864" s="58"/>
      <c r="Q1864" s="57"/>
      <c r="R1864" s="57"/>
      <c r="S1864" s="57"/>
      <c r="T1864" s="57"/>
      <c r="U1864" s="117"/>
      <c r="V1864" s="117"/>
      <c r="W1864" s="58"/>
      <c r="X1864" s="197"/>
      <c r="Y1864" s="198"/>
      <c r="Z1864" s="58"/>
      <c r="AA1864" s="58"/>
      <c r="AB1864" s="54"/>
      <c r="AC1864" s="76"/>
      <c r="AD1864" s="76"/>
      <c r="AE1864" s="70"/>
      <c r="AF1864" s="70"/>
    </row>
    <row r="1865" spans="1:32" s="83" customFormat="1" x14ac:dyDescent="0.2">
      <c r="A1865" s="76"/>
      <c r="B1865" s="70"/>
      <c r="C1865" s="70"/>
      <c r="D1865" s="113"/>
      <c r="E1865" s="113"/>
      <c r="F1865" s="58"/>
      <c r="G1865" s="57"/>
      <c r="H1865" s="58"/>
      <c r="I1865" s="57"/>
      <c r="J1865" s="76"/>
      <c r="K1865" s="191"/>
      <c r="L1865" s="143"/>
      <c r="M1865" s="115"/>
      <c r="N1865" s="115"/>
      <c r="O1865" s="57"/>
      <c r="P1865" s="58"/>
      <c r="Q1865" s="57"/>
      <c r="R1865" s="57"/>
      <c r="S1865" s="57"/>
      <c r="T1865" s="57"/>
      <c r="U1865" s="117"/>
      <c r="V1865" s="117"/>
      <c r="W1865" s="58"/>
      <c r="X1865" s="197"/>
      <c r="Y1865" s="198"/>
      <c r="Z1865" s="58"/>
      <c r="AA1865" s="58"/>
      <c r="AB1865" s="54"/>
      <c r="AC1865" s="76"/>
      <c r="AD1865" s="76"/>
      <c r="AE1865" s="70"/>
      <c r="AF1865" s="70"/>
    </row>
    <row r="1866" spans="1:32" s="83" customFormat="1" x14ac:dyDescent="0.2">
      <c r="A1866" s="76"/>
      <c r="B1866" s="70"/>
      <c r="C1866" s="70"/>
      <c r="D1866" s="113"/>
      <c r="E1866" s="113"/>
      <c r="F1866" s="58"/>
      <c r="G1866" s="57"/>
      <c r="H1866" s="58"/>
      <c r="I1866" s="57"/>
      <c r="J1866" s="76"/>
      <c r="K1866" s="191"/>
      <c r="L1866" s="143"/>
      <c r="M1866" s="115"/>
      <c r="N1866" s="115"/>
      <c r="O1866" s="57"/>
      <c r="P1866" s="58"/>
      <c r="Q1866" s="57"/>
      <c r="R1866" s="57"/>
      <c r="S1866" s="57"/>
      <c r="T1866" s="57"/>
      <c r="U1866" s="117"/>
      <c r="V1866" s="117"/>
      <c r="W1866" s="58"/>
      <c r="X1866" s="197"/>
      <c r="Y1866" s="198"/>
      <c r="Z1866" s="58"/>
      <c r="AA1866" s="58"/>
      <c r="AB1866" s="54"/>
      <c r="AC1866" s="76"/>
      <c r="AD1866" s="76"/>
      <c r="AE1866" s="70"/>
      <c r="AF1866" s="70"/>
    </row>
    <row r="1867" spans="1:32" s="83" customFormat="1" x14ac:dyDescent="0.2">
      <c r="A1867" s="76"/>
      <c r="B1867" s="70"/>
      <c r="C1867" s="70"/>
      <c r="D1867" s="113"/>
      <c r="E1867" s="113"/>
      <c r="F1867" s="58"/>
      <c r="G1867" s="57"/>
      <c r="H1867" s="58"/>
      <c r="I1867" s="57"/>
      <c r="J1867" s="76"/>
      <c r="K1867" s="191"/>
      <c r="L1867" s="143"/>
      <c r="M1867" s="115"/>
      <c r="N1867" s="115"/>
      <c r="O1867" s="57"/>
      <c r="P1867" s="58"/>
      <c r="Q1867" s="57"/>
      <c r="R1867" s="57"/>
      <c r="S1867" s="57"/>
      <c r="T1867" s="57"/>
      <c r="U1867" s="117"/>
      <c r="V1867" s="117"/>
      <c r="W1867" s="58"/>
      <c r="X1867" s="197"/>
      <c r="Y1867" s="198"/>
      <c r="Z1867" s="58"/>
      <c r="AA1867" s="58"/>
      <c r="AB1867" s="54"/>
      <c r="AC1867" s="76"/>
      <c r="AD1867" s="76"/>
      <c r="AE1867" s="70"/>
      <c r="AF1867" s="70"/>
    </row>
    <row r="1868" spans="1:32" s="83" customFormat="1" x14ac:dyDescent="0.2">
      <c r="A1868" s="76"/>
      <c r="B1868" s="70"/>
      <c r="C1868" s="70"/>
      <c r="D1868" s="113"/>
      <c r="E1868" s="113"/>
      <c r="F1868" s="58"/>
      <c r="G1868" s="57"/>
      <c r="H1868" s="58"/>
      <c r="I1868" s="57"/>
      <c r="J1868" s="76"/>
      <c r="K1868" s="191"/>
      <c r="L1868" s="143"/>
      <c r="M1868" s="115"/>
      <c r="N1868" s="115"/>
      <c r="O1868" s="57"/>
      <c r="P1868" s="58"/>
      <c r="Q1868" s="57"/>
      <c r="R1868" s="57"/>
      <c r="S1868" s="57"/>
      <c r="T1868" s="57"/>
      <c r="U1868" s="117"/>
      <c r="V1868" s="117"/>
      <c r="W1868" s="58"/>
      <c r="X1868" s="197"/>
      <c r="Y1868" s="198"/>
      <c r="Z1868" s="58"/>
      <c r="AA1868" s="58"/>
      <c r="AB1868" s="54"/>
      <c r="AC1868" s="76"/>
      <c r="AD1868" s="76"/>
      <c r="AE1868" s="70"/>
      <c r="AF1868" s="70"/>
    </row>
  </sheetData>
  <sortState xmlns:xlrd2="http://schemas.microsoft.com/office/spreadsheetml/2017/richdata2" ref="A2:DZ1853">
    <sortCondition ref="B2:B1853"/>
    <sortCondition ref="D2:D1853"/>
    <sortCondition ref="E2:E1853"/>
    <sortCondition ref="F2:F1853"/>
    <sortCondition ref="G2:G1853"/>
  </sortState>
  <phoneticPr fontId="4" type="noConversion"/>
  <pageMargins left="0.7" right="0.7" top="0.75" bottom="0.75" header="0.3" footer="0.3"/>
  <pageSetup orientation="portrait" horizontalDpi="4294967292" verticalDpi="4294967292"/>
  <rowBreaks count="1" manualBreakCount="1">
    <brk id="766" max="16383" man="1"/>
  </rowBreaks>
  <colBreaks count="1" manualBreakCount="1">
    <brk id="7"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25"/>
  <sheetViews>
    <sheetView zoomScale="120" zoomScaleNormal="120" zoomScalePageLayoutView="120" workbookViewId="0">
      <selection activeCell="A27" sqref="A27"/>
    </sheetView>
  </sheetViews>
  <sheetFormatPr baseColWidth="10" defaultRowHeight="16" x14ac:dyDescent="0.2"/>
  <cols>
    <col min="1" max="1" width="10.83203125" style="75"/>
    <col min="2" max="3" width="14.1640625" style="75" customWidth="1"/>
    <col min="4" max="4" width="19.5" style="145" customWidth="1"/>
    <col min="5" max="8" width="10.83203125" style="75"/>
    <col min="9" max="9" width="18.6640625" style="214" customWidth="1"/>
    <col min="10" max="10" width="20.1640625" style="75" customWidth="1"/>
    <col min="11" max="11" width="29.5" customWidth="1"/>
  </cols>
  <sheetData>
    <row r="2" spans="1:11" s="211" customFormat="1" ht="32" customHeight="1" x14ac:dyDescent="0.2">
      <c r="A2" s="211" t="s">
        <v>2015</v>
      </c>
      <c r="B2" s="211" t="s">
        <v>2009</v>
      </c>
      <c r="C2" s="211" t="s">
        <v>2013</v>
      </c>
      <c r="D2" s="189" t="s">
        <v>2010</v>
      </c>
      <c r="E2" s="211" t="s">
        <v>2011</v>
      </c>
      <c r="F2" s="211" t="s">
        <v>2012</v>
      </c>
      <c r="G2" s="211" t="s">
        <v>2019</v>
      </c>
      <c r="H2" s="211" t="s">
        <v>2020</v>
      </c>
      <c r="I2" s="212" t="s">
        <v>1573</v>
      </c>
      <c r="J2" s="211" t="s">
        <v>2014</v>
      </c>
    </row>
    <row r="4" spans="1:11" s="147" customFormat="1" ht="17" x14ac:dyDescent="0.2">
      <c r="A4" s="210" t="s">
        <v>2031</v>
      </c>
      <c r="B4" s="75" t="s">
        <v>551</v>
      </c>
      <c r="C4" s="75" t="s">
        <v>2017</v>
      </c>
      <c r="D4" s="145" t="s">
        <v>2029</v>
      </c>
      <c r="E4" s="75">
        <v>3.33</v>
      </c>
      <c r="F4" s="215">
        <f>(LOG(4.05))</f>
        <v>0.60745502321466849</v>
      </c>
      <c r="G4" s="75"/>
      <c r="H4" s="75"/>
      <c r="I4" s="213" t="s">
        <v>2030</v>
      </c>
      <c r="J4" s="75" t="s">
        <v>552</v>
      </c>
    </row>
    <row r="12" spans="1:11" ht="34" x14ac:dyDescent="0.2">
      <c r="A12" s="75" t="s">
        <v>1386</v>
      </c>
      <c r="B12" s="75" t="s">
        <v>2016</v>
      </c>
      <c r="C12" s="75" t="s">
        <v>2017</v>
      </c>
      <c r="D12" s="145" t="s">
        <v>2018</v>
      </c>
      <c r="E12" s="75">
        <v>3.16</v>
      </c>
      <c r="F12" s="75">
        <v>-0.36</v>
      </c>
      <c r="G12" s="75">
        <v>0.98</v>
      </c>
      <c r="H12" s="75">
        <v>20</v>
      </c>
      <c r="I12" s="214" t="s">
        <v>2030</v>
      </c>
      <c r="J12" s="75" t="s">
        <v>2021</v>
      </c>
      <c r="K12" s="74" t="s">
        <v>2028</v>
      </c>
    </row>
    <row r="13" spans="1:11" ht="34" x14ac:dyDescent="0.2">
      <c r="B13" s="75" t="s">
        <v>2016</v>
      </c>
      <c r="C13" s="75" t="s">
        <v>2017</v>
      </c>
      <c r="D13" s="145" t="s">
        <v>1940</v>
      </c>
      <c r="E13" s="75">
        <v>3.03</v>
      </c>
      <c r="F13" s="75">
        <v>-0.87</v>
      </c>
      <c r="G13" s="75">
        <v>0.98</v>
      </c>
      <c r="H13" s="75">
        <v>20</v>
      </c>
      <c r="I13" s="214" t="s">
        <v>2030</v>
      </c>
      <c r="J13" s="75" t="s">
        <v>2021</v>
      </c>
    </row>
    <row r="14" spans="1:11" ht="17" x14ac:dyDescent="0.2">
      <c r="B14" s="75" t="s">
        <v>2016</v>
      </c>
      <c r="C14" s="75" t="s">
        <v>2017</v>
      </c>
      <c r="D14" s="145" t="s">
        <v>2022</v>
      </c>
      <c r="E14" s="75">
        <v>3.25</v>
      </c>
      <c r="F14" s="75">
        <v>-3.17</v>
      </c>
      <c r="G14" s="75">
        <v>0.98</v>
      </c>
      <c r="H14" s="75">
        <v>21</v>
      </c>
      <c r="I14" s="214" t="s">
        <v>2030</v>
      </c>
      <c r="J14" s="75" t="s">
        <v>2021</v>
      </c>
    </row>
    <row r="15" spans="1:11" ht="34" x14ac:dyDescent="0.2">
      <c r="B15" s="75" t="s">
        <v>2016</v>
      </c>
      <c r="C15" s="75" t="s">
        <v>2017</v>
      </c>
      <c r="D15" s="145" t="s">
        <v>2023</v>
      </c>
      <c r="E15" s="75">
        <v>2.86</v>
      </c>
      <c r="F15" s="75">
        <v>-0.12</v>
      </c>
      <c r="G15" s="75">
        <v>0.98</v>
      </c>
      <c r="H15" s="75">
        <v>22</v>
      </c>
      <c r="I15" s="214" t="s">
        <v>2030</v>
      </c>
      <c r="J15" s="75" t="s">
        <v>2021</v>
      </c>
    </row>
    <row r="16" spans="1:11" ht="34" x14ac:dyDescent="0.2">
      <c r="B16" s="75" t="s">
        <v>2016</v>
      </c>
      <c r="C16" s="75" t="s">
        <v>2017</v>
      </c>
      <c r="D16" s="145" t="s">
        <v>2024</v>
      </c>
      <c r="E16" s="75">
        <v>2.96</v>
      </c>
      <c r="F16" s="75">
        <v>0.87</v>
      </c>
      <c r="G16" s="75">
        <v>0.98</v>
      </c>
      <c r="H16" s="75">
        <v>21</v>
      </c>
      <c r="I16" s="214" t="s">
        <v>2030</v>
      </c>
      <c r="J16" s="75" t="s">
        <v>2021</v>
      </c>
    </row>
    <row r="17" spans="2:10" ht="17" x14ac:dyDescent="0.2">
      <c r="B17" s="75" t="s">
        <v>2016</v>
      </c>
      <c r="C17" s="75" t="s">
        <v>2017</v>
      </c>
      <c r="D17" s="145" t="s">
        <v>1929</v>
      </c>
      <c r="E17" s="75">
        <v>3.52</v>
      </c>
      <c r="F17" s="75">
        <v>-3.67</v>
      </c>
      <c r="G17" s="75">
        <v>0.98</v>
      </c>
      <c r="H17" s="75">
        <v>21</v>
      </c>
      <c r="I17" s="214" t="s">
        <v>2030</v>
      </c>
      <c r="J17" s="75" t="s">
        <v>2021</v>
      </c>
    </row>
    <row r="18" spans="2:10" ht="34" x14ac:dyDescent="0.2">
      <c r="B18" s="75" t="s">
        <v>2016</v>
      </c>
      <c r="C18" s="75" t="s">
        <v>2017</v>
      </c>
      <c r="D18" s="145" t="s">
        <v>2025</v>
      </c>
      <c r="E18" s="75">
        <v>2.29</v>
      </c>
      <c r="F18" s="75">
        <v>1.06</v>
      </c>
      <c r="G18" s="75">
        <v>0.97</v>
      </c>
      <c r="H18" s="75">
        <v>23</v>
      </c>
      <c r="I18" s="214" t="s">
        <v>2030</v>
      </c>
      <c r="J18" s="75" t="s">
        <v>2021</v>
      </c>
    </row>
    <row r="19" spans="2:10" ht="34" x14ac:dyDescent="0.2">
      <c r="B19" s="75" t="s">
        <v>2016</v>
      </c>
      <c r="C19" s="75" t="s">
        <v>2017</v>
      </c>
      <c r="D19" s="145" t="s">
        <v>2026</v>
      </c>
      <c r="E19" s="75">
        <v>2.57</v>
      </c>
      <c r="F19" s="75">
        <v>1.37</v>
      </c>
      <c r="G19" s="75">
        <v>0.98</v>
      </c>
      <c r="H19" s="75">
        <v>21</v>
      </c>
      <c r="I19" s="214" t="s">
        <v>2030</v>
      </c>
      <c r="J19" s="75" t="s">
        <v>2021</v>
      </c>
    </row>
    <row r="20" spans="2:10" ht="17" x14ac:dyDescent="0.2">
      <c r="B20" s="75" t="s">
        <v>2016</v>
      </c>
      <c r="C20" s="75" t="s">
        <v>2017</v>
      </c>
      <c r="D20" s="145" t="s">
        <v>209</v>
      </c>
      <c r="E20" s="75">
        <v>2.93</v>
      </c>
      <c r="F20" s="75">
        <v>0.27</v>
      </c>
      <c r="G20" s="75">
        <v>0.96</v>
      </c>
      <c r="H20" s="75">
        <v>25</v>
      </c>
      <c r="I20" s="214" t="s">
        <v>2030</v>
      </c>
      <c r="J20" s="75" t="s">
        <v>2021</v>
      </c>
    </row>
    <row r="21" spans="2:10" ht="17" x14ac:dyDescent="0.2">
      <c r="B21" s="75" t="s">
        <v>2016</v>
      </c>
      <c r="C21" s="75" t="s">
        <v>2017</v>
      </c>
      <c r="D21" s="145" t="s">
        <v>1216</v>
      </c>
      <c r="E21" s="75">
        <v>2.97</v>
      </c>
      <c r="F21" s="75">
        <v>0.37</v>
      </c>
      <c r="G21" s="75">
        <v>0.97</v>
      </c>
      <c r="H21" s="75">
        <v>26</v>
      </c>
      <c r="I21" s="214" t="s">
        <v>2030</v>
      </c>
      <c r="J21" s="75" t="s">
        <v>2021</v>
      </c>
    </row>
    <row r="22" spans="2:10" ht="17" x14ac:dyDescent="0.2">
      <c r="B22" s="75" t="s">
        <v>2016</v>
      </c>
      <c r="C22" s="75" t="s">
        <v>2017</v>
      </c>
      <c r="D22" s="145" t="s">
        <v>1928</v>
      </c>
      <c r="E22" s="75">
        <v>3.58</v>
      </c>
      <c r="F22" s="75">
        <v>-4</v>
      </c>
      <c r="G22" s="75">
        <v>0.99</v>
      </c>
      <c r="H22" s="75">
        <v>24</v>
      </c>
      <c r="I22" s="214" t="s">
        <v>2030</v>
      </c>
      <c r="J22" s="75" t="s">
        <v>2021</v>
      </c>
    </row>
    <row r="23" spans="2:10" ht="17" x14ac:dyDescent="0.2">
      <c r="B23" s="75" t="s">
        <v>2016</v>
      </c>
      <c r="C23" s="75" t="s">
        <v>2017</v>
      </c>
      <c r="D23" s="145" t="s">
        <v>1932</v>
      </c>
      <c r="E23" s="75">
        <v>3.19</v>
      </c>
      <c r="F23" s="75">
        <v>-2.92</v>
      </c>
      <c r="G23" s="75">
        <v>0.98</v>
      </c>
      <c r="H23" s="75">
        <v>18</v>
      </c>
      <c r="I23" s="214" t="s">
        <v>2030</v>
      </c>
      <c r="J23" s="75" t="s">
        <v>2021</v>
      </c>
    </row>
    <row r="24" spans="2:10" ht="17" x14ac:dyDescent="0.2">
      <c r="B24" s="75" t="s">
        <v>2016</v>
      </c>
      <c r="C24" s="75" t="s">
        <v>2017</v>
      </c>
      <c r="D24" s="145" t="s">
        <v>1937</v>
      </c>
      <c r="E24" s="75">
        <v>3.76</v>
      </c>
      <c r="F24" s="75">
        <v>-4.37</v>
      </c>
      <c r="G24" s="75">
        <v>0.98</v>
      </c>
      <c r="H24" s="75">
        <v>20</v>
      </c>
      <c r="I24" s="214" t="s">
        <v>2030</v>
      </c>
      <c r="J24" s="75" t="s">
        <v>2021</v>
      </c>
    </row>
    <row r="25" spans="2:10" ht="17" x14ac:dyDescent="0.2">
      <c r="B25" s="75" t="s">
        <v>2016</v>
      </c>
      <c r="C25" s="75" t="s">
        <v>2017</v>
      </c>
      <c r="D25" s="145" t="s">
        <v>2027</v>
      </c>
      <c r="E25" s="75">
        <v>3.18</v>
      </c>
      <c r="F25" s="75">
        <v>-3.11</v>
      </c>
      <c r="G25" s="75">
        <v>0.99</v>
      </c>
      <c r="H25" s="75">
        <v>19</v>
      </c>
      <c r="I25" s="214" t="s">
        <v>2030</v>
      </c>
      <c r="J25" s="75" t="s">
        <v>2021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9"/>
  <sheetViews>
    <sheetView zoomScale="143" zoomScaleNormal="143" zoomScalePageLayoutView="143" workbookViewId="0">
      <selection activeCell="C13" sqref="C13"/>
    </sheetView>
  </sheetViews>
  <sheetFormatPr baseColWidth="10" defaultRowHeight="16" x14ac:dyDescent="0.2"/>
  <cols>
    <col min="17" max="17" width="54.6640625" style="5" customWidth="1"/>
  </cols>
  <sheetData>
    <row r="1" spans="1:3" x14ac:dyDescent="0.2">
      <c r="A1" t="s">
        <v>258</v>
      </c>
    </row>
    <row r="2" spans="1:3" x14ac:dyDescent="0.2">
      <c r="A2" t="s">
        <v>317</v>
      </c>
    </row>
    <row r="3" spans="1:3" x14ac:dyDescent="0.2">
      <c r="A3" t="s">
        <v>318</v>
      </c>
    </row>
    <row r="4" spans="1:3" x14ac:dyDescent="0.2">
      <c r="A4" t="s">
        <v>353</v>
      </c>
    </row>
    <row r="8" spans="1:3" x14ac:dyDescent="0.2">
      <c r="A8" s="4">
        <v>43109</v>
      </c>
      <c r="B8" t="s">
        <v>13</v>
      </c>
      <c r="C8" t="s">
        <v>398</v>
      </c>
    </row>
    <row r="9" spans="1:3" x14ac:dyDescent="0.2">
      <c r="A9" s="4">
        <v>43110</v>
      </c>
      <c r="B9" t="s">
        <v>13</v>
      </c>
      <c r="C9" t="s">
        <v>480</v>
      </c>
    </row>
    <row r="11" spans="1:3" x14ac:dyDescent="0.2">
      <c r="A11" s="4">
        <v>43240</v>
      </c>
      <c r="B11" t="s">
        <v>13</v>
      </c>
      <c r="C11" t="s">
        <v>483</v>
      </c>
    </row>
    <row r="12" spans="1:3" x14ac:dyDescent="0.2">
      <c r="C12" t="s">
        <v>484</v>
      </c>
    </row>
    <row r="20" spans="1:30" s="17" customFormat="1" ht="18" customHeight="1" x14ac:dyDescent="0.2">
      <c r="A20" s="295" t="s">
        <v>485</v>
      </c>
      <c r="B20" s="295"/>
      <c r="C20" s="295"/>
      <c r="D20" s="295"/>
      <c r="E20" s="16"/>
      <c r="F20" s="16"/>
      <c r="G20" s="16"/>
      <c r="H20" s="16"/>
      <c r="I20" s="16"/>
      <c r="J20" s="16"/>
      <c r="K20" s="16"/>
      <c r="L20" s="16"/>
      <c r="M20" s="16"/>
      <c r="N20" s="16"/>
      <c r="O20" s="16"/>
      <c r="P20" s="16"/>
      <c r="Q20" s="47"/>
      <c r="R20" s="16"/>
      <c r="S20" s="16"/>
      <c r="T20" s="16"/>
      <c r="U20" s="16"/>
      <c r="V20" s="16"/>
      <c r="W20" s="16"/>
      <c r="X20" s="16"/>
      <c r="Y20" s="16"/>
      <c r="Z20" s="16"/>
      <c r="AA20" s="16"/>
      <c r="AB20" s="16"/>
      <c r="AC20" s="16"/>
      <c r="AD20" s="16"/>
    </row>
    <row r="21" spans="1:30" s="22" customFormat="1" ht="18" customHeight="1" x14ac:dyDescent="0.2">
      <c r="A21" s="18"/>
      <c r="B21" s="18"/>
      <c r="C21" s="18"/>
      <c r="D21" s="18" t="s">
        <v>486</v>
      </c>
      <c r="E21" s="18" t="s">
        <v>487</v>
      </c>
      <c r="F21" s="18" t="s">
        <v>488</v>
      </c>
      <c r="G21" s="19" t="s">
        <v>489</v>
      </c>
      <c r="H21" s="20" t="s">
        <v>490</v>
      </c>
      <c r="I21" s="20" t="s">
        <v>491</v>
      </c>
      <c r="J21" s="21" t="s">
        <v>10</v>
      </c>
      <c r="K21" s="21" t="s">
        <v>492</v>
      </c>
      <c r="L21" s="18"/>
      <c r="M21" s="18">
        <v>394.8</v>
      </c>
      <c r="N21" s="18" t="s">
        <v>493</v>
      </c>
      <c r="O21" s="18"/>
      <c r="P21" s="18" t="s">
        <v>487</v>
      </c>
      <c r="Q21" s="48" t="s">
        <v>494</v>
      </c>
      <c r="R21" s="18"/>
      <c r="S21" s="18"/>
      <c r="T21" s="18"/>
      <c r="U21" s="18"/>
      <c r="V21" s="18"/>
      <c r="W21" s="18"/>
      <c r="X21" s="18"/>
      <c r="Y21" s="18"/>
      <c r="Z21" s="18"/>
      <c r="AA21" s="18"/>
      <c r="AB21" s="18"/>
      <c r="AC21" s="18"/>
      <c r="AD21" s="18"/>
    </row>
    <row r="22" spans="1:30" s="22" customFormat="1" ht="18" customHeight="1" x14ac:dyDescent="0.2">
      <c r="A22" s="18"/>
      <c r="B22" s="18"/>
      <c r="C22" s="18"/>
      <c r="D22" s="18" t="s">
        <v>495</v>
      </c>
      <c r="E22" s="18" t="s">
        <v>487</v>
      </c>
      <c r="F22" s="18" t="s">
        <v>496</v>
      </c>
      <c r="G22" s="19" t="s">
        <v>489</v>
      </c>
      <c r="H22" s="20" t="s">
        <v>490</v>
      </c>
      <c r="I22" s="20" t="s">
        <v>491</v>
      </c>
      <c r="J22" s="21" t="s">
        <v>10</v>
      </c>
      <c r="K22" s="21" t="s">
        <v>497</v>
      </c>
      <c r="L22" s="18"/>
      <c r="M22" s="18" t="s">
        <v>498</v>
      </c>
      <c r="N22" s="18" t="s">
        <v>493</v>
      </c>
      <c r="O22" s="18"/>
      <c r="P22" s="18" t="s">
        <v>487</v>
      </c>
      <c r="Q22" s="48" t="s">
        <v>499</v>
      </c>
      <c r="R22" s="18"/>
      <c r="S22" s="18"/>
      <c r="T22" s="18"/>
      <c r="U22" s="18"/>
      <c r="V22" s="18"/>
      <c r="W22" s="18"/>
      <c r="X22" s="18"/>
      <c r="Y22" s="18"/>
      <c r="Z22" s="18"/>
      <c r="AA22" s="18"/>
      <c r="AB22" s="18"/>
      <c r="AC22" s="18"/>
      <c r="AD22" s="18"/>
    </row>
    <row r="23" spans="1:30" s="22" customFormat="1" ht="18" customHeight="1" x14ac:dyDescent="0.2">
      <c r="A23" s="18"/>
      <c r="B23" s="18"/>
      <c r="C23" s="18"/>
      <c r="D23" s="18" t="s">
        <v>500</v>
      </c>
      <c r="E23" s="18" t="s">
        <v>487</v>
      </c>
      <c r="F23" s="18" t="s">
        <v>496</v>
      </c>
      <c r="G23" s="19" t="s">
        <v>489</v>
      </c>
      <c r="H23" s="20" t="s">
        <v>490</v>
      </c>
      <c r="I23" s="20" t="s">
        <v>491</v>
      </c>
      <c r="J23" s="21" t="s">
        <v>10</v>
      </c>
      <c r="K23" s="21" t="s">
        <v>501</v>
      </c>
      <c r="L23" s="18"/>
      <c r="M23" s="18" t="s">
        <v>498</v>
      </c>
      <c r="N23" s="18" t="s">
        <v>493</v>
      </c>
      <c r="O23" s="18"/>
      <c r="P23" s="18" t="s">
        <v>487</v>
      </c>
      <c r="Q23" s="48" t="s">
        <v>502</v>
      </c>
      <c r="R23" s="18"/>
      <c r="S23" s="18"/>
      <c r="T23" s="18"/>
      <c r="U23" s="18"/>
      <c r="V23" s="18"/>
      <c r="W23" s="18"/>
      <c r="X23" s="18"/>
      <c r="Y23" s="18"/>
      <c r="Z23" s="18"/>
      <c r="AA23" s="18"/>
      <c r="AB23" s="18"/>
      <c r="AC23" s="18"/>
      <c r="AD23" s="18"/>
    </row>
    <row r="24" spans="1:30" s="22" customFormat="1" ht="18" customHeight="1" x14ac:dyDescent="0.2">
      <c r="A24" s="18"/>
      <c r="B24" s="18"/>
      <c r="C24" s="18"/>
      <c r="D24" s="18" t="s">
        <v>503</v>
      </c>
      <c r="E24" s="18" t="s">
        <v>487</v>
      </c>
      <c r="F24" s="18" t="s">
        <v>504</v>
      </c>
      <c r="G24" s="19" t="s">
        <v>489</v>
      </c>
      <c r="H24" s="20" t="s">
        <v>490</v>
      </c>
      <c r="I24" s="20" t="s">
        <v>491</v>
      </c>
      <c r="J24" s="21" t="s">
        <v>10</v>
      </c>
      <c r="K24" s="21" t="s">
        <v>445</v>
      </c>
      <c r="L24" s="18"/>
      <c r="M24" s="18" t="s">
        <v>498</v>
      </c>
      <c r="N24" s="18" t="s">
        <v>493</v>
      </c>
      <c r="O24" s="18"/>
      <c r="P24" s="18" t="s">
        <v>487</v>
      </c>
      <c r="Q24" s="48" t="s">
        <v>505</v>
      </c>
      <c r="R24" s="18"/>
      <c r="S24" s="18"/>
      <c r="T24" s="18"/>
      <c r="U24" s="18"/>
      <c r="V24" s="18"/>
      <c r="W24" s="18"/>
      <c r="X24" s="18"/>
      <c r="Y24" s="18"/>
      <c r="Z24" s="18"/>
      <c r="AA24" s="18"/>
      <c r="AB24" s="18"/>
      <c r="AC24" s="18"/>
      <c r="AD24" s="18"/>
    </row>
    <row r="25" spans="1:30" s="22" customFormat="1" ht="18" customHeight="1" x14ac:dyDescent="0.2">
      <c r="A25" s="18"/>
      <c r="B25" s="18"/>
      <c r="C25" s="18"/>
      <c r="D25" s="18" t="s">
        <v>506</v>
      </c>
      <c r="E25" s="18" t="s">
        <v>487</v>
      </c>
      <c r="F25" s="18" t="s">
        <v>488</v>
      </c>
      <c r="G25" s="19" t="s">
        <v>489</v>
      </c>
      <c r="H25" s="20" t="s">
        <v>490</v>
      </c>
      <c r="I25" s="20" t="s">
        <v>491</v>
      </c>
      <c r="J25" s="21" t="s">
        <v>10</v>
      </c>
      <c r="K25" s="21" t="s">
        <v>507</v>
      </c>
      <c r="L25" s="18"/>
      <c r="M25" s="18" t="s">
        <v>498</v>
      </c>
      <c r="N25" s="18" t="s">
        <v>493</v>
      </c>
      <c r="O25" s="18"/>
      <c r="P25" s="18" t="s">
        <v>487</v>
      </c>
      <c r="Q25" s="48" t="s">
        <v>508</v>
      </c>
      <c r="R25" s="18"/>
      <c r="S25" s="18"/>
      <c r="T25" s="18"/>
      <c r="U25" s="18"/>
      <c r="V25" s="18"/>
      <c r="W25" s="18"/>
      <c r="X25" s="18"/>
      <c r="Y25" s="18"/>
      <c r="Z25" s="18"/>
      <c r="AA25" s="18"/>
      <c r="AB25" s="18"/>
      <c r="AC25" s="18"/>
      <c r="AD25" s="18"/>
    </row>
    <row r="26" spans="1:30" s="22" customFormat="1" ht="18" customHeight="1" x14ac:dyDescent="0.2">
      <c r="A26" s="18"/>
      <c r="B26" s="18"/>
      <c r="C26" s="18"/>
      <c r="D26" s="18" t="s">
        <v>509</v>
      </c>
      <c r="E26" s="18" t="s">
        <v>487</v>
      </c>
      <c r="F26" s="18" t="s">
        <v>510</v>
      </c>
      <c r="G26" s="19" t="s">
        <v>489</v>
      </c>
      <c r="H26" s="20" t="s">
        <v>490</v>
      </c>
      <c r="I26" s="20" t="s">
        <v>491</v>
      </c>
      <c r="J26" s="21" t="s">
        <v>10</v>
      </c>
      <c r="K26" s="21" t="s">
        <v>511</v>
      </c>
      <c r="L26" s="18"/>
      <c r="M26" s="18" t="s">
        <v>498</v>
      </c>
      <c r="N26" s="18" t="s">
        <v>493</v>
      </c>
      <c r="O26" s="18"/>
      <c r="P26" s="18" t="s">
        <v>487</v>
      </c>
      <c r="Q26" s="48"/>
      <c r="R26" s="18"/>
      <c r="S26" s="18"/>
      <c r="T26" s="18"/>
      <c r="U26" s="18"/>
      <c r="V26" s="18"/>
      <c r="W26" s="18"/>
      <c r="X26" s="18"/>
      <c r="Y26" s="18"/>
      <c r="Z26" s="18"/>
      <c r="AA26" s="18"/>
      <c r="AB26" s="18"/>
      <c r="AC26" s="18"/>
      <c r="AD26" s="18"/>
    </row>
    <row r="27" spans="1:30" s="23" customFormat="1" ht="18" customHeight="1" x14ac:dyDescent="0.2">
      <c r="D27" s="23" t="s">
        <v>512</v>
      </c>
      <c r="E27" s="24" t="s">
        <v>487</v>
      </c>
      <c r="F27" s="24" t="s">
        <v>496</v>
      </c>
      <c r="G27" s="25" t="s">
        <v>489</v>
      </c>
      <c r="H27" s="26" t="s">
        <v>490</v>
      </c>
      <c r="I27" s="26" t="s">
        <v>491</v>
      </c>
      <c r="J27" s="27" t="s">
        <v>10</v>
      </c>
      <c r="K27" s="27" t="s">
        <v>513</v>
      </c>
      <c r="L27" s="28" t="s">
        <v>514</v>
      </c>
      <c r="M27" s="29">
        <v>334</v>
      </c>
      <c r="N27" s="23" t="s">
        <v>493</v>
      </c>
      <c r="O27" s="30"/>
      <c r="P27" s="23" t="s">
        <v>487</v>
      </c>
      <c r="Q27" s="49" t="s">
        <v>515</v>
      </c>
    </row>
    <row r="28" spans="1:30" s="31" customFormat="1" ht="18" customHeight="1" x14ac:dyDescent="0.2">
      <c r="D28" s="23" t="s">
        <v>516</v>
      </c>
      <c r="E28" s="24" t="s">
        <v>487</v>
      </c>
      <c r="F28" s="32" t="s">
        <v>504</v>
      </c>
      <c r="G28" s="25" t="s">
        <v>489</v>
      </c>
      <c r="H28" s="26" t="s">
        <v>490</v>
      </c>
      <c r="I28" s="26" t="s">
        <v>491</v>
      </c>
      <c r="J28" s="27" t="s">
        <v>10</v>
      </c>
      <c r="K28" s="27" t="s">
        <v>517</v>
      </c>
      <c r="L28" s="26"/>
      <c r="M28" s="29">
        <v>250</v>
      </c>
      <c r="N28" s="23" t="s">
        <v>493</v>
      </c>
      <c r="O28" s="30"/>
      <c r="P28" s="23" t="s">
        <v>487</v>
      </c>
      <c r="Q28" s="49" t="s">
        <v>518</v>
      </c>
    </row>
    <row r="29" spans="1:30" s="31" customFormat="1" ht="18" customHeight="1" x14ac:dyDescent="0.2">
      <c r="D29" s="23"/>
      <c r="E29" s="24" t="s">
        <v>487</v>
      </c>
      <c r="F29" s="32"/>
      <c r="G29" s="25" t="s">
        <v>489</v>
      </c>
      <c r="H29" s="26" t="s">
        <v>490</v>
      </c>
      <c r="I29" s="26" t="s">
        <v>491</v>
      </c>
      <c r="J29" s="27" t="s">
        <v>10</v>
      </c>
      <c r="K29" s="27" t="s">
        <v>519</v>
      </c>
      <c r="L29" s="28" t="s">
        <v>520</v>
      </c>
      <c r="M29" s="29">
        <v>250</v>
      </c>
      <c r="N29" s="23" t="s">
        <v>493</v>
      </c>
      <c r="O29" s="30"/>
      <c r="P29" s="23" t="s">
        <v>487</v>
      </c>
      <c r="Q29" s="49" t="s">
        <v>521</v>
      </c>
    </row>
    <row r="30" spans="1:30" s="23" customFormat="1" ht="18" customHeight="1" x14ac:dyDescent="0.2">
      <c r="D30" s="23" t="s">
        <v>522</v>
      </c>
      <c r="E30" s="24" t="s">
        <v>487</v>
      </c>
      <c r="F30" s="24" t="s">
        <v>496</v>
      </c>
      <c r="G30" s="25" t="s">
        <v>489</v>
      </c>
      <c r="H30" s="26" t="s">
        <v>490</v>
      </c>
      <c r="I30" s="26" t="s">
        <v>491</v>
      </c>
      <c r="J30" s="27" t="s">
        <v>10</v>
      </c>
      <c r="K30" s="27" t="s">
        <v>523</v>
      </c>
      <c r="L30" s="28" t="s">
        <v>524</v>
      </c>
      <c r="M30" s="29">
        <v>259</v>
      </c>
      <c r="N30" s="23" t="s">
        <v>493</v>
      </c>
      <c r="O30" s="30"/>
      <c r="P30" s="23" t="s">
        <v>487</v>
      </c>
      <c r="Q30" s="49" t="s">
        <v>525</v>
      </c>
    </row>
    <row r="31" spans="1:30" s="34" customFormat="1" ht="18" customHeight="1" x14ac:dyDescent="0.15">
      <c r="A31" s="33"/>
      <c r="B31" s="33"/>
      <c r="C31" s="33"/>
      <c r="D31" s="33"/>
      <c r="E31" s="33"/>
      <c r="F31" s="33"/>
      <c r="G31" s="33"/>
      <c r="H31" s="33"/>
      <c r="I31" s="33"/>
      <c r="J31" s="33"/>
      <c r="K31" s="33"/>
      <c r="L31" s="33"/>
      <c r="M31" s="33"/>
      <c r="N31" s="33"/>
      <c r="O31" s="33"/>
      <c r="P31" s="33"/>
      <c r="Q31" s="50"/>
      <c r="R31" s="33"/>
      <c r="S31" s="33"/>
      <c r="T31" s="33"/>
      <c r="U31" s="33"/>
      <c r="V31" s="33"/>
      <c r="W31" s="33"/>
      <c r="X31" s="33"/>
      <c r="Y31" s="33"/>
      <c r="Z31" s="33"/>
      <c r="AA31" s="33"/>
      <c r="AB31" s="33"/>
      <c r="AC31" s="33"/>
      <c r="AD31" s="33"/>
    </row>
    <row r="32" spans="1:30" s="35" customFormat="1" ht="42" customHeight="1" x14ac:dyDescent="0.2">
      <c r="D32" s="35" t="s">
        <v>526</v>
      </c>
      <c r="E32" s="36" t="s">
        <v>487</v>
      </c>
      <c r="F32" s="36" t="s">
        <v>527</v>
      </c>
      <c r="G32" s="37" t="s">
        <v>489</v>
      </c>
      <c r="H32" s="38" t="s">
        <v>490</v>
      </c>
      <c r="I32" s="38" t="s">
        <v>491</v>
      </c>
      <c r="J32" s="39" t="s">
        <v>10</v>
      </c>
      <c r="K32" s="39" t="s">
        <v>528</v>
      </c>
      <c r="L32" s="38" t="s">
        <v>529</v>
      </c>
      <c r="M32" s="40">
        <v>306</v>
      </c>
      <c r="N32" s="35" t="s">
        <v>493</v>
      </c>
      <c r="O32" s="41"/>
      <c r="P32" s="35" t="s">
        <v>487</v>
      </c>
      <c r="Q32" s="51" t="s">
        <v>530</v>
      </c>
    </row>
    <row r="33" spans="1:17" s="35" customFormat="1" ht="42" customHeight="1" x14ac:dyDescent="0.2">
      <c r="E33" s="36" t="s">
        <v>487</v>
      </c>
      <c r="F33" s="36"/>
      <c r="G33" s="37" t="s">
        <v>489</v>
      </c>
      <c r="H33" s="38" t="s">
        <v>490</v>
      </c>
      <c r="I33" s="38" t="s">
        <v>491</v>
      </c>
      <c r="J33" s="39" t="s">
        <v>10</v>
      </c>
      <c r="K33" s="39" t="s">
        <v>531</v>
      </c>
      <c r="L33" s="38" t="s">
        <v>532</v>
      </c>
      <c r="M33" s="40">
        <v>372</v>
      </c>
      <c r="N33" s="35" t="s">
        <v>493</v>
      </c>
      <c r="O33" s="41"/>
      <c r="P33" s="35" t="s">
        <v>487</v>
      </c>
      <c r="Q33" s="51" t="s">
        <v>533</v>
      </c>
    </row>
    <row r="34" spans="1:17" s="35" customFormat="1" ht="42" customHeight="1" x14ac:dyDescent="0.2">
      <c r="D34" s="35" t="s">
        <v>534</v>
      </c>
      <c r="E34" s="36" t="s">
        <v>487</v>
      </c>
      <c r="F34" s="36" t="s">
        <v>504</v>
      </c>
      <c r="G34" s="37" t="s">
        <v>489</v>
      </c>
      <c r="H34" s="38" t="s">
        <v>490</v>
      </c>
      <c r="I34" s="38" t="s">
        <v>491</v>
      </c>
      <c r="J34" s="39" t="s">
        <v>10</v>
      </c>
      <c r="K34" s="39" t="s">
        <v>79</v>
      </c>
      <c r="L34" s="38" t="s">
        <v>514</v>
      </c>
      <c r="M34" s="40">
        <v>400</v>
      </c>
      <c r="N34" s="35" t="s">
        <v>493</v>
      </c>
      <c r="O34" s="41"/>
      <c r="P34" s="35" t="s">
        <v>487</v>
      </c>
      <c r="Q34" s="51" t="s">
        <v>535</v>
      </c>
    </row>
    <row r="35" spans="1:17" s="35" customFormat="1" ht="42" customHeight="1" x14ac:dyDescent="0.2">
      <c r="D35" s="35" t="s">
        <v>536</v>
      </c>
      <c r="E35" s="36" t="s">
        <v>487</v>
      </c>
      <c r="F35" s="36" t="s">
        <v>504</v>
      </c>
      <c r="G35" s="37" t="s">
        <v>489</v>
      </c>
      <c r="H35" s="38" t="s">
        <v>490</v>
      </c>
      <c r="I35" s="38" t="s">
        <v>491</v>
      </c>
      <c r="J35" s="39" t="s">
        <v>10</v>
      </c>
      <c r="K35" s="39" t="s">
        <v>537</v>
      </c>
      <c r="L35" s="38"/>
      <c r="M35" s="40">
        <v>400</v>
      </c>
      <c r="N35" s="35" t="s">
        <v>493</v>
      </c>
      <c r="O35" s="41"/>
      <c r="P35" s="35" t="s">
        <v>487</v>
      </c>
      <c r="Q35" s="51" t="s">
        <v>538</v>
      </c>
    </row>
    <row r="36" spans="1:17" s="35" customFormat="1" ht="42" customHeight="1" x14ac:dyDescent="0.2">
      <c r="D36" s="35" t="s">
        <v>539</v>
      </c>
      <c r="E36" s="36" t="s">
        <v>487</v>
      </c>
      <c r="F36" s="36" t="s">
        <v>540</v>
      </c>
      <c r="G36" s="37" t="s">
        <v>489</v>
      </c>
      <c r="H36" s="38" t="s">
        <v>490</v>
      </c>
      <c r="I36" s="38" t="s">
        <v>491</v>
      </c>
      <c r="J36" s="39" t="s">
        <v>10</v>
      </c>
      <c r="K36" s="39" t="s">
        <v>541</v>
      </c>
      <c r="L36" s="38" t="s">
        <v>542</v>
      </c>
      <c r="M36" s="40">
        <v>555</v>
      </c>
      <c r="N36" s="35" t="s">
        <v>493</v>
      </c>
      <c r="O36" s="41"/>
      <c r="P36" s="35" t="s">
        <v>487</v>
      </c>
      <c r="Q36" s="51" t="s">
        <v>543</v>
      </c>
    </row>
    <row r="37" spans="1:17" s="35" customFormat="1" ht="42" customHeight="1" x14ac:dyDescent="0.2">
      <c r="D37" s="35" t="s">
        <v>544</v>
      </c>
      <c r="E37" s="36" t="s">
        <v>487</v>
      </c>
      <c r="F37" s="36" t="s">
        <v>504</v>
      </c>
      <c r="G37" s="37" t="s">
        <v>489</v>
      </c>
      <c r="H37" s="38" t="s">
        <v>490</v>
      </c>
      <c r="I37" s="38" t="s">
        <v>491</v>
      </c>
      <c r="J37" s="39" t="s">
        <v>10</v>
      </c>
      <c r="K37" s="39" t="s">
        <v>545</v>
      </c>
      <c r="L37" s="38" t="s">
        <v>546</v>
      </c>
      <c r="M37" s="40">
        <v>574</v>
      </c>
      <c r="N37" s="35" t="s">
        <v>493</v>
      </c>
      <c r="O37" s="41"/>
      <c r="P37" s="35" t="s">
        <v>487</v>
      </c>
      <c r="Q37" s="51" t="s">
        <v>547</v>
      </c>
    </row>
    <row r="38" spans="1:17" s="35" customFormat="1" ht="42" customHeight="1" x14ac:dyDescent="0.2">
      <c r="E38" s="36" t="s">
        <v>487</v>
      </c>
      <c r="F38" s="36"/>
      <c r="G38" s="37" t="s">
        <v>489</v>
      </c>
      <c r="H38" s="38" t="s">
        <v>490</v>
      </c>
      <c r="I38" s="38" t="s">
        <v>491</v>
      </c>
      <c r="J38" s="39" t="s">
        <v>10</v>
      </c>
      <c r="K38" s="39" t="s">
        <v>548</v>
      </c>
      <c r="L38" s="38"/>
      <c r="M38" s="40">
        <v>648</v>
      </c>
      <c r="N38" s="35" t="s">
        <v>493</v>
      </c>
      <c r="O38" s="41"/>
      <c r="P38" s="35" t="s">
        <v>487</v>
      </c>
      <c r="Q38" s="51" t="s">
        <v>549</v>
      </c>
    </row>
    <row r="39" spans="1:17" s="43" customFormat="1" ht="24" x14ac:dyDescent="0.15">
      <c r="A39" s="42"/>
      <c r="D39" s="44"/>
      <c r="H39" s="45" t="s">
        <v>550</v>
      </c>
      <c r="M39" s="46">
        <f>AVERAGE(M32:M38)</f>
        <v>465</v>
      </c>
      <c r="Q39" s="52"/>
    </row>
  </sheetData>
  <mergeCells count="1">
    <mergeCell ref="A20:D2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254"/>
  <sheetViews>
    <sheetView workbookViewId="0">
      <pane ySplit="2680" topLeftCell="A229" activePane="bottomLeft"/>
      <selection sqref="A1:A1048576"/>
      <selection pane="bottomLeft" activeCell="E239" sqref="E239"/>
    </sheetView>
  </sheetViews>
  <sheetFormatPr baseColWidth="10" defaultRowHeight="16" x14ac:dyDescent="0.2"/>
  <cols>
    <col min="1" max="1" width="32.5" style="14" customWidth="1"/>
    <col min="2" max="2" width="7.1640625" style="75" customWidth="1"/>
    <col min="3" max="3" width="8.83203125" style="54" customWidth="1"/>
    <col min="4" max="4" width="7.1640625" style="54" customWidth="1"/>
    <col min="5" max="6" width="10.83203125" style="75"/>
    <col min="7" max="7" width="10.5" style="75" customWidth="1"/>
    <col min="8" max="10" width="10.83203125" style="75"/>
    <col min="11" max="11" width="12.6640625" style="75" customWidth="1"/>
    <col min="12" max="12" width="14.1640625" style="75" customWidth="1"/>
    <col min="13" max="13" width="37.83203125" style="75" customWidth="1"/>
    <col min="14" max="14" width="35.6640625" customWidth="1"/>
    <col min="15" max="15" width="55.6640625" style="5" customWidth="1"/>
    <col min="16" max="16" width="120.5" style="59" customWidth="1"/>
    <col min="17" max="17" width="29.6640625" customWidth="1"/>
    <col min="18" max="18" width="15" customWidth="1"/>
    <col min="20" max="20" width="14.6640625" customWidth="1"/>
  </cols>
  <sheetData>
    <row r="1" spans="1:55" s="61" customFormat="1" ht="135" customHeight="1" x14ac:dyDescent="0.2">
      <c r="A1" s="61" t="s">
        <v>579</v>
      </c>
      <c r="B1" s="64" t="s">
        <v>575</v>
      </c>
      <c r="C1" s="96" t="s">
        <v>578</v>
      </c>
      <c r="D1" s="136" t="s">
        <v>1740</v>
      </c>
      <c r="E1" s="62" t="s">
        <v>2</v>
      </c>
      <c r="F1" s="62" t="s">
        <v>3</v>
      </c>
      <c r="G1" s="63" t="s">
        <v>567</v>
      </c>
      <c r="H1" s="61" t="s">
        <v>568</v>
      </c>
      <c r="I1" s="61" t="s">
        <v>0</v>
      </c>
      <c r="J1" s="61" t="s">
        <v>569</v>
      </c>
      <c r="K1" s="61" t="s">
        <v>572</v>
      </c>
      <c r="L1" s="61" t="s">
        <v>573</v>
      </c>
      <c r="M1" s="66" t="s">
        <v>571</v>
      </c>
      <c r="N1" s="65" t="s">
        <v>570</v>
      </c>
      <c r="O1" s="61" t="s">
        <v>577</v>
      </c>
      <c r="P1" s="61" t="s">
        <v>576</v>
      </c>
      <c r="Q1" s="61" t="s">
        <v>580</v>
      </c>
      <c r="R1" s="61" t="s">
        <v>574</v>
      </c>
    </row>
    <row r="2" spans="1:55" s="97" customFormat="1" ht="56" customHeight="1" x14ac:dyDescent="0.2">
      <c r="A2" s="14" t="s">
        <v>1812</v>
      </c>
      <c r="B2" s="13"/>
      <c r="C2" s="104" t="s">
        <v>1813</v>
      </c>
      <c r="D2" s="104" t="s">
        <v>556</v>
      </c>
      <c r="E2" s="84">
        <v>30.25</v>
      </c>
      <c r="F2" s="84">
        <v>-97.75</v>
      </c>
      <c r="G2" s="69">
        <v>172.74994426226101</v>
      </c>
      <c r="H2" s="13">
        <v>3695</v>
      </c>
      <c r="I2" s="13" t="s">
        <v>78</v>
      </c>
      <c r="J2" s="13" t="s">
        <v>246</v>
      </c>
      <c r="K2" s="14" t="s">
        <v>686</v>
      </c>
      <c r="L2" s="13"/>
      <c r="M2" s="93" t="s">
        <v>687</v>
      </c>
      <c r="N2" s="14" t="s">
        <v>688</v>
      </c>
      <c r="O2" s="133" t="s">
        <v>1814</v>
      </c>
      <c r="P2" s="85" t="s">
        <v>689</v>
      </c>
      <c r="Q2" s="85"/>
      <c r="R2" s="13" t="s">
        <v>78</v>
      </c>
      <c r="S2" s="14" t="s">
        <v>690</v>
      </c>
      <c r="T2" s="85" t="s">
        <v>559</v>
      </c>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c r="AY2"/>
      <c r="AZ2"/>
      <c r="BA2"/>
      <c r="BB2"/>
      <c r="BC2"/>
    </row>
    <row r="3" spans="1:55" s="97" customFormat="1" ht="56" customHeight="1" x14ac:dyDescent="0.2">
      <c r="A3" s="14" t="s">
        <v>1120</v>
      </c>
      <c r="B3" s="13"/>
      <c r="C3" s="76"/>
      <c r="D3" s="76"/>
      <c r="E3" s="84" t="s">
        <v>78</v>
      </c>
      <c r="F3" s="84" t="s">
        <v>78</v>
      </c>
      <c r="G3" s="69" t="s">
        <v>78</v>
      </c>
      <c r="H3" s="13" t="s">
        <v>78</v>
      </c>
      <c r="I3" s="13" t="s">
        <v>78</v>
      </c>
      <c r="J3" s="13" t="s">
        <v>388</v>
      </c>
      <c r="K3" s="14" t="s">
        <v>78</v>
      </c>
      <c r="L3" s="13"/>
      <c r="M3" s="93"/>
      <c r="N3" s="14"/>
      <c r="O3" s="132"/>
      <c r="P3" s="85" t="s">
        <v>1121</v>
      </c>
      <c r="Q3" s="85" t="s">
        <v>1122</v>
      </c>
      <c r="R3" s="13" t="s">
        <v>78</v>
      </c>
      <c r="S3" s="14" t="s">
        <v>78</v>
      </c>
      <c r="T3" s="85"/>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c r="AY3"/>
      <c r="AZ3"/>
      <c r="BA3"/>
      <c r="BB3"/>
      <c r="BC3"/>
    </row>
    <row r="4" spans="1:55" s="97" customFormat="1" ht="56" customHeight="1" x14ac:dyDescent="0.2">
      <c r="A4" s="14" t="s">
        <v>1123</v>
      </c>
      <c r="B4" s="13"/>
      <c r="C4" s="76"/>
      <c r="D4" s="76"/>
      <c r="E4" s="84" t="s">
        <v>78</v>
      </c>
      <c r="F4" s="84" t="s">
        <v>78</v>
      </c>
      <c r="G4" s="69" t="s">
        <v>78</v>
      </c>
      <c r="H4" s="13" t="s">
        <v>78</v>
      </c>
      <c r="I4" s="13" t="s">
        <v>78</v>
      </c>
      <c r="J4" s="13" t="s">
        <v>388</v>
      </c>
      <c r="K4" s="14" t="s">
        <v>78</v>
      </c>
      <c r="L4" s="13"/>
      <c r="M4" s="93"/>
      <c r="N4" s="14"/>
      <c r="O4" s="132"/>
      <c r="P4" s="85" t="s">
        <v>1121</v>
      </c>
      <c r="Q4" s="85" t="s">
        <v>1124</v>
      </c>
      <c r="R4" s="13" t="s">
        <v>78</v>
      </c>
      <c r="S4" s="14" t="s">
        <v>78</v>
      </c>
      <c r="T4" s="85"/>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c r="AY4"/>
      <c r="AZ4"/>
      <c r="BA4"/>
      <c r="BB4"/>
      <c r="BC4"/>
    </row>
    <row r="5" spans="1:55" s="97" customFormat="1" ht="56" customHeight="1" x14ac:dyDescent="0.2">
      <c r="A5" s="14" t="s">
        <v>1125</v>
      </c>
      <c r="B5" s="13"/>
      <c r="C5" s="76"/>
      <c r="D5" s="76"/>
      <c r="E5" s="84" t="s">
        <v>78</v>
      </c>
      <c r="F5" s="84" t="s">
        <v>78</v>
      </c>
      <c r="G5" s="69" t="s">
        <v>78</v>
      </c>
      <c r="H5" s="13" t="s">
        <v>78</v>
      </c>
      <c r="I5" s="13" t="s">
        <v>78</v>
      </c>
      <c r="J5" s="13" t="s">
        <v>388</v>
      </c>
      <c r="K5" s="14" t="s">
        <v>78</v>
      </c>
      <c r="L5" s="13"/>
      <c r="M5" s="93"/>
      <c r="N5" s="14"/>
      <c r="O5" s="132"/>
      <c r="P5" s="85" t="s">
        <v>1121</v>
      </c>
      <c r="Q5" s="85" t="s">
        <v>1126</v>
      </c>
      <c r="R5" s="13" t="s">
        <v>78</v>
      </c>
      <c r="S5" s="14" t="s">
        <v>78</v>
      </c>
      <c r="T5" s="85"/>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c r="AY5"/>
      <c r="AZ5"/>
      <c r="BA5"/>
      <c r="BB5"/>
      <c r="BC5"/>
    </row>
    <row r="6" spans="1:55" s="97" customFormat="1" ht="56" customHeight="1" x14ac:dyDescent="0.2">
      <c r="A6" s="14" t="s">
        <v>625</v>
      </c>
      <c r="B6" s="13"/>
      <c r="C6" s="76"/>
      <c r="D6" s="76"/>
      <c r="E6" s="84">
        <v>29.37</v>
      </c>
      <c r="F6" s="84">
        <v>-98.5</v>
      </c>
      <c r="G6" s="69">
        <v>131.37810880456601</v>
      </c>
      <c r="H6" s="13">
        <v>5753</v>
      </c>
      <c r="I6" s="13" t="s">
        <v>78</v>
      </c>
      <c r="J6" s="13"/>
      <c r="K6" s="14" t="s">
        <v>78</v>
      </c>
      <c r="L6" s="13"/>
      <c r="M6" s="93" t="s">
        <v>626</v>
      </c>
      <c r="N6" s="14" t="s">
        <v>627</v>
      </c>
      <c r="O6" s="132"/>
      <c r="P6" s="85" t="s">
        <v>628</v>
      </c>
      <c r="Q6" s="85"/>
      <c r="R6" s="13" t="s">
        <v>78</v>
      </c>
      <c r="S6" s="14" t="s">
        <v>629</v>
      </c>
      <c r="T6" s="85" t="s">
        <v>630</v>
      </c>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c r="AY6"/>
      <c r="AZ6"/>
      <c r="BA6"/>
      <c r="BB6"/>
      <c r="BC6"/>
    </row>
    <row r="7" spans="1:55" s="97" customFormat="1" ht="56" customHeight="1" x14ac:dyDescent="0.2">
      <c r="A7" s="14" t="s">
        <v>1127</v>
      </c>
      <c r="B7" s="13"/>
      <c r="C7" s="76"/>
      <c r="D7" s="76"/>
      <c r="E7" s="84" t="s">
        <v>78</v>
      </c>
      <c r="F7" s="84" t="s">
        <v>78</v>
      </c>
      <c r="G7" s="69" t="s">
        <v>78</v>
      </c>
      <c r="H7" s="13" t="s">
        <v>78</v>
      </c>
      <c r="I7" s="13" t="s">
        <v>78</v>
      </c>
      <c r="J7" s="13" t="s">
        <v>228</v>
      </c>
      <c r="K7" s="14" t="s">
        <v>78</v>
      </c>
      <c r="L7" s="13"/>
      <c r="M7" s="93" t="s">
        <v>1128</v>
      </c>
      <c r="N7" s="14"/>
      <c r="O7" s="132"/>
      <c r="P7" s="85" t="s">
        <v>1129</v>
      </c>
      <c r="Q7" s="85" t="s">
        <v>1130</v>
      </c>
      <c r="R7" s="13" t="s">
        <v>78</v>
      </c>
      <c r="S7" s="14" t="s">
        <v>78</v>
      </c>
      <c r="T7" s="85"/>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c r="AY7"/>
      <c r="AZ7"/>
      <c r="BA7"/>
      <c r="BB7"/>
      <c r="BC7"/>
    </row>
    <row r="8" spans="1:55" s="97" customFormat="1" ht="56" customHeight="1" x14ac:dyDescent="0.2">
      <c r="A8" s="14" t="s">
        <v>1131</v>
      </c>
      <c r="B8" s="13"/>
      <c r="C8" s="76"/>
      <c r="D8" s="76"/>
      <c r="E8" s="84" t="s">
        <v>78</v>
      </c>
      <c r="F8" s="84" t="s">
        <v>78</v>
      </c>
      <c r="G8" s="69" t="s">
        <v>78</v>
      </c>
      <c r="H8" s="13" t="s">
        <v>78</v>
      </c>
      <c r="I8" s="13" t="s">
        <v>78</v>
      </c>
      <c r="J8" s="13" t="s">
        <v>1132</v>
      </c>
      <c r="K8" s="14" t="s">
        <v>78</v>
      </c>
      <c r="L8" s="13"/>
      <c r="M8" s="93" t="s">
        <v>1133</v>
      </c>
      <c r="N8" s="14"/>
      <c r="O8" s="132"/>
      <c r="P8" s="85" t="s">
        <v>1134</v>
      </c>
      <c r="Q8" s="85" t="s">
        <v>1135</v>
      </c>
      <c r="R8" s="13" t="s">
        <v>78</v>
      </c>
      <c r="S8" s="14" t="s">
        <v>78</v>
      </c>
      <c r="T8" s="85"/>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c r="AY8"/>
      <c r="AZ8"/>
      <c r="BA8"/>
      <c r="BB8"/>
      <c r="BC8"/>
    </row>
    <row r="9" spans="1:55" s="76" customFormat="1" ht="56" customHeight="1" x14ac:dyDescent="0.2">
      <c r="A9" s="14" t="s">
        <v>668</v>
      </c>
      <c r="B9" s="13"/>
      <c r="E9" s="84">
        <v>31.37</v>
      </c>
      <c r="F9" s="84">
        <v>-100.5</v>
      </c>
      <c r="G9" s="69">
        <v>165.79564153892801</v>
      </c>
      <c r="H9" s="13">
        <v>4270</v>
      </c>
      <c r="I9" s="13" t="s">
        <v>78</v>
      </c>
      <c r="J9" s="13" t="s">
        <v>669</v>
      </c>
      <c r="K9" s="14" t="s">
        <v>78</v>
      </c>
      <c r="L9" s="13"/>
      <c r="M9" s="93" t="s">
        <v>670</v>
      </c>
      <c r="N9" s="14" t="s">
        <v>671</v>
      </c>
      <c r="O9" s="132"/>
      <c r="P9" s="85" t="s">
        <v>672</v>
      </c>
      <c r="Q9" s="85"/>
      <c r="R9" s="13" t="s">
        <v>78</v>
      </c>
      <c r="S9" s="14" t="s">
        <v>673</v>
      </c>
      <c r="T9" s="85" t="s">
        <v>648</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c r="AY9"/>
      <c r="AZ9"/>
      <c r="BA9"/>
      <c r="BB9"/>
      <c r="BC9"/>
    </row>
    <row r="10" spans="1:55" s="76" customFormat="1" ht="56" customHeight="1" x14ac:dyDescent="0.2">
      <c r="A10" s="14" t="s">
        <v>668</v>
      </c>
      <c r="B10" s="13"/>
      <c r="E10" s="84" t="s">
        <v>78</v>
      </c>
      <c r="F10" s="84" t="s">
        <v>78</v>
      </c>
      <c r="G10" s="69" t="s">
        <v>78</v>
      </c>
      <c r="H10" s="13" t="s">
        <v>78</v>
      </c>
      <c r="I10" s="13" t="s">
        <v>78</v>
      </c>
      <c r="J10" s="13" t="s">
        <v>669</v>
      </c>
      <c r="K10" s="14" t="s">
        <v>78</v>
      </c>
      <c r="L10" s="13"/>
      <c r="M10" s="93"/>
      <c r="N10" s="14"/>
      <c r="O10" s="132"/>
      <c r="P10" s="85" t="s">
        <v>1136</v>
      </c>
      <c r="Q10" s="85" t="s">
        <v>1137</v>
      </c>
      <c r="R10" s="13" t="s">
        <v>78</v>
      </c>
      <c r="S10" s="14" t="s">
        <v>78</v>
      </c>
      <c r="T10" s="8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c r="AY10"/>
      <c r="AZ10"/>
      <c r="BA10"/>
      <c r="BB10"/>
      <c r="BC10"/>
    </row>
    <row r="11" spans="1:55" s="97" customFormat="1" ht="56" customHeight="1" x14ac:dyDescent="0.2">
      <c r="A11" s="14" t="s">
        <v>868</v>
      </c>
      <c r="B11" s="75"/>
      <c r="C11" s="54"/>
      <c r="D11" s="54"/>
      <c r="E11" s="84">
        <v>26.37</v>
      </c>
      <c r="F11" s="84">
        <v>-97.5</v>
      </c>
      <c r="G11" s="69">
        <v>463.87822709436102</v>
      </c>
      <c r="H11" s="13">
        <v>4317</v>
      </c>
      <c r="I11" s="13" t="s">
        <v>78</v>
      </c>
      <c r="J11" s="13"/>
      <c r="K11" s="14" t="s">
        <v>78</v>
      </c>
      <c r="L11" s="13"/>
      <c r="M11" s="93" t="s">
        <v>869</v>
      </c>
      <c r="N11" s="14" t="s">
        <v>870</v>
      </c>
      <c r="O11" s="5"/>
      <c r="P11" s="85" t="s">
        <v>871</v>
      </c>
      <c r="Q11" s="85"/>
      <c r="R11" s="13" t="s">
        <v>78</v>
      </c>
      <c r="S11" s="14"/>
      <c r="T11" s="85" t="s">
        <v>648</v>
      </c>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c r="AY11"/>
      <c r="AZ11"/>
      <c r="BA11"/>
      <c r="BB11"/>
      <c r="BC11"/>
    </row>
    <row r="12" spans="1:55" s="15" customFormat="1" ht="17" x14ac:dyDescent="0.2">
      <c r="A12" s="14" t="s">
        <v>1072</v>
      </c>
      <c r="B12" s="13"/>
      <c r="C12" s="104">
        <v>43221</v>
      </c>
      <c r="D12" s="76" t="s">
        <v>556</v>
      </c>
      <c r="E12" s="84" t="s">
        <v>78</v>
      </c>
      <c r="F12" s="84" t="s">
        <v>78</v>
      </c>
      <c r="G12" s="69" t="s">
        <v>78</v>
      </c>
      <c r="H12" s="13" t="s">
        <v>78</v>
      </c>
      <c r="I12" s="13">
        <v>43197</v>
      </c>
      <c r="J12" s="13" t="s">
        <v>78</v>
      </c>
      <c r="K12" s="14" t="s">
        <v>565</v>
      </c>
      <c r="L12" s="13"/>
      <c r="M12" s="93" t="s">
        <v>78</v>
      </c>
      <c r="N12" s="14" t="s">
        <v>1811</v>
      </c>
      <c r="O12" s="132"/>
      <c r="P12" s="85" t="s">
        <v>78</v>
      </c>
      <c r="Q12" s="85" t="s">
        <v>78</v>
      </c>
      <c r="R12" s="13" t="s">
        <v>562</v>
      </c>
      <c r="S12" s="14" t="s">
        <v>78</v>
      </c>
      <c r="T12" s="85" t="s">
        <v>78</v>
      </c>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c r="AY12"/>
      <c r="AZ12"/>
      <c r="BA12"/>
      <c r="BB12"/>
      <c r="BC12"/>
    </row>
    <row r="13" spans="1:55" s="15" customFormat="1" ht="17" x14ac:dyDescent="0.2">
      <c r="A13" s="14" t="s">
        <v>1085</v>
      </c>
      <c r="B13" s="13"/>
      <c r="C13" s="76"/>
      <c r="D13" s="76"/>
      <c r="E13" s="84" t="s">
        <v>78</v>
      </c>
      <c r="F13" s="84" t="s">
        <v>78</v>
      </c>
      <c r="G13" s="69" t="s">
        <v>78</v>
      </c>
      <c r="H13" s="13" t="s">
        <v>78</v>
      </c>
      <c r="I13" s="13">
        <v>43425</v>
      </c>
      <c r="J13" s="13" t="s">
        <v>78</v>
      </c>
      <c r="K13" s="14" t="s">
        <v>475</v>
      </c>
      <c r="L13" s="13"/>
      <c r="M13" s="93" t="s">
        <v>78</v>
      </c>
      <c r="N13" s="14" t="s">
        <v>78</v>
      </c>
      <c r="O13" s="132"/>
      <c r="P13" s="85" t="s">
        <v>78</v>
      </c>
      <c r="Q13" s="85" t="s">
        <v>78</v>
      </c>
      <c r="R13" s="13" t="s">
        <v>562</v>
      </c>
      <c r="S13" s="14" t="s">
        <v>78</v>
      </c>
      <c r="T13" s="85" t="s">
        <v>78</v>
      </c>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80"/>
      <c r="AY13" s="80"/>
      <c r="AZ13" s="80"/>
      <c r="BA13" s="80"/>
      <c r="BB13" s="80"/>
      <c r="BC13" s="80"/>
    </row>
    <row r="14" spans="1:55" s="80" customFormat="1" ht="34" x14ac:dyDescent="0.2">
      <c r="A14" s="14" t="s">
        <v>722</v>
      </c>
      <c r="B14" s="13"/>
      <c r="C14" s="76"/>
      <c r="D14" s="76"/>
      <c r="E14" s="84">
        <v>29.7</v>
      </c>
      <c r="F14" s="84">
        <v>-101.36666700000001</v>
      </c>
      <c r="G14" s="69">
        <v>182.63322864336999</v>
      </c>
      <c r="H14" s="13" t="s">
        <v>78</v>
      </c>
      <c r="I14" s="13" t="s">
        <v>78</v>
      </c>
      <c r="J14" s="13" t="s">
        <v>589</v>
      </c>
      <c r="K14" s="14" t="s">
        <v>78</v>
      </c>
      <c r="L14" s="13"/>
      <c r="M14" s="93" t="s">
        <v>723</v>
      </c>
      <c r="N14" s="14"/>
      <c r="O14" s="134"/>
      <c r="P14" s="85"/>
      <c r="Q14" s="85" t="s">
        <v>724</v>
      </c>
      <c r="R14" s="13" t="s">
        <v>78</v>
      </c>
      <c r="S14" s="14" t="s">
        <v>78</v>
      </c>
      <c r="T14" s="85"/>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c r="AY14"/>
      <c r="AZ14"/>
      <c r="BA14"/>
      <c r="BB14"/>
      <c r="BC14"/>
    </row>
    <row r="15" spans="1:55" s="15" customFormat="1" ht="34" x14ac:dyDescent="0.2">
      <c r="A15" s="14" t="s">
        <v>848</v>
      </c>
      <c r="B15" s="13"/>
      <c r="C15" s="76"/>
      <c r="D15" s="76"/>
      <c r="E15" s="84">
        <v>33.25</v>
      </c>
      <c r="F15" s="84">
        <v>-96.866667000000007</v>
      </c>
      <c r="G15" s="69">
        <v>429.78365907004797</v>
      </c>
      <c r="H15" s="13">
        <v>5463</v>
      </c>
      <c r="I15" s="13" t="s">
        <v>78</v>
      </c>
      <c r="J15" s="13"/>
      <c r="K15" s="14" t="s">
        <v>78</v>
      </c>
      <c r="L15" s="13"/>
      <c r="M15" s="93" t="s">
        <v>849</v>
      </c>
      <c r="N15" s="14" t="s">
        <v>850</v>
      </c>
      <c r="O15" s="132"/>
      <c r="P15" s="85" t="s">
        <v>851</v>
      </c>
      <c r="Q15" s="85" t="s">
        <v>852</v>
      </c>
      <c r="R15" s="13" t="s">
        <v>78</v>
      </c>
      <c r="S15" s="14"/>
      <c r="T15" s="85" t="s">
        <v>853</v>
      </c>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c r="AY15"/>
      <c r="AZ15"/>
      <c r="BA15"/>
      <c r="BB15"/>
      <c r="BC15"/>
    </row>
    <row r="16" spans="1:55" ht="17" x14ac:dyDescent="0.2">
      <c r="A16" s="14" t="s">
        <v>1110</v>
      </c>
      <c r="B16" s="13"/>
      <c r="C16" s="76"/>
      <c r="D16" s="76"/>
      <c r="E16" s="84" t="s">
        <v>78</v>
      </c>
      <c r="F16" s="84" t="s">
        <v>78</v>
      </c>
      <c r="G16" s="69" t="s">
        <v>78</v>
      </c>
      <c r="H16" s="13" t="s">
        <v>78</v>
      </c>
      <c r="I16" s="13">
        <v>43483</v>
      </c>
      <c r="J16" s="13" t="s">
        <v>78</v>
      </c>
      <c r="K16" s="14" t="s">
        <v>475</v>
      </c>
      <c r="L16" s="13"/>
      <c r="M16" s="93" t="s">
        <v>78</v>
      </c>
      <c r="N16" s="14" t="s">
        <v>78</v>
      </c>
      <c r="O16" s="132"/>
      <c r="P16" s="85" t="s">
        <v>78</v>
      </c>
      <c r="Q16" s="85" t="s">
        <v>78</v>
      </c>
      <c r="R16" s="13" t="s">
        <v>562</v>
      </c>
      <c r="S16" s="14" t="s">
        <v>78</v>
      </c>
      <c r="T16" s="85" t="s">
        <v>78</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55" ht="68" x14ac:dyDescent="0.2">
      <c r="A17" s="14" t="s">
        <v>876</v>
      </c>
      <c r="B17" s="13"/>
      <c r="C17" s="76"/>
      <c r="D17" s="76"/>
      <c r="E17" s="84">
        <v>26.12</v>
      </c>
      <c r="F17" s="84">
        <v>-98.12</v>
      </c>
      <c r="G17" s="69">
        <v>467.63751881609801</v>
      </c>
      <c r="H17" s="13">
        <v>3947</v>
      </c>
      <c r="I17" s="13" t="s">
        <v>78</v>
      </c>
      <c r="J17" s="13"/>
      <c r="K17" s="14" t="s">
        <v>78</v>
      </c>
      <c r="L17" s="13"/>
      <c r="M17" s="93" t="s">
        <v>877</v>
      </c>
      <c r="N17" s="14" t="s">
        <v>878</v>
      </c>
      <c r="O17" s="132"/>
      <c r="P17" s="85" t="s">
        <v>879</v>
      </c>
      <c r="Q17" s="85" t="s">
        <v>880</v>
      </c>
      <c r="R17" s="13" t="s">
        <v>78</v>
      </c>
      <c r="S17" s="14"/>
      <c r="T17" s="85" t="s">
        <v>648</v>
      </c>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55" ht="17" x14ac:dyDescent="0.2">
      <c r="A18" s="14" t="s">
        <v>1095</v>
      </c>
      <c r="B18" s="13"/>
      <c r="C18" s="76"/>
      <c r="D18" s="76"/>
      <c r="E18" s="84" t="s">
        <v>78</v>
      </c>
      <c r="F18" s="84" t="s">
        <v>78</v>
      </c>
      <c r="G18" s="69" t="s">
        <v>78</v>
      </c>
      <c r="H18" s="13" t="s">
        <v>78</v>
      </c>
      <c r="I18" s="13">
        <v>43437</v>
      </c>
      <c r="J18" s="13" t="s">
        <v>78</v>
      </c>
      <c r="K18" s="14" t="s">
        <v>475</v>
      </c>
      <c r="L18" s="13"/>
      <c r="M18" s="93" t="s">
        <v>78</v>
      </c>
      <c r="N18" s="14" t="s">
        <v>78</v>
      </c>
      <c r="O18" s="132"/>
      <c r="P18" s="85" t="s">
        <v>78</v>
      </c>
      <c r="Q18" s="85" t="s">
        <v>78</v>
      </c>
      <c r="R18" s="13" t="s">
        <v>562</v>
      </c>
      <c r="S18" s="14" t="s">
        <v>78</v>
      </c>
      <c r="T18" s="85" t="s">
        <v>78</v>
      </c>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55" s="80" customFormat="1" ht="17" x14ac:dyDescent="0.2">
      <c r="A19" s="14" t="s">
        <v>1075</v>
      </c>
      <c r="B19" s="13"/>
      <c r="C19" s="76"/>
      <c r="D19" s="76"/>
      <c r="E19" s="84" t="s">
        <v>78</v>
      </c>
      <c r="F19" s="84" t="s">
        <v>78</v>
      </c>
      <c r="G19" s="69" t="s">
        <v>78</v>
      </c>
      <c r="H19" s="13" t="s">
        <v>78</v>
      </c>
      <c r="I19" s="13">
        <v>43252</v>
      </c>
      <c r="J19" s="13" t="s">
        <v>78</v>
      </c>
      <c r="K19" s="14" t="s">
        <v>475</v>
      </c>
      <c r="L19" s="13"/>
      <c r="M19" s="93" t="s">
        <v>78</v>
      </c>
      <c r="N19" s="14" t="s">
        <v>78</v>
      </c>
      <c r="O19" s="132"/>
      <c r="P19" s="85" t="s">
        <v>78</v>
      </c>
      <c r="Q19" s="85" t="s">
        <v>78</v>
      </c>
      <c r="R19" s="13" t="s">
        <v>562</v>
      </c>
      <c r="S19" s="14" t="s">
        <v>78</v>
      </c>
      <c r="T19" s="85" t="s">
        <v>78</v>
      </c>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row>
    <row r="20" spans="1:55" ht="51" x14ac:dyDescent="0.2">
      <c r="A20" s="14" t="s">
        <v>1010</v>
      </c>
      <c r="B20" s="13"/>
      <c r="C20" s="76"/>
      <c r="D20" s="76"/>
      <c r="E20" s="84" t="s">
        <v>78</v>
      </c>
      <c r="F20" s="84" t="s">
        <v>78</v>
      </c>
      <c r="G20" s="69" t="s">
        <v>78</v>
      </c>
      <c r="H20" s="13" t="s">
        <v>78</v>
      </c>
      <c r="I20" s="13">
        <v>3722</v>
      </c>
      <c r="J20" s="13" t="s">
        <v>78</v>
      </c>
      <c r="K20" s="14" t="s">
        <v>1008</v>
      </c>
      <c r="L20" s="13"/>
      <c r="M20" s="93" t="s">
        <v>78</v>
      </c>
      <c r="N20" s="14" t="s">
        <v>78</v>
      </c>
      <c r="O20" s="132"/>
      <c r="P20" s="85" t="s">
        <v>78</v>
      </c>
      <c r="Q20" s="85" t="s">
        <v>78</v>
      </c>
      <c r="R20" s="13" t="s">
        <v>562</v>
      </c>
      <c r="S20" s="14" t="s">
        <v>78</v>
      </c>
      <c r="T20" s="85" t="s">
        <v>78</v>
      </c>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55" ht="34" x14ac:dyDescent="0.2">
      <c r="A21" s="14" t="s">
        <v>662</v>
      </c>
      <c r="B21" s="13"/>
      <c r="C21" s="76"/>
      <c r="D21" s="76"/>
      <c r="E21" s="84">
        <v>29.983332999999998</v>
      </c>
      <c r="F21" s="84">
        <v>-101.1</v>
      </c>
      <c r="G21" s="69">
        <v>151.18954734389499</v>
      </c>
      <c r="H21" s="13" t="s">
        <v>78</v>
      </c>
      <c r="I21" s="13"/>
      <c r="J21" s="13" t="s">
        <v>589</v>
      </c>
      <c r="K21" s="14" t="s">
        <v>78</v>
      </c>
      <c r="L21" s="13"/>
      <c r="M21" s="93" t="s">
        <v>663</v>
      </c>
      <c r="N21" s="14"/>
      <c r="O21" s="132"/>
      <c r="P21" s="85" t="s">
        <v>664</v>
      </c>
      <c r="Q21" s="85" t="s">
        <v>665</v>
      </c>
      <c r="R21" s="13" t="s">
        <v>78</v>
      </c>
      <c r="S21" s="14" t="s">
        <v>78</v>
      </c>
      <c r="T21" s="85"/>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55" ht="17" x14ac:dyDescent="0.2">
      <c r="A22" s="14" t="s">
        <v>1101</v>
      </c>
      <c r="B22" s="13"/>
      <c r="C22" s="76"/>
      <c r="D22" s="76"/>
      <c r="E22" s="84" t="s">
        <v>78</v>
      </c>
      <c r="F22" s="84" t="s">
        <v>78</v>
      </c>
      <c r="G22" s="69" t="s">
        <v>78</v>
      </c>
      <c r="H22" s="13" t="s">
        <v>78</v>
      </c>
      <c r="I22" s="13">
        <v>43444</v>
      </c>
      <c r="J22" s="13" t="s">
        <v>78</v>
      </c>
      <c r="K22" s="14" t="s">
        <v>475</v>
      </c>
      <c r="L22" s="13"/>
      <c r="M22" s="93" t="s">
        <v>78</v>
      </c>
      <c r="N22" s="14" t="s">
        <v>78</v>
      </c>
      <c r="O22" s="132"/>
      <c r="P22" s="85" t="s">
        <v>78</v>
      </c>
      <c r="Q22" s="85" t="s">
        <v>78</v>
      </c>
      <c r="R22" s="13" t="s">
        <v>562</v>
      </c>
      <c r="S22" s="14" t="s">
        <v>78</v>
      </c>
      <c r="T22" s="85" t="s">
        <v>78</v>
      </c>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55" s="77" customFormat="1" ht="51" x14ac:dyDescent="0.2">
      <c r="A23" s="14" t="s">
        <v>1012</v>
      </c>
      <c r="B23" s="13"/>
      <c r="C23" s="76"/>
      <c r="D23" s="76"/>
      <c r="E23" s="84" t="s">
        <v>78</v>
      </c>
      <c r="F23" s="84" t="s">
        <v>78</v>
      </c>
      <c r="G23" s="69" t="s">
        <v>78</v>
      </c>
      <c r="H23" s="13" t="s">
        <v>78</v>
      </c>
      <c r="I23" s="13">
        <v>30927</v>
      </c>
      <c r="J23" s="13" t="s">
        <v>78</v>
      </c>
      <c r="K23" s="14" t="s">
        <v>1008</v>
      </c>
      <c r="L23" s="13"/>
      <c r="M23" s="93" t="s">
        <v>78</v>
      </c>
      <c r="N23" s="14" t="s">
        <v>78</v>
      </c>
      <c r="O23" s="132"/>
      <c r="P23" s="85" t="s">
        <v>78</v>
      </c>
      <c r="Q23" s="85" t="s">
        <v>78</v>
      </c>
      <c r="R23" s="13" t="s">
        <v>562</v>
      </c>
      <c r="S23" s="14" t="s">
        <v>78</v>
      </c>
      <c r="T23" s="85" t="s">
        <v>78</v>
      </c>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c r="AY23"/>
      <c r="AZ23"/>
      <c r="BA23"/>
      <c r="BB23"/>
      <c r="BC23"/>
    </row>
    <row r="24" spans="1:55" ht="85" x14ac:dyDescent="0.2">
      <c r="A24" s="90" t="s">
        <v>680</v>
      </c>
      <c r="B24" s="88"/>
      <c r="C24" s="104">
        <v>43101</v>
      </c>
      <c r="D24" s="104"/>
      <c r="E24" s="87">
        <v>30.25</v>
      </c>
      <c r="F24" s="87">
        <v>-97.766666999999998</v>
      </c>
      <c r="G24" s="69">
        <v>171.15113511749999</v>
      </c>
      <c r="H24" s="88">
        <v>3682</v>
      </c>
      <c r="I24" s="88" t="s">
        <v>78</v>
      </c>
      <c r="J24" s="88" t="s">
        <v>246</v>
      </c>
      <c r="K24" s="90" t="s">
        <v>475</v>
      </c>
      <c r="L24" s="88"/>
      <c r="M24" s="95" t="s">
        <v>681</v>
      </c>
      <c r="N24" s="90" t="s">
        <v>682</v>
      </c>
      <c r="O24" s="132"/>
      <c r="P24" s="89" t="s">
        <v>683</v>
      </c>
      <c r="Q24" s="89" t="s">
        <v>684</v>
      </c>
      <c r="R24" s="88" t="s">
        <v>78</v>
      </c>
      <c r="S24" s="90" t="s">
        <v>685</v>
      </c>
      <c r="T24" s="89" t="s">
        <v>559</v>
      </c>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55" ht="19" x14ac:dyDescent="0.2">
      <c r="A25" s="90" t="s">
        <v>1030</v>
      </c>
      <c r="B25" s="88"/>
      <c r="C25" s="76"/>
      <c r="D25" s="76"/>
      <c r="E25" s="87" t="s">
        <v>78</v>
      </c>
      <c r="F25" s="87" t="s">
        <v>78</v>
      </c>
      <c r="G25" s="69" t="s">
        <v>78</v>
      </c>
      <c r="H25" s="88" t="s">
        <v>78</v>
      </c>
      <c r="I25" s="88">
        <v>40627</v>
      </c>
      <c r="J25" s="88" t="s">
        <v>78</v>
      </c>
      <c r="K25" s="90" t="s">
        <v>475</v>
      </c>
      <c r="L25" s="88"/>
      <c r="M25" s="95" t="s">
        <v>78</v>
      </c>
      <c r="N25" s="90" t="s">
        <v>78</v>
      </c>
      <c r="O25" s="132"/>
      <c r="P25" s="89" t="s">
        <v>78</v>
      </c>
      <c r="Q25" s="89" t="s">
        <v>78</v>
      </c>
      <c r="R25" s="88" t="s">
        <v>562</v>
      </c>
      <c r="S25" s="90" t="s">
        <v>78</v>
      </c>
      <c r="T25" s="89" t="s">
        <v>1031</v>
      </c>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spans="1:55" ht="20" x14ac:dyDescent="0.2">
      <c r="A26" s="14" t="s">
        <v>442</v>
      </c>
      <c r="B26" s="7"/>
      <c r="C26" s="103">
        <v>43101</v>
      </c>
      <c r="D26" s="103"/>
      <c r="E26" s="99"/>
      <c r="F26" s="99"/>
      <c r="G26" s="100"/>
      <c r="H26" s="97"/>
      <c r="I26" s="97"/>
      <c r="J26" s="97" t="s">
        <v>393</v>
      </c>
      <c r="K26" s="97"/>
      <c r="L26" s="97"/>
      <c r="M26" s="101"/>
      <c r="N26" s="102" t="s">
        <v>1193</v>
      </c>
      <c r="O26" s="97"/>
      <c r="P26" s="97"/>
      <c r="Q26" s="97"/>
      <c r="R26" s="97"/>
      <c r="S26" s="97"/>
      <c r="T26" s="97"/>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55" ht="51" x14ac:dyDescent="0.2">
      <c r="A27" s="14" t="s">
        <v>914</v>
      </c>
      <c r="B27" s="13"/>
      <c r="C27" s="76"/>
      <c r="D27" s="76"/>
      <c r="E27" s="84">
        <v>34.366667</v>
      </c>
      <c r="F27" s="84">
        <v>-100.86666700000001</v>
      </c>
      <c r="G27" s="69">
        <v>487.86648771966901</v>
      </c>
      <c r="H27" s="13">
        <v>4308</v>
      </c>
      <c r="I27" s="13" t="s">
        <v>78</v>
      </c>
      <c r="J27" s="13"/>
      <c r="K27" s="14" t="s">
        <v>78</v>
      </c>
      <c r="L27" s="13"/>
      <c r="M27" s="93">
        <v>1.52</v>
      </c>
      <c r="N27" s="14" t="s">
        <v>898</v>
      </c>
      <c r="O27" s="132"/>
      <c r="P27" s="85" t="s">
        <v>899</v>
      </c>
      <c r="Q27" s="85" t="s">
        <v>915</v>
      </c>
      <c r="R27" s="13" t="s">
        <v>78</v>
      </c>
      <c r="S27" s="14"/>
      <c r="T27" s="85" t="s">
        <v>901</v>
      </c>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55" ht="85" x14ac:dyDescent="0.2">
      <c r="A28" s="14" t="s">
        <v>921</v>
      </c>
      <c r="B28" s="13"/>
      <c r="C28" s="76"/>
      <c r="D28" s="76"/>
      <c r="E28" s="84">
        <v>33.369999999999997</v>
      </c>
      <c r="F28" s="84">
        <v>-95.75</v>
      </c>
      <c r="G28" s="69">
        <v>508.63710033084999</v>
      </c>
      <c r="H28" s="13">
        <v>3666</v>
      </c>
      <c r="I28" s="13" t="s">
        <v>78</v>
      </c>
      <c r="J28" s="13"/>
      <c r="K28" s="14" t="s">
        <v>78</v>
      </c>
      <c r="L28" s="13"/>
      <c r="M28" s="93" t="s">
        <v>922</v>
      </c>
      <c r="N28" s="14" t="s">
        <v>923</v>
      </c>
      <c r="O28" s="132"/>
      <c r="P28" s="85" t="s">
        <v>924</v>
      </c>
      <c r="Q28" s="85"/>
      <c r="R28" s="13" t="s">
        <v>78</v>
      </c>
      <c r="S28" s="14"/>
      <c r="T28" s="85" t="s">
        <v>820</v>
      </c>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80"/>
      <c r="AY28" s="80"/>
      <c r="AZ28" s="80"/>
      <c r="BA28" s="80"/>
      <c r="BB28" s="80"/>
      <c r="BC28" s="80"/>
    </row>
    <row r="29" spans="1:55" ht="68" x14ac:dyDescent="0.2">
      <c r="A29" s="14" t="s">
        <v>772</v>
      </c>
      <c r="B29" s="13"/>
      <c r="C29" s="76"/>
      <c r="D29" s="76"/>
      <c r="E29" s="84">
        <v>28.5</v>
      </c>
      <c r="F29" s="84">
        <v>-97.5</v>
      </c>
      <c r="G29" s="69">
        <v>268.563695384249</v>
      </c>
      <c r="H29" s="13">
        <v>3663</v>
      </c>
      <c r="I29" s="13" t="s">
        <v>78</v>
      </c>
      <c r="J29" s="13"/>
      <c r="K29" s="14" t="s">
        <v>78</v>
      </c>
      <c r="L29" s="13"/>
      <c r="M29" s="93" t="s">
        <v>773</v>
      </c>
      <c r="N29" s="14" t="s">
        <v>774</v>
      </c>
      <c r="O29" s="134"/>
      <c r="P29" s="85" t="s">
        <v>775</v>
      </c>
      <c r="Q29" s="85" t="s">
        <v>776</v>
      </c>
      <c r="R29" s="13" t="s">
        <v>78</v>
      </c>
      <c r="S29" s="14" t="s">
        <v>685</v>
      </c>
      <c r="T29" s="85" t="s">
        <v>559</v>
      </c>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80"/>
      <c r="AY29" s="80"/>
      <c r="AZ29" s="80"/>
      <c r="BA29" s="80"/>
      <c r="BB29" s="80"/>
      <c r="BC29" s="80"/>
    </row>
    <row r="30" spans="1:55" ht="17" x14ac:dyDescent="0.2">
      <c r="A30" s="14" t="s">
        <v>777</v>
      </c>
      <c r="B30" s="13"/>
      <c r="C30" s="76"/>
      <c r="D30" s="76"/>
      <c r="E30" s="84">
        <v>28.786667000000001</v>
      </c>
      <c r="F30" s="84">
        <v>-97.172222000000005</v>
      </c>
      <c r="G30" s="69">
        <v>273.91027372083801</v>
      </c>
      <c r="H30" s="13" t="s">
        <v>78</v>
      </c>
      <c r="I30" s="13" t="s">
        <v>78</v>
      </c>
      <c r="J30" s="13" t="s">
        <v>78</v>
      </c>
      <c r="K30" s="14" t="s">
        <v>78</v>
      </c>
      <c r="L30" s="13"/>
      <c r="M30" s="93" t="s">
        <v>78</v>
      </c>
      <c r="N30" s="14" t="s">
        <v>78</v>
      </c>
      <c r="O30" s="134"/>
      <c r="P30" s="85" t="s">
        <v>78</v>
      </c>
      <c r="Q30" s="85" t="s">
        <v>78</v>
      </c>
      <c r="R30" s="13" t="s">
        <v>78</v>
      </c>
      <c r="S30" s="14" t="s">
        <v>78</v>
      </c>
      <c r="T30" s="85" t="s">
        <v>78</v>
      </c>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55" s="56" customFormat="1" ht="85" x14ac:dyDescent="0.2">
      <c r="A31" s="76" t="s">
        <v>553</v>
      </c>
      <c r="B31" s="70"/>
      <c r="C31" s="104">
        <v>43101</v>
      </c>
      <c r="D31" s="104"/>
      <c r="E31" s="68" t="s">
        <v>78</v>
      </c>
      <c r="F31" s="68" t="s">
        <v>78</v>
      </c>
      <c r="G31" s="69" t="s">
        <v>78</v>
      </c>
      <c r="H31" s="70" t="s">
        <v>78</v>
      </c>
      <c r="I31" s="70">
        <v>43133</v>
      </c>
      <c r="J31" s="70" t="s">
        <v>1063</v>
      </c>
      <c r="K31" s="76" t="s">
        <v>475</v>
      </c>
      <c r="L31" s="70"/>
      <c r="M31" s="94" t="s">
        <v>1064</v>
      </c>
      <c r="N31" s="76" t="s">
        <v>1065</v>
      </c>
      <c r="O31" s="89" t="s">
        <v>1693</v>
      </c>
      <c r="P31" s="71" t="s">
        <v>1066</v>
      </c>
      <c r="Q31" s="71" t="s">
        <v>1067</v>
      </c>
      <c r="R31" s="70" t="s">
        <v>562</v>
      </c>
      <c r="S31" s="76" t="s">
        <v>1068</v>
      </c>
      <c r="T31" s="71" t="s">
        <v>78</v>
      </c>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80"/>
      <c r="AY31" s="80"/>
      <c r="AZ31" s="80"/>
      <c r="BA31" s="80"/>
      <c r="BB31" s="80"/>
      <c r="BC31" s="80"/>
    </row>
    <row r="32" spans="1:55" s="56" customFormat="1" ht="17" x14ac:dyDescent="0.2">
      <c r="A32" s="76" t="s">
        <v>771</v>
      </c>
      <c r="B32" s="70"/>
      <c r="C32" s="76"/>
      <c r="D32" s="76"/>
      <c r="E32" s="68">
        <v>31.5</v>
      </c>
      <c r="F32" s="68">
        <v>-101.5</v>
      </c>
      <c r="G32" s="69">
        <v>241.59259911882501</v>
      </c>
      <c r="H32" s="70" t="s">
        <v>78</v>
      </c>
      <c r="I32" s="70" t="s">
        <v>78</v>
      </c>
      <c r="J32" s="70" t="s">
        <v>78</v>
      </c>
      <c r="K32" s="76" t="s">
        <v>78</v>
      </c>
      <c r="L32" s="70"/>
      <c r="M32" s="94" t="s">
        <v>78</v>
      </c>
      <c r="N32" s="76" t="s">
        <v>78</v>
      </c>
      <c r="O32" s="134"/>
      <c r="P32" s="71" t="s">
        <v>78</v>
      </c>
      <c r="Q32" s="71" t="s">
        <v>78</v>
      </c>
      <c r="R32" s="70" t="s">
        <v>78</v>
      </c>
      <c r="S32" s="76" t="s">
        <v>78</v>
      </c>
      <c r="T32" s="71" t="s">
        <v>78</v>
      </c>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c r="AY32"/>
      <c r="AZ32"/>
      <c r="BA32"/>
      <c r="BB32"/>
      <c r="BC32"/>
    </row>
    <row r="33" spans="1:55" ht="51" x14ac:dyDescent="0.2">
      <c r="A33" s="76" t="s">
        <v>1052</v>
      </c>
      <c r="B33" s="70"/>
      <c r="C33" s="76"/>
      <c r="D33" s="76"/>
      <c r="E33" s="68" t="s">
        <v>78</v>
      </c>
      <c r="F33" s="68" t="s">
        <v>78</v>
      </c>
      <c r="G33" s="69" t="s">
        <v>78</v>
      </c>
      <c r="H33" s="70" t="s">
        <v>78</v>
      </c>
      <c r="I33" s="70">
        <v>41413</v>
      </c>
      <c r="J33" s="70" t="s">
        <v>78</v>
      </c>
      <c r="K33" s="76" t="s">
        <v>1008</v>
      </c>
      <c r="L33" s="70"/>
      <c r="M33" s="94" t="s">
        <v>78</v>
      </c>
      <c r="N33" s="76" t="s">
        <v>78</v>
      </c>
      <c r="O33" s="132"/>
      <c r="P33" s="71" t="s">
        <v>78</v>
      </c>
      <c r="Q33" s="71" t="s">
        <v>78</v>
      </c>
      <c r="R33" s="70" t="s">
        <v>562</v>
      </c>
      <c r="S33" s="76" t="s">
        <v>78</v>
      </c>
      <c r="T33" s="71" t="s">
        <v>78</v>
      </c>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6"/>
      <c r="AY33" s="6"/>
      <c r="AZ33" s="6"/>
      <c r="BA33" s="6"/>
      <c r="BB33" s="6"/>
      <c r="BC33" s="6"/>
    </row>
    <row r="34" spans="1:55" ht="19" x14ac:dyDescent="0.2">
      <c r="A34" s="76" t="s">
        <v>843</v>
      </c>
      <c r="B34" s="70"/>
      <c r="C34" s="76"/>
      <c r="D34" s="76"/>
      <c r="E34" s="68">
        <v>32.116667</v>
      </c>
      <c r="F34" s="68">
        <v>-95.75</v>
      </c>
      <c r="G34" s="69">
        <v>423.454691769026</v>
      </c>
      <c r="H34" s="70" t="s">
        <v>78</v>
      </c>
      <c r="I34" s="70" t="s">
        <v>78</v>
      </c>
      <c r="J34" s="70" t="s">
        <v>78</v>
      </c>
      <c r="K34" s="76" t="s">
        <v>78</v>
      </c>
      <c r="L34" s="70"/>
      <c r="M34" s="94" t="s">
        <v>78</v>
      </c>
      <c r="N34" s="76" t="s">
        <v>78</v>
      </c>
      <c r="O34" s="133"/>
      <c r="P34" s="71" t="s">
        <v>78</v>
      </c>
      <c r="Q34" s="71" t="s">
        <v>78</v>
      </c>
      <c r="R34" s="70" t="s">
        <v>78</v>
      </c>
      <c r="S34" s="76" t="s">
        <v>78</v>
      </c>
      <c r="T34" s="71" t="s">
        <v>78</v>
      </c>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spans="1:55" ht="40" x14ac:dyDescent="0.2">
      <c r="A35" s="76" t="s">
        <v>443</v>
      </c>
      <c r="B35" s="98"/>
      <c r="C35" s="103">
        <v>43101</v>
      </c>
      <c r="D35" s="103"/>
      <c r="E35" s="99"/>
      <c r="F35" s="99"/>
      <c r="G35" s="100"/>
      <c r="H35" s="97"/>
      <c r="I35" s="97"/>
      <c r="J35" s="97" t="s">
        <v>392</v>
      </c>
      <c r="K35" s="97"/>
      <c r="L35" s="97"/>
      <c r="M35" s="101"/>
      <c r="N35" s="102" t="s">
        <v>1194</v>
      </c>
      <c r="O35" s="97"/>
      <c r="P35" s="97"/>
      <c r="Q35" s="97"/>
      <c r="R35" s="97"/>
      <c r="S35" s="97"/>
      <c r="T35" s="97"/>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row>
    <row r="36" spans="1:55" s="6" customFormat="1" ht="19" x14ac:dyDescent="0.2">
      <c r="A36" s="14" t="s">
        <v>1196</v>
      </c>
      <c r="B36" s="7"/>
      <c r="C36" s="103">
        <v>43101</v>
      </c>
      <c r="D36" s="103"/>
      <c r="E36" s="105"/>
      <c r="F36" s="105"/>
      <c r="G36" s="106"/>
      <c r="H36" s="76"/>
      <c r="I36" s="76"/>
      <c r="J36" s="76" t="s">
        <v>238</v>
      </c>
      <c r="K36" s="76"/>
      <c r="L36" s="76"/>
      <c r="M36" s="94"/>
      <c r="N36" s="72" t="s">
        <v>1197</v>
      </c>
      <c r="O36" s="76"/>
      <c r="P36" s="76"/>
      <c r="Q36" s="76"/>
      <c r="R36" s="76"/>
      <c r="S36" s="76"/>
      <c r="T36" s="76"/>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80"/>
      <c r="AY36" s="80"/>
      <c r="AZ36" s="80"/>
      <c r="BA36" s="80"/>
      <c r="BB36" s="80"/>
      <c r="BC36" s="80"/>
    </row>
    <row r="37" spans="1:55" s="6" customFormat="1" ht="68" x14ac:dyDescent="0.2">
      <c r="A37" s="76" t="s">
        <v>790</v>
      </c>
      <c r="B37" s="70"/>
      <c r="C37" s="76"/>
      <c r="D37" s="76"/>
      <c r="E37" s="68">
        <v>32.15</v>
      </c>
      <c r="F37" s="68">
        <v>-97.4</v>
      </c>
      <c r="G37" s="69">
        <v>303.52623331075301</v>
      </c>
      <c r="H37" s="70">
        <v>4288</v>
      </c>
      <c r="I37" s="70" t="s">
        <v>78</v>
      </c>
      <c r="J37" s="70"/>
      <c r="K37" s="76" t="s">
        <v>78</v>
      </c>
      <c r="L37" s="70"/>
      <c r="M37" s="94" t="s">
        <v>791</v>
      </c>
      <c r="N37" s="76" t="s">
        <v>696</v>
      </c>
      <c r="O37" s="134"/>
      <c r="P37" s="71" t="s">
        <v>792</v>
      </c>
      <c r="Q37" s="71"/>
      <c r="R37" s="70" t="s">
        <v>78</v>
      </c>
      <c r="S37" s="76"/>
      <c r="T37" s="71" t="s">
        <v>793</v>
      </c>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c r="AY37"/>
      <c r="AZ37"/>
      <c r="BA37"/>
      <c r="BB37"/>
      <c r="BC37"/>
    </row>
    <row r="38" spans="1:55" ht="17" x14ac:dyDescent="0.2">
      <c r="A38" s="76" t="s">
        <v>1102</v>
      </c>
      <c r="B38" s="70"/>
      <c r="C38" s="76"/>
      <c r="D38" s="76"/>
      <c r="E38" s="68" t="s">
        <v>78</v>
      </c>
      <c r="F38" s="68" t="s">
        <v>78</v>
      </c>
      <c r="G38" s="69" t="s">
        <v>78</v>
      </c>
      <c r="H38" s="70" t="s">
        <v>78</v>
      </c>
      <c r="I38" s="70">
        <v>43445</v>
      </c>
      <c r="J38" s="70" t="s">
        <v>78</v>
      </c>
      <c r="K38" s="76" t="s">
        <v>475</v>
      </c>
      <c r="L38" s="70"/>
      <c r="M38" s="94" t="s">
        <v>78</v>
      </c>
      <c r="N38" s="76" t="s">
        <v>78</v>
      </c>
      <c r="O38" s="132"/>
      <c r="P38" s="71" t="s">
        <v>78</v>
      </c>
      <c r="Q38" s="71" t="s">
        <v>78</v>
      </c>
      <c r="R38" s="70" t="s">
        <v>562</v>
      </c>
      <c r="S38" s="76" t="s">
        <v>78</v>
      </c>
      <c r="T38" s="71" t="s">
        <v>78</v>
      </c>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80"/>
      <c r="AY38" s="80"/>
      <c r="AZ38" s="80"/>
      <c r="BA38" s="80"/>
      <c r="BB38" s="80"/>
      <c r="BC38" s="80"/>
    </row>
    <row r="39" spans="1:55" ht="51" x14ac:dyDescent="0.2">
      <c r="A39" s="76" t="s">
        <v>755</v>
      </c>
      <c r="B39" s="70"/>
      <c r="C39" s="76"/>
      <c r="D39" s="76"/>
      <c r="E39" s="68">
        <v>29.816666999999999</v>
      </c>
      <c r="F39" s="68">
        <v>-101.55</v>
      </c>
      <c r="G39" s="69">
        <v>196.937608920879</v>
      </c>
      <c r="H39" s="70" t="s">
        <v>78</v>
      </c>
      <c r="I39" s="70">
        <v>40806</v>
      </c>
      <c r="J39" s="70" t="s">
        <v>589</v>
      </c>
      <c r="K39" s="76" t="s">
        <v>756</v>
      </c>
      <c r="L39" s="70"/>
      <c r="M39" s="94" t="s">
        <v>757</v>
      </c>
      <c r="N39" s="76" t="s">
        <v>758</v>
      </c>
      <c r="O39" s="134"/>
      <c r="P39" s="71"/>
      <c r="Q39" s="71" t="s">
        <v>759</v>
      </c>
      <c r="R39" s="70" t="s">
        <v>78</v>
      </c>
      <c r="S39" s="76" t="s">
        <v>78</v>
      </c>
      <c r="T39" s="71"/>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80"/>
      <c r="AY39" s="80"/>
      <c r="AZ39" s="80"/>
      <c r="BA39" s="80"/>
      <c r="BB39" s="80"/>
      <c r="BC39" s="80"/>
    </row>
    <row r="40" spans="1:55" ht="17" x14ac:dyDescent="0.2">
      <c r="A40" s="76" t="s">
        <v>805</v>
      </c>
      <c r="B40" s="70"/>
      <c r="C40" s="76"/>
      <c r="D40" s="76"/>
      <c r="E40" s="68">
        <v>33.166666999999997</v>
      </c>
      <c r="F40" s="68">
        <v>-101.5</v>
      </c>
      <c r="G40" s="69">
        <v>385.68354319315898</v>
      </c>
      <c r="H40" s="70" t="s">
        <v>78</v>
      </c>
      <c r="I40" s="70" t="s">
        <v>78</v>
      </c>
      <c r="J40" s="70" t="s">
        <v>78</v>
      </c>
      <c r="K40" s="76" t="s">
        <v>78</v>
      </c>
      <c r="L40" s="70"/>
      <c r="M40" s="94" t="s">
        <v>78</v>
      </c>
      <c r="N40" s="76" t="s">
        <v>78</v>
      </c>
      <c r="O40" s="134"/>
      <c r="P40" s="71" t="s">
        <v>78</v>
      </c>
      <c r="Q40" s="71" t="s">
        <v>78</v>
      </c>
      <c r="R40" s="70" t="s">
        <v>78</v>
      </c>
      <c r="S40" s="76" t="s">
        <v>78</v>
      </c>
      <c r="T40" s="71" t="s">
        <v>78</v>
      </c>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row>
    <row r="41" spans="1:55" s="56" customFormat="1" ht="51" x14ac:dyDescent="0.2">
      <c r="A41" s="76" t="s">
        <v>1138</v>
      </c>
      <c r="B41" s="70"/>
      <c r="C41" s="76"/>
      <c r="D41" s="76"/>
      <c r="E41" s="68" t="s">
        <v>78</v>
      </c>
      <c r="F41" s="68" t="s">
        <v>78</v>
      </c>
      <c r="G41" s="69" t="s">
        <v>78</v>
      </c>
      <c r="H41" s="70" t="s">
        <v>78</v>
      </c>
      <c r="I41" s="70" t="s">
        <v>78</v>
      </c>
      <c r="J41" s="70"/>
      <c r="K41" s="76" t="s">
        <v>78</v>
      </c>
      <c r="L41" s="70"/>
      <c r="M41" s="94" t="s">
        <v>1139</v>
      </c>
      <c r="N41" s="76"/>
      <c r="O41" s="132"/>
      <c r="P41" s="71" t="s">
        <v>1140</v>
      </c>
      <c r="Q41" s="71"/>
      <c r="R41" s="70" t="s">
        <v>78</v>
      </c>
      <c r="S41" s="76" t="s">
        <v>78</v>
      </c>
      <c r="T41" s="71"/>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c r="AY41"/>
      <c r="AZ41"/>
      <c r="BA41"/>
      <c r="BB41"/>
      <c r="BC41"/>
    </row>
    <row r="42" spans="1:55" s="80" customFormat="1" ht="68" x14ac:dyDescent="0.2">
      <c r="A42" s="76" t="s">
        <v>881</v>
      </c>
      <c r="B42" s="70"/>
      <c r="C42" s="76"/>
      <c r="D42" s="76"/>
      <c r="E42" s="68">
        <v>31.62</v>
      </c>
      <c r="F42" s="68">
        <v>-104.12</v>
      </c>
      <c r="G42" s="69">
        <v>467.92070570515</v>
      </c>
      <c r="H42" s="70">
        <v>4281</v>
      </c>
      <c r="I42" s="70" t="s">
        <v>78</v>
      </c>
      <c r="J42" s="70" t="s">
        <v>863</v>
      </c>
      <c r="K42" s="76" t="s">
        <v>78</v>
      </c>
      <c r="L42" s="70"/>
      <c r="M42" s="94" t="s">
        <v>882</v>
      </c>
      <c r="N42" s="76" t="s">
        <v>883</v>
      </c>
      <c r="O42" s="132"/>
      <c r="P42" s="71" t="s">
        <v>884</v>
      </c>
      <c r="Q42" s="71"/>
      <c r="R42" s="70" t="s">
        <v>78</v>
      </c>
      <c r="S42" s="76"/>
      <c r="T42" s="71" t="s">
        <v>648</v>
      </c>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c r="AY42"/>
      <c r="AZ42"/>
      <c r="BA42"/>
      <c r="BB42"/>
      <c r="BC42"/>
    </row>
    <row r="43" spans="1:55" ht="17" x14ac:dyDescent="0.2">
      <c r="A43" s="76" t="s">
        <v>1104</v>
      </c>
      <c r="B43" s="70"/>
      <c r="C43" s="76"/>
      <c r="D43" s="76"/>
      <c r="E43" s="68" t="s">
        <v>78</v>
      </c>
      <c r="F43" s="68" t="s">
        <v>78</v>
      </c>
      <c r="G43" s="69" t="s">
        <v>78</v>
      </c>
      <c r="H43" s="70" t="s">
        <v>78</v>
      </c>
      <c r="I43" s="70">
        <v>43461</v>
      </c>
      <c r="J43" s="70" t="s">
        <v>78</v>
      </c>
      <c r="K43" s="76" t="s">
        <v>475</v>
      </c>
      <c r="L43" s="70"/>
      <c r="M43" s="94" t="s">
        <v>78</v>
      </c>
      <c r="N43" s="76" t="s">
        <v>78</v>
      </c>
      <c r="O43" s="132"/>
      <c r="P43" s="71" t="s">
        <v>78</v>
      </c>
      <c r="Q43" s="71" t="s">
        <v>78</v>
      </c>
      <c r="R43" s="70" t="s">
        <v>562</v>
      </c>
      <c r="S43" s="76" t="s">
        <v>78</v>
      </c>
      <c r="T43" s="71" t="s">
        <v>78</v>
      </c>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6"/>
      <c r="AY43" s="6"/>
      <c r="AZ43" s="6"/>
      <c r="BA43" s="6"/>
      <c r="BB43" s="6"/>
      <c r="BC43" s="6"/>
    </row>
    <row r="44" spans="1:55" s="80" customFormat="1" ht="17" x14ac:dyDescent="0.2">
      <c r="A44" s="76" t="s">
        <v>1043</v>
      </c>
      <c r="B44" s="70"/>
      <c r="C44" s="76"/>
      <c r="D44" s="76"/>
      <c r="E44" s="68" t="s">
        <v>78</v>
      </c>
      <c r="F44" s="68" t="s">
        <v>78</v>
      </c>
      <c r="G44" s="69" t="s">
        <v>78</v>
      </c>
      <c r="H44" s="70" t="s">
        <v>78</v>
      </c>
      <c r="I44" s="70">
        <v>41160</v>
      </c>
      <c r="J44" s="70" t="s">
        <v>78</v>
      </c>
      <c r="K44" s="76" t="s">
        <v>475</v>
      </c>
      <c r="L44" s="70"/>
      <c r="M44" s="94" t="s">
        <v>78</v>
      </c>
      <c r="N44" s="76" t="s">
        <v>78</v>
      </c>
      <c r="O44" s="133"/>
      <c r="P44" s="71" t="s">
        <v>78</v>
      </c>
      <c r="Q44" s="71" t="s">
        <v>78</v>
      </c>
      <c r="R44" s="70" t="s">
        <v>562</v>
      </c>
      <c r="S44" s="76" t="s">
        <v>78</v>
      </c>
      <c r="T44" s="71" t="s">
        <v>78</v>
      </c>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c r="AY44"/>
      <c r="AZ44"/>
      <c r="BA44"/>
      <c r="BB44"/>
      <c r="BC44"/>
    </row>
    <row r="45" spans="1:55" s="80" customFormat="1" ht="17" x14ac:dyDescent="0.2">
      <c r="A45" s="76" t="s">
        <v>828</v>
      </c>
      <c r="B45" s="70"/>
      <c r="C45" s="76"/>
      <c r="D45" s="76"/>
      <c r="E45" s="68">
        <v>29.166667</v>
      </c>
      <c r="F45" s="68">
        <v>-95.416667000000004</v>
      </c>
      <c r="G45" s="69">
        <v>413.046516973694</v>
      </c>
      <c r="H45" s="70" t="s">
        <v>78</v>
      </c>
      <c r="I45" s="70" t="s">
        <v>78</v>
      </c>
      <c r="J45" s="70" t="s">
        <v>78</v>
      </c>
      <c r="K45" s="76" t="s">
        <v>78</v>
      </c>
      <c r="L45" s="70"/>
      <c r="M45" s="94" t="s">
        <v>78</v>
      </c>
      <c r="N45" s="76" t="s">
        <v>78</v>
      </c>
      <c r="O45" s="132"/>
      <c r="P45" s="71" t="s">
        <v>78</v>
      </c>
      <c r="Q45" s="71" t="s">
        <v>78</v>
      </c>
      <c r="R45" s="70" t="s">
        <v>78</v>
      </c>
      <c r="S45" s="76" t="s">
        <v>78</v>
      </c>
      <c r="T45" s="71" t="s">
        <v>78</v>
      </c>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c r="AY45"/>
      <c r="AZ45"/>
      <c r="BA45"/>
      <c r="BB45"/>
      <c r="BC45"/>
    </row>
    <row r="46" spans="1:55" s="80" customFormat="1" ht="68" x14ac:dyDescent="0.2">
      <c r="A46" s="76" t="s">
        <v>885</v>
      </c>
      <c r="B46" s="70"/>
      <c r="C46" s="76"/>
      <c r="D46" s="76"/>
      <c r="E46" s="68">
        <v>31.62</v>
      </c>
      <c r="F46" s="68">
        <v>-104.12</v>
      </c>
      <c r="G46" s="69">
        <v>467.92070570515</v>
      </c>
      <c r="H46" s="70">
        <v>4282</v>
      </c>
      <c r="I46" s="70" t="s">
        <v>78</v>
      </c>
      <c r="J46" s="70" t="s">
        <v>863</v>
      </c>
      <c r="K46" s="76" t="s">
        <v>78</v>
      </c>
      <c r="L46" s="70"/>
      <c r="M46" s="94" t="s">
        <v>886</v>
      </c>
      <c r="N46" s="76" t="s">
        <v>887</v>
      </c>
      <c r="O46" s="132"/>
      <c r="P46" s="71" t="s">
        <v>884</v>
      </c>
      <c r="Q46" s="71"/>
      <c r="R46" s="70" t="s">
        <v>78</v>
      </c>
      <c r="S46" s="76"/>
      <c r="T46" s="71" t="s">
        <v>648</v>
      </c>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spans="1:55" s="80" customFormat="1" ht="20" x14ac:dyDescent="0.2">
      <c r="A47" s="76" t="s">
        <v>1214</v>
      </c>
      <c r="B47" s="98"/>
      <c r="C47" s="103">
        <v>43101</v>
      </c>
      <c r="D47" s="103"/>
      <c r="E47" s="99"/>
      <c r="F47" s="99"/>
      <c r="G47" s="100"/>
      <c r="H47" s="97"/>
      <c r="I47" s="97"/>
      <c r="J47" s="97" t="s">
        <v>401</v>
      </c>
      <c r="K47" s="97"/>
      <c r="L47" s="97"/>
      <c r="M47" s="97"/>
      <c r="N47" s="101" t="s">
        <v>1215</v>
      </c>
      <c r="O47" s="97"/>
      <c r="P47" s="97"/>
      <c r="Q47" s="97"/>
      <c r="R47" s="97"/>
      <c r="S47" s="97"/>
      <c r="T47" s="97"/>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c r="AY47"/>
      <c r="AZ47"/>
      <c r="BA47"/>
      <c r="BB47"/>
      <c r="BC47"/>
    </row>
    <row r="48" spans="1:55" s="80" customFormat="1" ht="17" x14ac:dyDescent="0.2">
      <c r="A48" s="76" t="s">
        <v>1141</v>
      </c>
      <c r="B48" s="70"/>
      <c r="C48" s="76"/>
      <c r="D48" s="76"/>
      <c r="E48" s="68" t="s">
        <v>78</v>
      </c>
      <c r="F48" s="68" t="s">
        <v>78</v>
      </c>
      <c r="G48" s="69" t="s">
        <v>78</v>
      </c>
      <c r="H48" s="70" t="s">
        <v>78</v>
      </c>
      <c r="I48" s="70" t="s">
        <v>78</v>
      </c>
      <c r="J48" s="70"/>
      <c r="K48" s="76" t="s">
        <v>78</v>
      </c>
      <c r="L48" s="70"/>
      <c r="M48" s="94" t="s">
        <v>1142</v>
      </c>
      <c r="N48" s="76"/>
      <c r="O48" s="132"/>
      <c r="P48" s="71" t="s">
        <v>1143</v>
      </c>
      <c r="Q48" s="71"/>
      <c r="R48" s="70" t="s">
        <v>78</v>
      </c>
      <c r="S48" s="76" t="s">
        <v>78</v>
      </c>
      <c r="T48" s="71"/>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row>
    <row r="49" spans="1:55" s="80" customFormat="1" ht="34" x14ac:dyDescent="0.2">
      <c r="A49" s="76" t="s">
        <v>959</v>
      </c>
      <c r="B49" s="70"/>
      <c r="C49" s="76"/>
      <c r="D49" s="76"/>
      <c r="E49" s="68">
        <v>34.869999999999997</v>
      </c>
      <c r="F49" s="68">
        <v>-100.87</v>
      </c>
      <c r="G49" s="69">
        <v>542.20964848509902</v>
      </c>
      <c r="H49" s="70">
        <v>6390</v>
      </c>
      <c r="I49" s="70" t="s">
        <v>78</v>
      </c>
      <c r="J49" s="70"/>
      <c r="K49" s="76" t="s">
        <v>78</v>
      </c>
      <c r="L49" s="70"/>
      <c r="M49" s="94">
        <v>32.4</v>
      </c>
      <c r="N49" s="76" t="s">
        <v>960</v>
      </c>
      <c r="O49" s="134"/>
      <c r="P49" s="71" t="s">
        <v>961</v>
      </c>
      <c r="Q49" s="71"/>
      <c r="R49" s="70" t="s">
        <v>78</v>
      </c>
      <c r="S49" s="76"/>
      <c r="T49" s="71" t="s">
        <v>585</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c r="AY49"/>
      <c r="AZ49"/>
      <c r="BA49"/>
      <c r="BB49"/>
      <c r="BC49"/>
    </row>
    <row r="50" spans="1:55" s="80" customFormat="1" ht="17" x14ac:dyDescent="0.2">
      <c r="A50" s="76" t="s">
        <v>1078</v>
      </c>
      <c r="B50" s="70"/>
      <c r="C50" s="76"/>
      <c r="D50" s="76"/>
      <c r="E50" s="68" t="s">
        <v>78</v>
      </c>
      <c r="F50" s="68" t="s">
        <v>78</v>
      </c>
      <c r="G50" s="69" t="s">
        <v>78</v>
      </c>
      <c r="H50" s="70" t="s">
        <v>78</v>
      </c>
      <c r="I50" s="70">
        <v>43392</v>
      </c>
      <c r="J50" s="70" t="s">
        <v>78</v>
      </c>
      <c r="K50" s="76" t="s">
        <v>475</v>
      </c>
      <c r="L50" s="70"/>
      <c r="M50" s="94" t="s">
        <v>78</v>
      </c>
      <c r="N50" s="76" t="s">
        <v>78</v>
      </c>
      <c r="O50" s="132"/>
      <c r="P50" s="71" t="s">
        <v>78</v>
      </c>
      <c r="Q50" s="71" t="s">
        <v>78</v>
      </c>
      <c r="R50" s="70" t="s">
        <v>562</v>
      </c>
      <c r="S50" s="76" t="s">
        <v>78</v>
      </c>
      <c r="T50" s="71" t="s">
        <v>78</v>
      </c>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row>
    <row r="51" spans="1:55" s="80" customFormat="1" ht="51" x14ac:dyDescent="0.2">
      <c r="A51" s="76" t="s">
        <v>1038</v>
      </c>
      <c r="B51" s="70"/>
      <c r="C51" s="76"/>
      <c r="D51" s="76"/>
      <c r="E51" s="68" t="s">
        <v>78</v>
      </c>
      <c r="F51" s="68" t="s">
        <v>78</v>
      </c>
      <c r="G51" s="69" t="s">
        <v>78</v>
      </c>
      <c r="H51" s="70" t="s">
        <v>78</v>
      </c>
      <c r="I51" s="70">
        <v>40930</v>
      </c>
      <c r="J51" s="70" t="s">
        <v>78</v>
      </c>
      <c r="K51" s="76" t="s">
        <v>1008</v>
      </c>
      <c r="L51" s="70"/>
      <c r="M51" s="94" t="s">
        <v>78</v>
      </c>
      <c r="N51" s="76" t="s">
        <v>78</v>
      </c>
      <c r="O51" s="134"/>
      <c r="P51" s="71" t="s">
        <v>78</v>
      </c>
      <c r="Q51" s="71" t="s">
        <v>78</v>
      </c>
      <c r="R51" s="70" t="s">
        <v>562</v>
      </c>
      <c r="S51" s="76" t="s">
        <v>78</v>
      </c>
      <c r="T51" s="71" t="s">
        <v>78</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c r="AY51"/>
      <c r="AZ51"/>
      <c r="BA51"/>
      <c r="BB51"/>
      <c r="BC51"/>
    </row>
    <row r="52" spans="1:55" s="80" customFormat="1" ht="85" x14ac:dyDescent="0.2">
      <c r="A52" s="76" t="s">
        <v>595</v>
      </c>
      <c r="B52" s="70"/>
      <c r="C52" s="104">
        <v>43101</v>
      </c>
      <c r="D52" s="104"/>
      <c r="E52" s="68">
        <v>29.88</v>
      </c>
      <c r="F52" s="68">
        <v>-98.62</v>
      </c>
      <c r="G52" s="69">
        <v>92.952148438517597</v>
      </c>
      <c r="H52" s="70">
        <v>3689</v>
      </c>
      <c r="I52" s="70">
        <v>40450</v>
      </c>
      <c r="J52" s="70" t="s">
        <v>164</v>
      </c>
      <c r="K52" s="76" t="s">
        <v>596</v>
      </c>
      <c r="L52" s="70"/>
      <c r="M52" s="94" t="s">
        <v>597</v>
      </c>
      <c r="N52" s="76" t="s">
        <v>598</v>
      </c>
      <c r="O52" s="132"/>
      <c r="P52" s="71" t="s">
        <v>599</v>
      </c>
      <c r="Q52" s="71"/>
      <c r="R52" s="70" t="s">
        <v>562</v>
      </c>
      <c r="S52" s="76" t="s">
        <v>556</v>
      </c>
      <c r="T52" s="71" t="s">
        <v>559</v>
      </c>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row>
    <row r="53" spans="1:55" s="80" customFormat="1" ht="85" x14ac:dyDescent="0.2">
      <c r="A53" s="76" t="s">
        <v>744</v>
      </c>
      <c r="B53" s="70"/>
      <c r="C53" s="76"/>
      <c r="D53" s="76"/>
      <c r="E53" s="68">
        <v>29.75</v>
      </c>
      <c r="F53" s="68">
        <v>-101.45</v>
      </c>
      <c r="G53" s="69">
        <v>189.03669525189201</v>
      </c>
      <c r="H53" s="70">
        <v>4253</v>
      </c>
      <c r="I53" s="70" t="s">
        <v>78</v>
      </c>
      <c r="J53" s="70" t="s">
        <v>589</v>
      </c>
      <c r="K53" s="76" t="s">
        <v>475</v>
      </c>
      <c r="L53" s="70"/>
      <c r="M53" s="94" t="s">
        <v>745</v>
      </c>
      <c r="N53" s="76" t="s">
        <v>746</v>
      </c>
      <c r="O53" s="134"/>
      <c r="P53" s="71" t="s">
        <v>747</v>
      </c>
      <c r="Q53" s="71" t="s">
        <v>748</v>
      </c>
      <c r="R53" s="70" t="s">
        <v>78</v>
      </c>
      <c r="S53" s="76" t="s">
        <v>749</v>
      </c>
      <c r="T53" s="71" t="s">
        <v>559</v>
      </c>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c r="AY53"/>
      <c r="AZ53"/>
      <c r="BA53"/>
      <c r="BB53"/>
      <c r="BC53"/>
    </row>
    <row r="54" spans="1:55" s="80" customFormat="1" ht="17" x14ac:dyDescent="0.2">
      <c r="A54" s="76" t="s">
        <v>1097</v>
      </c>
      <c r="B54" s="70"/>
      <c r="C54" s="76"/>
      <c r="D54" s="76"/>
      <c r="E54" s="68" t="s">
        <v>78</v>
      </c>
      <c r="F54" s="68" t="s">
        <v>78</v>
      </c>
      <c r="G54" s="69" t="s">
        <v>78</v>
      </c>
      <c r="H54" s="70" t="s">
        <v>78</v>
      </c>
      <c r="I54" s="70">
        <v>43439</v>
      </c>
      <c r="J54" s="70" t="s">
        <v>78</v>
      </c>
      <c r="K54" s="76" t="s">
        <v>475</v>
      </c>
      <c r="L54" s="70"/>
      <c r="M54" s="94" t="s">
        <v>78</v>
      </c>
      <c r="N54" s="76" t="s">
        <v>78</v>
      </c>
      <c r="O54" s="132"/>
      <c r="P54" s="71" t="s">
        <v>78</v>
      </c>
      <c r="Q54" s="71" t="s">
        <v>78</v>
      </c>
      <c r="R54" s="70" t="s">
        <v>562</v>
      </c>
      <c r="S54" s="76" t="s">
        <v>78</v>
      </c>
      <c r="T54" s="71" t="s">
        <v>78</v>
      </c>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c r="AY54"/>
      <c r="AZ54"/>
      <c r="BA54"/>
      <c r="BB54"/>
      <c r="BC54"/>
    </row>
    <row r="55" spans="1:55" s="80" customFormat="1" ht="17" x14ac:dyDescent="0.2">
      <c r="A55" s="76" t="s">
        <v>1100</v>
      </c>
      <c r="B55" s="70"/>
      <c r="C55" s="76"/>
      <c r="D55" s="76"/>
      <c r="E55" s="68" t="s">
        <v>78</v>
      </c>
      <c r="F55" s="68" t="s">
        <v>78</v>
      </c>
      <c r="G55" s="69" t="s">
        <v>78</v>
      </c>
      <c r="H55" s="70" t="s">
        <v>78</v>
      </c>
      <c r="I55" s="70">
        <v>43443</v>
      </c>
      <c r="J55" s="70" t="s">
        <v>78</v>
      </c>
      <c r="K55" s="76" t="s">
        <v>475</v>
      </c>
      <c r="L55" s="70"/>
      <c r="M55" s="94" t="s">
        <v>78</v>
      </c>
      <c r="N55" s="76" t="s">
        <v>78</v>
      </c>
      <c r="O55" s="132"/>
      <c r="P55" s="71" t="s">
        <v>78</v>
      </c>
      <c r="Q55" s="71" t="s">
        <v>78</v>
      </c>
      <c r="R55" s="70" t="s">
        <v>562</v>
      </c>
      <c r="S55" s="76" t="s">
        <v>78</v>
      </c>
      <c r="T55" s="71" t="s">
        <v>78</v>
      </c>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c r="AY55"/>
      <c r="AZ55"/>
      <c r="BA55"/>
      <c r="BB55"/>
      <c r="BC55"/>
    </row>
    <row r="56" spans="1:55" s="80" customFormat="1" ht="17" x14ac:dyDescent="0.2">
      <c r="A56" s="76" t="s">
        <v>1112</v>
      </c>
      <c r="B56" s="70"/>
      <c r="C56" s="76"/>
      <c r="D56" s="76"/>
      <c r="E56" s="68" t="s">
        <v>78</v>
      </c>
      <c r="F56" s="68" t="s">
        <v>78</v>
      </c>
      <c r="G56" s="69" t="s">
        <v>78</v>
      </c>
      <c r="H56" s="70" t="s">
        <v>78</v>
      </c>
      <c r="I56" s="70">
        <v>43539</v>
      </c>
      <c r="J56" s="70" t="s">
        <v>78</v>
      </c>
      <c r="K56" s="76" t="s">
        <v>475</v>
      </c>
      <c r="L56" s="70"/>
      <c r="M56" s="94" t="s">
        <v>78</v>
      </c>
      <c r="N56" s="76" t="s">
        <v>78</v>
      </c>
      <c r="O56" s="132"/>
      <c r="P56" s="71" t="s">
        <v>78</v>
      </c>
      <c r="Q56" s="71" t="s">
        <v>78</v>
      </c>
      <c r="R56" s="70" t="s">
        <v>562</v>
      </c>
      <c r="S56" s="76" t="s">
        <v>78</v>
      </c>
      <c r="T56" s="71" t="s">
        <v>78</v>
      </c>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c r="AY56"/>
      <c r="AZ56"/>
      <c r="BA56"/>
      <c r="BB56"/>
      <c r="BC56"/>
    </row>
    <row r="57" spans="1:55" s="81" customFormat="1" ht="17" x14ac:dyDescent="0.2">
      <c r="A57" s="76" t="s">
        <v>1113</v>
      </c>
      <c r="B57" s="70"/>
      <c r="C57" s="76"/>
      <c r="D57" s="76"/>
      <c r="E57" s="68" t="s">
        <v>78</v>
      </c>
      <c r="F57" s="68" t="s">
        <v>78</v>
      </c>
      <c r="G57" s="69" t="s">
        <v>78</v>
      </c>
      <c r="H57" s="70" t="s">
        <v>78</v>
      </c>
      <c r="I57" s="70">
        <v>43540</v>
      </c>
      <c r="J57" s="70" t="s">
        <v>78</v>
      </c>
      <c r="K57" s="76" t="s">
        <v>475</v>
      </c>
      <c r="L57" s="70"/>
      <c r="M57" s="94" t="s">
        <v>78</v>
      </c>
      <c r="N57" s="76" t="s">
        <v>78</v>
      </c>
      <c r="O57" s="132"/>
      <c r="P57" s="71" t="s">
        <v>78</v>
      </c>
      <c r="Q57" s="71" t="s">
        <v>78</v>
      </c>
      <c r="R57" s="70" t="s">
        <v>562</v>
      </c>
      <c r="S57" s="76" t="s">
        <v>78</v>
      </c>
      <c r="T57" s="71" t="s">
        <v>78</v>
      </c>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c r="AY57"/>
      <c r="AZ57"/>
      <c r="BA57"/>
      <c r="BB57"/>
      <c r="BC57"/>
    </row>
    <row r="58" spans="1:55" s="80" customFormat="1" ht="17" x14ac:dyDescent="0.2">
      <c r="A58" s="76" t="s">
        <v>1114</v>
      </c>
      <c r="B58" s="70"/>
      <c r="C58" s="76"/>
      <c r="D58" s="76"/>
      <c r="E58" s="68" t="s">
        <v>78</v>
      </c>
      <c r="F58" s="68" t="s">
        <v>78</v>
      </c>
      <c r="G58" s="69" t="s">
        <v>78</v>
      </c>
      <c r="H58" s="70" t="s">
        <v>78</v>
      </c>
      <c r="I58" s="70">
        <v>43541</v>
      </c>
      <c r="J58" s="70" t="s">
        <v>78</v>
      </c>
      <c r="K58" s="76" t="s">
        <v>475</v>
      </c>
      <c r="L58" s="70"/>
      <c r="M58" s="94" t="s">
        <v>78</v>
      </c>
      <c r="N58" s="76" t="s">
        <v>78</v>
      </c>
      <c r="O58" s="132"/>
      <c r="P58" s="71" t="s">
        <v>78</v>
      </c>
      <c r="Q58" s="71" t="s">
        <v>78</v>
      </c>
      <c r="R58" s="70" t="s">
        <v>562</v>
      </c>
      <c r="S58" s="76" t="s">
        <v>78</v>
      </c>
      <c r="T58" s="71" t="s">
        <v>78</v>
      </c>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c r="AY58"/>
      <c r="AZ58"/>
      <c r="BA58"/>
      <c r="BB58"/>
      <c r="BC58"/>
    </row>
    <row r="59" spans="1:55" s="80" customFormat="1" ht="17" x14ac:dyDescent="0.2">
      <c r="A59" s="76" t="s">
        <v>1115</v>
      </c>
      <c r="B59" s="70"/>
      <c r="C59" s="76"/>
      <c r="D59" s="76"/>
      <c r="E59" s="68" t="s">
        <v>78</v>
      </c>
      <c r="F59" s="68" t="s">
        <v>78</v>
      </c>
      <c r="G59" s="69" t="s">
        <v>78</v>
      </c>
      <c r="H59" s="70" t="s">
        <v>78</v>
      </c>
      <c r="I59" s="70">
        <v>43542</v>
      </c>
      <c r="J59" s="70" t="s">
        <v>78</v>
      </c>
      <c r="K59" s="76" t="s">
        <v>475</v>
      </c>
      <c r="L59" s="70"/>
      <c r="M59" s="94" t="s">
        <v>78</v>
      </c>
      <c r="N59" s="76" t="s">
        <v>78</v>
      </c>
      <c r="O59" s="132"/>
      <c r="P59" s="71" t="s">
        <v>78</v>
      </c>
      <c r="Q59" s="71" t="s">
        <v>78</v>
      </c>
      <c r="R59" s="70" t="s">
        <v>562</v>
      </c>
      <c r="S59" s="76" t="s">
        <v>78</v>
      </c>
      <c r="T59" s="71" t="s">
        <v>78</v>
      </c>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row>
    <row r="60" spans="1:55" s="80" customFormat="1" ht="34" x14ac:dyDescent="0.2">
      <c r="A60" s="76" t="s">
        <v>811</v>
      </c>
      <c r="B60" s="70"/>
      <c r="C60" s="76"/>
      <c r="D60" s="76"/>
      <c r="E60" s="68">
        <v>29.32</v>
      </c>
      <c r="F60" s="68">
        <v>-103.61</v>
      </c>
      <c r="G60" s="69">
        <v>403.62693877782402</v>
      </c>
      <c r="H60" s="70">
        <v>3679</v>
      </c>
      <c r="I60" s="70" t="s">
        <v>78</v>
      </c>
      <c r="J60" s="70" t="s">
        <v>812</v>
      </c>
      <c r="K60" s="76" t="s">
        <v>565</v>
      </c>
      <c r="L60" s="70"/>
      <c r="M60" s="94" t="s">
        <v>795</v>
      </c>
      <c r="N60" s="76" t="s">
        <v>813</v>
      </c>
      <c r="O60" s="134"/>
      <c r="P60" s="71" t="s">
        <v>814</v>
      </c>
      <c r="Q60" s="71"/>
      <c r="R60" s="70" t="s">
        <v>78</v>
      </c>
      <c r="S60" s="76"/>
      <c r="T60" s="71" t="s">
        <v>815</v>
      </c>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row>
    <row r="61" spans="1:55" s="80" customFormat="1" ht="85" x14ac:dyDescent="0.2">
      <c r="A61" s="76" t="s">
        <v>821</v>
      </c>
      <c r="B61" s="70"/>
      <c r="C61" s="76"/>
      <c r="D61" s="76"/>
      <c r="E61" s="68">
        <v>32.5</v>
      </c>
      <c r="F61" s="68">
        <v>-96.25</v>
      </c>
      <c r="G61" s="69">
        <v>409.227377037721</v>
      </c>
      <c r="H61" s="70">
        <v>5455</v>
      </c>
      <c r="I61" s="70" t="s">
        <v>78</v>
      </c>
      <c r="J61" s="70"/>
      <c r="K61" s="76" t="s">
        <v>176</v>
      </c>
      <c r="L61" s="70"/>
      <c r="M61" s="94" t="s">
        <v>822</v>
      </c>
      <c r="N61" s="76" t="s">
        <v>823</v>
      </c>
      <c r="O61" s="134"/>
      <c r="P61" s="71" t="s">
        <v>824</v>
      </c>
      <c r="Q61" s="71"/>
      <c r="R61" s="70" t="s">
        <v>78</v>
      </c>
      <c r="S61" s="76"/>
      <c r="T61" s="71" t="s">
        <v>820</v>
      </c>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7"/>
      <c r="AY61" s="77"/>
      <c r="AZ61" s="77"/>
      <c r="BA61" s="77"/>
      <c r="BB61" s="77"/>
      <c r="BC61" s="77"/>
    </row>
    <row r="62" spans="1:55" s="6" customFormat="1" ht="34" x14ac:dyDescent="0.2">
      <c r="A62" s="76" t="s">
        <v>631</v>
      </c>
      <c r="B62" s="70"/>
      <c r="C62" s="76"/>
      <c r="D62" s="76"/>
      <c r="E62" s="68">
        <v>31.12</v>
      </c>
      <c r="F62" s="68">
        <v>-98.75</v>
      </c>
      <c r="G62" s="69">
        <v>133.686183500613</v>
      </c>
      <c r="H62" s="70">
        <v>4252</v>
      </c>
      <c r="I62" s="70">
        <v>1295</v>
      </c>
      <c r="J62" s="70" t="s">
        <v>632</v>
      </c>
      <c r="K62" s="76" t="s">
        <v>633</v>
      </c>
      <c r="L62" s="70"/>
      <c r="M62" s="94" t="s">
        <v>586</v>
      </c>
      <c r="N62" s="76" t="s">
        <v>634</v>
      </c>
      <c r="O62" s="132"/>
      <c r="P62" s="71" t="s">
        <v>560</v>
      </c>
      <c r="Q62" s="71"/>
      <c r="R62" s="70" t="s">
        <v>562</v>
      </c>
      <c r="S62" s="76" t="s">
        <v>635</v>
      </c>
      <c r="T62" s="71" t="s">
        <v>559</v>
      </c>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c r="AY62"/>
      <c r="AZ62"/>
      <c r="BA62"/>
      <c r="BB62"/>
      <c r="BC62"/>
    </row>
    <row r="63" spans="1:55" s="80" customFormat="1" ht="85" x14ac:dyDescent="0.2">
      <c r="A63" s="14" t="s">
        <v>830</v>
      </c>
      <c r="B63" s="13"/>
      <c r="C63" s="76"/>
      <c r="D63" s="76"/>
      <c r="E63" s="84">
        <v>33.25</v>
      </c>
      <c r="F63" s="84">
        <v>-97</v>
      </c>
      <c r="G63" s="69">
        <v>422.47033416553398</v>
      </c>
      <c r="H63" s="13">
        <v>3665</v>
      </c>
      <c r="I63" s="13" t="s">
        <v>78</v>
      </c>
      <c r="J63" s="13"/>
      <c r="K63" s="14" t="s">
        <v>176</v>
      </c>
      <c r="L63" s="13"/>
      <c r="M63" s="93" t="s">
        <v>831</v>
      </c>
      <c r="N63" s="14" t="s">
        <v>832</v>
      </c>
      <c r="O63" s="132"/>
      <c r="P63" s="85" t="s">
        <v>833</v>
      </c>
      <c r="Q63" s="85"/>
      <c r="R63" s="13" t="s">
        <v>78</v>
      </c>
      <c r="S63" s="14"/>
      <c r="T63" s="85" t="s">
        <v>820</v>
      </c>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c r="AY63"/>
      <c r="AZ63"/>
      <c r="BA63"/>
      <c r="BB63"/>
      <c r="BC63"/>
    </row>
    <row r="64" spans="1:55" s="80" customFormat="1" ht="68" x14ac:dyDescent="0.2">
      <c r="A64" s="14" t="s">
        <v>839</v>
      </c>
      <c r="B64" s="13"/>
      <c r="C64" s="76"/>
      <c r="D64" s="76"/>
      <c r="E64" s="84">
        <v>29</v>
      </c>
      <c r="F64" s="84">
        <v>-95.366667000000007</v>
      </c>
      <c r="G64" s="69">
        <v>423.177817366488</v>
      </c>
      <c r="H64" s="13">
        <v>4223</v>
      </c>
      <c r="I64" s="13" t="s">
        <v>78</v>
      </c>
      <c r="J64" s="13"/>
      <c r="K64" s="14" t="s">
        <v>78</v>
      </c>
      <c r="L64" s="13"/>
      <c r="M64" s="93" t="s">
        <v>840</v>
      </c>
      <c r="N64" s="14" t="s">
        <v>841</v>
      </c>
      <c r="O64" s="132"/>
      <c r="P64" s="85" t="s">
        <v>837</v>
      </c>
      <c r="Q64" s="85" t="s">
        <v>842</v>
      </c>
      <c r="R64" s="13" t="s">
        <v>78</v>
      </c>
      <c r="S64" s="14"/>
      <c r="T64" s="85" t="s">
        <v>648</v>
      </c>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c r="AY64"/>
      <c r="AZ64"/>
      <c r="BA64"/>
      <c r="BB64"/>
      <c r="BC64"/>
    </row>
    <row r="65" spans="1:55" s="80" customFormat="1" ht="51" x14ac:dyDescent="0.2">
      <c r="A65" s="14" t="s">
        <v>897</v>
      </c>
      <c r="B65" s="13"/>
      <c r="C65" s="76"/>
      <c r="D65" s="76"/>
      <c r="E65" s="84">
        <v>34.366667</v>
      </c>
      <c r="F65" s="84">
        <v>-100.5</v>
      </c>
      <c r="G65" s="69">
        <v>480.19733477424899</v>
      </c>
      <c r="H65" s="13">
        <v>4306</v>
      </c>
      <c r="I65" s="13" t="s">
        <v>78</v>
      </c>
      <c r="J65" s="13"/>
      <c r="K65" s="14" t="s">
        <v>78</v>
      </c>
      <c r="L65" s="13"/>
      <c r="M65" s="93">
        <v>1.93</v>
      </c>
      <c r="N65" s="14" t="s">
        <v>898</v>
      </c>
      <c r="O65" s="132"/>
      <c r="P65" s="85" t="s">
        <v>899</v>
      </c>
      <c r="Q65" s="85" t="s">
        <v>900</v>
      </c>
      <c r="R65" s="13" t="s">
        <v>78</v>
      </c>
      <c r="S65" s="14"/>
      <c r="T65" s="85" t="s">
        <v>901</v>
      </c>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c r="AY65"/>
      <c r="AZ65"/>
      <c r="BA65"/>
      <c r="BB65"/>
      <c r="BC65"/>
    </row>
    <row r="66" spans="1:55" s="80" customFormat="1" ht="51" x14ac:dyDescent="0.2">
      <c r="A66" s="14" t="s">
        <v>1029</v>
      </c>
      <c r="B66" s="13"/>
      <c r="C66" s="76"/>
      <c r="D66" s="76"/>
      <c r="E66" s="84" t="s">
        <v>78</v>
      </c>
      <c r="F66" s="84" t="s">
        <v>78</v>
      </c>
      <c r="G66" s="69" t="s">
        <v>78</v>
      </c>
      <c r="H66" s="13" t="s">
        <v>78</v>
      </c>
      <c r="I66" s="13">
        <v>40619</v>
      </c>
      <c r="J66" s="13" t="s">
        <v>78</v>
      </c>
      <c r="K66" s="14" t="s">
        <v>1008</v>
      </c>
      <c r="L66" s="13"/>
      <c r="M66" s="93" t="s">
        <v>78</v>
      </c>
      <c r="N66" s="14" t="s">
        <v>78</v>
      </c>
      <c r="O66" s="132"/>
      <c r="P66" s="85" t="s">
        <v>78</v>
      </c>
      <c r="Q66" s="85" t="s">
        <v>78</v>
      </c>
      <c r="R66" s="13" t="s">
        <v>562</v>
      </c>
      <c r="S66" s="14" t="s">
        <v>78</v>
      </c>
      <c r="T66" s="85" t="s">
        <v>78</v>
      </c>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c r="AY66"/>
      <c r="AZ66"/>
      <c r="BA66"/>
      <c r="BB66"/>
      <c r="BC66"/>
    </row>
    <row r="67" spans="1:55" s="80" customFormat="1" ht="17" x14ac:dyDescent="0.2">
      <c r="A67" s="14" t="s">
        <v>1144</v>
      </c>
      <c r="B67" s="13"/>
      <c r="C67" s="76"/>
      <c r="D67" s="76"/>
      <c r="E67" s="84" t="s">
        <v>78</v>
      </c>
      <c r="F67" s="84" t="s">
        <v>78</v>
      </c>
      <c r="G67" s="69" t="s">
        <v>78</v>
      </c>
      <c r="H67" s="13" t="s">
        <v>78</v>
      </c>
      <c r="I67" s="13" t="s">
        <v>78</v>
      </c>
      <c r="J67" s="13" t="s">
        <v>589</v>
      </c>
      <c r="K67" s="14" t="s">
        <v>78</v>
      </c>
      <c r="L67" s="13"/>
      <c r="M67" s="93" t="s">
        <v>1145</v>
      </c>
      <c r="N67" s="14"/>
      <c r="O67" s="132"/>
      <c r="P67" s="85" t="s">
        <v>1146</v>
      </c>
      <c r="Q67" s="85"/>
      <c r="R67" s="13" t="s">
        <v>78</v>
      </c>
      <c r="S67" s="14" t="s">
        <v>78</v>
      </c>
      <c r="T67" s="85"/>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c r="AY67"/>
      <c r="AZ67"/>
      <c r="BA67"/>
      <c r="BB67"/>
      <c r="BC67"/>
    </row>
    <row r="68" spans="1:55" s="80" customFormat="1" ht="34" x14ac:dyDescent="0.2">
      <c r="A68" s="14" t="s">
        <v>981</v>
      </c>
      <c r="B68" s="13"/>
      <c r="C68" s="76"/>
      <c r="D68" s="76"/>
      <c r="E68" s="84">
        <v>35.619999999999997</v>
      </c>
      <c r="F68" s="84">
        <v>-101.5</v>
      </c>
      <c r="G68" s="69">
        <v>637.97876421303204</v>
      </c>
      <c r="H68" s="13">
        <v>4165</v>
      </c>
      <c r="I68" s="13" t="s">
        <v>78</v>
      </c>
      <c r="J68" s="13"/>
      <c r="K68" s="14" t="s">
        <v>78</v>
      </c>
      <c r="L68" s="13"/>
      <c r="M68" s="93" t="s">
        <v>982</v>
      </c>
      <c r="N68" s="14" t="s">
        <v>941</v>
      </c>
      <c r="O68" s="132"/>
      <c r="P68" s="85" t="s">
        <v>979</v>
      </c>
      <c r="Q68" s="85" t="s">
        <v>983</v>
      </c>
      <c r="R68" s="13" t="s">
        <v>78</v>
      </c>
      <c r="S68" s="14"/>
      <c r="T68" s="85" t="s">
        <v>559</v>
      </c>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c r="AY68"/>
      <c r="AZ68"/>
      <c r="BA68"/>
      <c r="BB68"/>
      <c r="BC68"/>
    </row>
    <row r="69" spans="1:55" s="80" customFormat="1" ht="68" x14ac:dyDescent="0.2">
      <c r="A69" s="14" t="s">
        <v>700</v>
      </c>
      <c r="B69" s="13"/>
      <c r="C69" s="76"/>
      <c r="D69" s="76"/>
      <c r="E69" s="84">
        <v>29.65</v>
      </c>
      <c r="F69" s="84">
        <v>-101.3</v>
      </c>
      <c r="G69" s="69">
        <v>178.064978786578</v>
      </c>
      <c r="H69" s="13">
        <v>3672</v>
      </c>
      <c r="I69" s="13" t="s">
        <v>78</v>
      </c>
      <c r="J69" s="13" t="s">
        <v>589</v>
      </c>
      <c r="K69" s="14" t="s">
        <v>475</v>
      </c>
      <c r="L69" s="13"/>
      <c r="M69" s="93" t="s">
        <v>701</v>
      </c>
      <c r="N69" s="14" t="s">
        <v>702</v>
      </c>
      <c r="O69" s="132"/>
      <c r="P69" s="85" t="s">
        <v>703</v>
      </c>
      <c r="Q69" s="85" t="s">
        <v>704</v>
      </c>
      <c r="R69" s="13" t="s">
        <v>78</v>
      </c>
      <c r="S69" s="14" t="s">
        <v>705</v>
      </c>
      <c r="T69" s="85" t="s">
        <v>559</v>
      </c>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c r="AY69"/>
      <c r="AZ69"/>
      <c r="BA69"/>
      <c r="BB69"/>
      <c r="BC69"/>
    </row>
    <row r="70" spans="1:55" s="80" customFormat="1" ht="68" x14ac:dyDescent="0.2">
      <c r="A70" s="90" t="s">
        <v>834</v>
      </c>
      <c r="B70" s="88"/>
      <c r="C70" s="76"/>
      <c r="D70" s="76"/>
      <c r="E70" s="87">
        <v>29</v>
      </c>
      <c r="F70" s="87">
        <v>-95.37</v>
      </c>
      <c r="G70" s="69">
        <v>422.86975639307099</v>
      </c>
      <c r="H70" s="88">
        <v>4224</v>
      </c>
      <c r="I70" s="88" t="s">
        <v>78</v>
      </c>
      <c r="J70" s="88"/>
      <c r="K70" s="90" t="s">
        <v>78</v>
      </c>
      <c r="L70" s="88"/>
      <c r="M70" s="95" t="s">
        <v>835</v>
      </c>
      <c r="N70" s="90" t="s">
        <v>836</v>
      </c>
      <c r="O70" s="132"/>
      <c r="P70" s="89" t="s">
        <v>837</v>
      </c>
      <c r="Q70" s="89" t="s">
        <v>838</v>
      </c>
      <c r="R70" s="88" t="s">
        <v>78</v>
      </c>
      <c r="S70" s="90"/>
      <c r="T70" s="89" t="s">
        <v>648</v>
      </c>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row>
    <row r="71" spans="1:55" ht="51" x14ac:dyDescent="0.2">
      <c r="A71" s="90" t="s">
        <v>1059</v>
      </c>
      <c r="B71" s="88"/>
      <c r="C71" s="76"/>
      <c r="D71" s="76"/>
      <c r="E71" s="87" t="s">
        <v>78</v>
      </c>
      <c r="F71" s="87" t="s">
        <v>78</v>
      </c>
      <c r="G71" s="69" t="s">
        <v>78</v>
      </c>
      <c r="H71" s="88" t="s">
        <v>78</v>
      </c>
      <c r="I71" s="88">
        <v>42193</v>
      </c>
      <c r="J71" s="88" t="s">
        <v>78</v>
      </c>
      <c r="K71" s="90" t="s">
        <v>1008</v>
      </c>
      <c r="L71" s="88"/>
      <c r="M71" s="95" t="s">
        <v>78</v>
      </c>
      <c r="N71" s="90" t="s">
        <v>78</v>
      </c>
      <c r="O71" s="134"/>
      <c r="P71" s="89" t="s">
        <v>78</v>
      </c>
      <c r="Q71" s="89" t="s">
        <v>78</v>
      </c>
      <c r="R71" s="88" t="s">
        <v>562</v>
      </c>
      <c r="S71" s="90" t="s">
        <v>78</v>
      </c>
      <c r="T71" s="89" t="s">
        <v>78</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row>
    <row r="72" spans="1:55" ht="17" x14ac:dyDescent="0.2">
      <c r="A72" s="14" t="s">
        <v>1077</v>
      </c>
      <c r="B72" s="13"/>
      <c r="C72" s="76"/>
      <c r="D72" s="76"/>
      <c r="E72" s="84" t="s">
        <v>78</v>
      </c>
      <c r="F72" s="84" t="s">
        <v>78</v>
      </c>
      <c r="G72" s="69" t="s">
        <v>78</v>
      </c>
      <c r="H72" s="13" t="s">
        <v>78</v>
      </c>
      <c r="I72" s="13">
        <v>43391</v>
      </c>
      <c r="J72" s="13" t="s">
        <v>78</v>
      </c>
      <c r="K72" s="14" t="s">
        <v>475</v>
      </c>
      <c r="L72" s="13"/>
      <c r="M72" s="93" t="s">
        <v>78</v>
      </c>
      <c r="N72" s="14" t="s">
        <v>78</v>
      </c>
      <c r="O72" s="132"/>
      <c r="P72" s="85" t="s">
        <v>78</v>
      </c>
      <c r="Q72" s="85" t="s">
        <v>78</v>
      </c>
      <c r="R72" s="13" t="s">
        <v>562</v>
      </c>
      <c r="S72" s="14" t="s">
        <v>78</v>
      </c>
      <c r="T72" s="85" t="s">
        <v>78</v>
      </c>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row>
    <row r="73" spans="1:55" ht="17" x14ac:dyDescent="0.2">
      <c r="A73" s="14" t="s">
        <v>1108</v>
      </c>
      <c r="B73" s="13"/>
      <c r="C73" s="76"/>
      <c r="D73" s="76"/>
      <c r="E73" s="84" t="s">
        <v>78</v>
      </c>
      <c r="F73" s="84" t="s">
        <v>78</v>
      </c>
      <c r="G73" s="69" t="s">
        <v>78</v>
      </c>
      <c r="H73" s="13" t="s">
        <v>78</v>
      </c>
      <c r="I73" s="13">
        <v>43465</v>
      </c>
      <c r="J73" s="13" t="s">
        <v>78</v>
      </c>
      <c r="K73" s="14" t="s">
        <v>475</v>
      </c>
      <c r="L73" s="13"/>
      <c r="M73" s="93" t="s">
        <v>78</v>
      </c>
      <c r="N73" s="14" t="s">
        <v>78</v>
      </c>
      <c r="O73" s="132"/>
      <c r="P73" s="85" t="s">
        <v>78</v>
      </c>
      <c r="Q73" s="85" t="s">
        <v>78</v>
      </c>
      <c r="R73" s="13" t="s">
        <v>562</v>
      </c>
      <c r="S73" s="14" t="s">
        <v>78</v>
      </c>
      <c r="T73" s="85" t="s">
        <v>78</v>
      </c>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6"/>
      <c r="AY73" s="6"/>
      <c r="AZ73" s="6"/>
      <c r="BA73" s="6"/>
      <c r="BB73" s="6"/>
      <c r="BC73" s="6"/>
    </row>
    <row r="74" spans="1:55" ht="17" x14ac:dyDescent="0.2">
      <c r="A74" s="14" t="s">
        <v>1042</v>
      </c>
      <c r="B74" s="13"/>
      <c r="C74" s="76"/>
      <c r="D74" s="76"/>
      <c r="E74" s="84" t="s">
        <v>78</v>
      </c>
      <c r="F74" s="84" t="s">
        <v>78</v>
      </c>
      <c r="G74" s="69" t="s">
        <v>78</v>
      </c>
      <c r="H74" s="13" t="s">
        <v>78</v>
      </c>
      <c r="I74" s="13">
        <v>41084</v>
      </c>
      <c r="J74" s="13" t="s">
        <v>78</v>
      </c>
      <c r="K74" s="14" t="s">
        <v>475</v>
      </c>
      <c r="L74" s="13"/>
      <c r="M74" s="93" t="s">
        <v>78</v>
      </c>
      <c r="N74" s="14" t="s">
        <v>78</v>
      </c>
      <c r="O74" s="133"/>
      <c r="P74" s="85" t="s">
        <v>78</v>
      </c>
      <c r="Q74" s="85" t="s">
        <v>78</v>
      </c>
      <c r="R74" s="13" t="s">
        <v>562</v>
      </c>
      <c r="S74" s="14" t="s">
        <v>78</v>
      </c>
      <c r="T74" s="85" t="s">
        <v>78</v>
      </c>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80"/>
      <c r="AY74" s="80"/>
      <c r="AZ74" s="80"/>
      <c r="BA74" s="80"/>
      <c r="BB74" s="80"/>
      <c r="BC74" s="80"/>
    </row>
    <row r="75" spans="1:55" ht="102" x14ac:dyDescent="0.2">
      <c r="A75" s="14" t="s">
        <v>725</v>
      </c>
      <c r="B75" s="13"/>
      <c r="C75" s="76"/>
      <c r="D75" s="76"/>
      <c r="E75" s="84">
        <v>29.733332999999998</v>
      </c>
      <c r="F75" s="84">
        <v>-101.4</v>
      </c>
      <c r="G75" s="69">
        <v>184.78827637346399</v>
      </c>
      <c r="H75" s="13">
        <v>3683</v>
      </c>
      <c r="I75" s="13" t="s">
        <v>78</v>
      </c>
      <c r="J75" s="13" t="s">
        <v>589</v>
      </c>
      <c r="K75" s="14" t="s">
        <v>176</v>
      </c>
      <c r="L75" s="13"/>
      <c r="M75" s="93" t="s">
        <v>726</v>
      </c>
      <c r="N75" s="14" t="s">
        <v>727</v>
      </c>
      <c r="O75" s="134"/>
      <c r="P75" s="85" t="s">
        <v>728</v>
      </c>
      <c r="Q75" s="85" t="s">
        <v>729</v>
      </c>
      <c r="R75" s="13" t="s">
        <v>78</v>
      </c>
      <c r="S75" s="14" t="s">
        <v>730</v>
      </c>
      <c r="T75" s="85" t="s">
        <v>559</v>
      </c>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row>
    <row r="76" spans="1:55" ht="17" x14ac:dyDescent="0.2">
      <c r="A76" s="14" t="s">
        <v>1073</v>
      </c>
      <c r="B76" s="13"/>
      <c r="C76" s="76"/>
      <c r="D76" s="76"/>
      <c r="E76" s="84" t="s">
        <v>78</v>
      </c>
      <c r="F76" s="84" t="s">
        <v>78</v>
      </c>
      <c r="G76" s="69" t="s">
        <v>78</v>
      </c>
      <c r="H76" s="13" t="s">
        <v>78</v>
      </c>
      <c r="I76" s="13">
        <v>43201</v>
      </c>
      <c r="J76" s="13" t="s">
        <v>78</v>
      </c>
      <c r="K76" s="14" t="s">
        <v>475</v>
      </c>
      <c r="L76" s="13"/>
      <c r="M76" s="93" t="s">
        <v>78</v>
      </c>
      <c r="N76" s="14" t="s">
        <v>78</v>
      </c>
      <c r="O76" s="132"/>
      <c r="P76" s="85" t="s">
        <v>78</v>
      </c>
      <c r="Q76" s="85" t="s">
        <v>78</v>
      </c>
      <c r="R76" s="13" t="s">
        <v>562</v>
      </c>
      <c r="S76" s="14" t="s">
        <v>78</v>
      </c>
      <c r="T76" s="85" t="s">
        <v>78</v>
      </c>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80"/>
      <c r="AY76" s="80"/>
      <c r="AZ76" s="80"/>
      <c r="BA76" s="80"/>
      <c r="BB76" s="80"/>
      <c r="BC76" s="80"/>
    </row>
    <row r="77" spans="1:55" ht="51" x14ac:dyDescent="0.2">
      <c r="A77" s="14" t="s">
        <v>718</v>
      </c>
      <c r="B77" s="13"/>
      <c r="C77" s="76"/>
      <c r="D77" s="76"/>
      <c r="E77" s="84">
        <v>29.75</v>
      </c>
      <c r="F77" s="84">
        <v>-101.37</v>
      </c>
      <c r="G77" s="69">
        <v>181.52378334547001</v>
      </c>
      <c r="H77" s="13">
        <v>4254</v>
      </c>
      <c r="I77" s="13" t="s">
        <v>78</v>
      </c>
      <c r="J77" s="13" t="s">
        <v>589</v>
      </c>
      <c r="K77" s="14" t="s">
        <v>78</v>
      </c>
      <c r="L77" s="13"/>
      <c r="M77" s="95">
        <v>43313</v>
      </c>
      <c r="N77" s="14" t="s">
        <v>719</v>
      </c>
      <c r="O77" s="134"/>
      <c r="P77" s="85" t="s">
        <v>720</v>
      </c>
      <c r="Q77" s="85" t="s">
        <v>721</v>
      </c>
      <c r="R77" s="13" t="s">
        <v>78</v>
      </c>
      <c r="S77" s="14" t="s">
        <v>717</v>
      </c>
      <c r="T77" s="85" t="s">
        <v>559</v>
      </c>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row>
    <row r="78" spans="1:55" s="6" customFormat="1" ht="17" x14ac:dyDescent="0.2">
      <c r="A78" s="14" t="s">
        <v>1071</v>
      </c>
      <c r="B78" s="13"/>
      <c r="C78" s="76"/>
      <c r="D78" s="76"/>
      <c r="E78" s="84" t="s">
        <v>78</v>
      </c>
      <c r="F78" s="84" t="s">
        <v>78</v>
      </c>
      <c r="G78" s="69" t="s">
        <v>78</v>
      </c>
      <c r="H78" s="13" t="s">
        <v>78</v>
      </c>
      <c r="I78" s="13">
        <v>43142</v>
      </c>
      <c r="J78" s="13" t="s">
        <v>78</v>
      </c>
      <c r="K78" s="14" t="s">
        <v>475</v>
      </c>
      <c r="L78" s="13"/>
      <c r="M78" s="93" t="s">
        <v>78</v>
      </c>
      <c r="N78" s="14" t="s">
        <v>78</v>
      </c>
      <c r="O78" s="132"/>
      <c r="P78" s="85" t="s">
        <v>78</v>
      </c>
      <c r="Q78" s="85" t="s">
        <v>78</v>
      </c>
      <c r="R78" s="13" t="s">
        <v>562</v>
      </c>
      <c r="S78" s="14" t="s">
        <v>78</v>
      </c>
      <c r="T78" s="85" t="s">
        <v>78</v>
      </c>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c r="AY78"/>
      <c r="AZ78"/>
      <c r="BA78"/>
      <c r="BB78"/>
      <c r="BC78"/>
    </row>
    <row r="79" spans="1:55" s="6" customFormat="1" ht="102" x14ac:dyDescent="0.2">
      <c r="A79" s="14" t="s">
        <v>934</v>
      </c>
      <c r="B79" s="13"/>
      <c r="C79" s="76"/>
      <c r="D79" s="76"/>
      <c r="E79" s="84">
        <v>34.5</v>
      </c>
      <c r="F79" s="84">
        <v>-101.36666700000001</v>
      </c>
      <c r="G79" s="69">
        <v>515.89688194031896</v>
      </c>
      <c r="H79" s="13">
        <v>3542</v>
      </c>
      <c r="I79" s="13" t="s">
        <v>78</v>
      </c>
      <c r="J79" s="13"/>
      <c r="K79" s="14" t="s">
        <v>78</v>
      </c>
      <c r="L79" s="13"/>
      <c r="M79" s="93" t="s">
        <v>935</v>
      </c>
      <c r="N79" s="14" t="s">
        <v>936</v>
      </c>
      <c r="O79" s="132"/>
      <c r="P79" s="85" t="s">
        <v>937</v>
      </c>
      <c r="Q79" s="85" t="s">
        <v>938</v>
      </c>
      <c r="R79" s="13" t="s">
        <v>78</v>
      </c>
      <c r="S79" s="14"/>
      <c r="T79" s="85" t="s">
        <v>711</v>
      </c>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c r="AY79"/>
      <c r="AZ79"/>
      <c r="BA79"/>
      <c r="BB79"/>
      <c r="BC79"/>
    </row>
    <row r="80" spans="1:55" ht="34" x14ac:dyDescent="0.2">
      <c r="A80" s="14" t="s">
        <v>692</v>
      </c>
      <c r="B80" s="13"/>
      <c r="C80" s="76"/>
      <c r="D80" s="76"/>
      <c r="E80" s="84">
        <v>30.37</v>
      </c>
      <c r="F80" s="84">
        <v>-97.75</v>
      </c>
      <c r="G80" s="69">
        <v>174.18853139117101</v>
      </c>
      <c r="H80" s="13">
        <v>4284</v>
      </c>
      <c r="I80" s="13" t="s">
        <v>78</v>
      </c>
      <c r="J80" s="13"/>
      <c r="K80" s="14" t="s">
        <v>78</v>
      </c>
      <c r="L80" s="13"/>
      <c r="M80" s="93">
        <v>43374</v>
      </c>
      <c r="N80" s="14" t="s">
        <v>693</v>
      </c>
      <c r="O80" s="132"/>
      <c r="P80" s="85" t="s">
        <v>694</v>
      </c>
      <c r="Q80" s="85"/>
      <c r="R80" s="13" t="s">
        <v>78</v>
      </c>
      <c r="S80" s="14" t="s">
        <v>635</v>
      </c>
      <c r="T80" s="85" t="s">
        <v>559</v>
      </c>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row>
    <row r="81" spans="1:55" ht="85" x14ac:dyDescent="0.2">
      <c r="A81" s="14" t="s">
        <v>695</v>
      </c>
      <c r="B81" s="13"/>
      <c r="C81" s="76"/>
      <c r="D81" s="76"/>
      <c r="E81" s="84">
        <v>30.37</v>
      </c>
      <c r="F81" s="84">
        <v>-97.75</v>
      </c>
      <c r="G81" s="69">
        <v>174.18853139117101</v>
      </c>
      <c r="H81" s="13">
        <v>4228</v>
      </c>
      <c r="I81" s="13" t="s">
        <v>78</v>
      </c>
      <c r="J81" s="13"/>
      <c r="K81" s="14" t="s">
        <v>78</v>
      </c>
      <c r="L81" s="13"/>
      <c r="M81" s="93">
        <v>43375</v>
      </c>
      <c r="N81" s="14" t="s">
        <v>696</v>
      </c>
      <c r="O81" s="132"/>
      <c r="P81" s="85" t="s">
        <v>697</v>
      </c>
      <c r="Q81" s="85" t="s">
        <v>698</v>
      </c>
      <c r="R81" s="13" t="s">
        <v>78</v>
      </c>
      <c r="S81" s="14" t="s">
        <v>699</v>
      </c>
      <c r="T81" s="85" t="s">
        <v>648</v>
      </c>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6"/>
      <c r="AY81" s="56"/>
      <c r="AZ81" s="56"/>
      <c r="BA81" s="56"/>
      <c r="BB81" s="56"/>
      <c r="BC81" s="56"/>
    </row>
    <row r="82" spans="1:55" ht="68" x14ac:dyDescent="0.2">
      <c r="A82" s="14" t="s">
        <v>588</v>
      </c>
      <c r="B82" s="13"/>
      <c r="C82" s="76"/>
      <c r="D82" s="76"/>
      <c r="E82" s="84">
        <v>29.45</v>
      </c>
      <c r="F82" s="84">
        <v>-100.05</v>
      </c>
      <c r="G82" s="69">
        <v>90.319421443875399</v>
      </c>
      <c r="H82" s="13">
        <v>3686</v>
      </c>
      <c r="I82" s="13" t="s">
        <v>78</v>
      </c>
      <c r="J82" s="13" t="s">
        <v>589</v>
      </c>
      <c r="K82" s="14" t="s">
        <v>78</v>
      </c>
      <c r="L82" s="13"/>
      <c r="M82" s="93" t="s">
        <v>590</v>
      </c>
      <c r="N82" s="14" t="s">
        <v>591</v>
      </c>
      <c r="O82" s="132"/>
      <c r="P82" s="85" t="s">
        <v>592</v>
      </c>
      <c r="Q82" s="85" t="s">
        <v>593</v>
      </c>
      <c r="R82" s="13" t="s">
        <v>78</v>
      </c>
      <c r="S82" s="14" t="s">
        <v>594</v>
      </c>
      <c r="T82" s="85" t="s">
        <v>559</v>
      </c>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row>
    <row r="83" spans="1:55" ht="34" x14ac:dyDescent="0.2">
      <c r="A83" s="14" t="s">
        <v>1045</v>
      </c>
      <c r="B83" s="13"/>
      <c r="C83" s="76"/>
      <c r="D83" s="76"/>
      <c r="E83" s="84" t="s">
        <v>78</v>
      </c>
      <c r="F83" s="84" t="s">
        <v>78</v>
      </c>
      <c r="G83" s="69" t="s">
        <v>78</v>
      </c>
      <c r="H83" s="13" t="s">
        <v>78</v>
      </c>
      <c r="I83" s="13">
        <v>41284</v>
      </c>
      <c r="J83" s="13" t="s">
        <v>1046</v>
      </c>
      <c r="K83" s="14" t="s">
        <v>475</v>
      </c>
      <c r="L83" s="13"/>
      <c r="M83" s="93"/>
      <c r="N83" s="14"/>
      <c r="O83" s="132"/>
      <c r="P83" s="85"/>
      <c r="Q83" s="85"/>
      <c r="R83" s="13" t="s">
        <v>562</v>
      </c>
      <c r="S83" s="14" t="s">
        <v>78</v>
      </c>
      <c r="T83" s="85" t="s">
        <v>559</v>
      </c>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row>
    <row r="84" spans="1:55" ht="17" x14ac:dyDescent="0.2">
      <c r="A84" s="14" t="s">
        <v>1098</v>
      </c>
      <c r="B84" s="13"/>
      <c r="C84" s="76"/>
      <c r="D84" s="76"/>
      <c r="E84" s="84" t="s">
        <v>78</v>
      </c>
      <c r="F84" s="84" t="s">
        <v>78</v>
      </c>
      <c r="G84" s="69" t="s">
        <v>78</v>
      </c>
      <c r="H84" s="13" t="s">
        <v>78</v>
      </c>
      <c r="I84" s="13">
        <v>43440</v>
      </c>
      <c r="J84" s="13" t="s">
        <v>78</v>
      </c>
      <c r="K84" s="14" t="s">
        <v>475</v>
      </c>
      <c r="L84" s="13"/>
      <c r="M84" s="93" t="s">
        <v>78</v>
      </c>
      <c r="N84" s="14" t="s">
        <v>78</v>
      </c>
      <c r="O84" s="132"/>
      <c r="P84" s="85" t="s">
        <v>78</v>
      </c>
      <c r="Q84" s="85" t="s">
        <v>78</v>
      </c>
      <c r="R84" s="13" t="s">
        <v>562</v>
      </c>
      <c r="S84" s="14" t="s">
        <v>78</v>
      </c>
      <c r="T84" s="85" t="s">
        <v>78</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row>
    <row r="85" spans="1:55" ht="34" x14ac:dyDescent="0.2">
      <c r="A85" s="14" t="s">
        <v>1147</v>
      </c>
      <c r="B85" s="13"/>
      <c r="C85" s="76"/>
      <c r="D85" s="76"/>
      <c r="E85" s="84" t="s">
        <v>78</v>
      </c>
      <c r="F85" s="84" t="s">
        <v>78</v>
      </c>
      <c r="G85" s="69" t="s">
        <v>78</v>
      </c>
      <c r="H85" s="13" t="s">
        <v>78</v>
      </c>
      <c r="I85" s="13" t="s">
        <v>78</v>
      </c>
      <c r="J85" s="13" t="s">
        <v>863</v>
      </c>
      <c r="K85" s="14" t="s">
        <v>176</v>
      </c>
      <c r="L85" s="13">
        <v>15576</v>
      </c>
      <c r="M85" s="93" t="s">
        <v>1148</v>
      </c>
      <c r="N85" s="14" t="s">
        <v>1149</v>
      </c>
      <c r="O85" s="132"/>
      <c r="P85" s="85" t="s">
        <v>1150</v>
      </c>
      <c r="Q85" s="85" t="s">
        <v>1151</v>
      </c>
      <c r="R85" s="13" t="s">
        <v>78</v>
      </c>
      <c r="S85" s="14" t="s">
        <v>78</v>
      </c>
      <c r="T85" s="85"/>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row>
    <row r="86" spans="1:55" ht="34" x14ac:dyDescent="0.2">
      <c r="A86" s="14" t="s">
        <v>854</v>
      </c>
      <c r="B86" s="13"/>
      <c r="C86" s="76"/>
      <c r="D86" s="76"/>
      <c r="E86" s="84">
        <v>33.619999999999997</v>
      </c>
      <c r="F86" s="84">
        <v>-97.5</v>
      </c>
      <c r="G86" s="69">
        <v>433.70509519989901</v>
      </c>
      <c r="H86" s="13">
        <v>4178</v>
      </c>
      <c r="I86" s="13" t="s">
        <v>78</v>
      </c>
      <c r="J86" s="13" t="s">
        <v>855</v>
      </c>
      <c r="K86" s="14" t="s">
        <v>78</v>
      </c>
      <c r="L86" s="13"/>
      <c r="M86" s="93">
        <v>1.35</v>
      </c>
      <c r="N86" s="14" t="s">
        <v>856</v>
      </c>
      <c r="O86" s="132"/>
      <c r="P86" s="85" t="s">
        <v>857</v>
      </c>
      <c r="Q86" s="85"/>
      <c r="R86" s="13" t="s">
        <v>78</v>
      </c>
      <c r="S86" s="14"/>
      <c r="T86" s="85" t="s">
        <v>585</v>
      </c>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80"/>
      <c r="AY86" s="80"/>
      <c r="AZ86" s="80"/>
      <c r="BA86" s="80"/>
      <c r="BB86" s="80"/>
      <c r="BC86" s="80"/>
    </row>
    <row r="87" spans="1:55" ht="51" x14ac:dyDescent="0.2">
      <c r="A87" s="14" t="s">
        <v>760</v>
      </c>
      <c r="B87" s="13"/>
      <c r="C87" s="76"/>
      <c r="D87" s="76"/>
      <c r="E87" s="84">
        <v>29.816666999999999</v>
      </c>
      <c r="F87" s="84">
        <v>-101.55</v>
      </c>
      <c r="G87" s="69">
        <v>196.937608920879</v>
      </c>
      <c r="H87" s="13">
        <v>3691</v>
      </c>
      <c r="I87" s="13">
        <v>40848</v>
      </c>
      <c r="J87" s="13" t="s">
        <v>589</v>
      </c>
      <c r="K87" s="14" t="s">
        <v>475</v>
      </c>
      <c r="L87" s="13"/>
      <c r="M87" s="93" t="s">
        <v>761</v>
      </c>
      <c r="N87" s="14" t="s">
        <v>762</v>
      </c>
      <c r="O87" s="134"/>
      <c r="P87" s="85" t="s">
        <v>763</v>
      </c>
      <c r="Q87" s="85" t="s">
        <v>764</v>
      </c>
      <c r="R87" s="13" t="s">
        <v>78</v>
      </c>
      <c r="S87" s="14" t="s">
        <v>685</v>
      </c>
      <c r="T87" s="85" t="s">
        <v>559</v>
      </c>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80"/>
      <c r="AY87" s="80"/>
      <c r="AZ87" s="80"/>
      <c r="BA87" s="80"/>
      <c r="BB87" s="80"/>
      <c r="BC87" s="80"/>
    </row>
    <row r="88" spans="1:55" ht="51" x14ac:dyDescent="0.2">
      <c r="A88" s="14" t="s">
        <v>1036</v>
      </c>
      <c r="B88" s="13"/>
      <c r="C88" s="76"/>
      <c r="D88" s="76"/>
      <c r="E88" s="84" t="s">
        <v>78</v>
      </c>
      <c r="F88" s="84" t="s">
        <v>78</v>
      </c>
      <c r="G88" s="69" t="s">
        <v>78</v>
      </c>
      <c r="H88" s="13" t="s">
        <v>78</v>
      </c>
      <c r="I88" s="13">
        <v>40877</v>
      </c>
      <c r="J88" s="13" t="s">
        <v>78</v>
      </c>
      <c r="K88" s="14" t="s">
        <v>1008</v>
      </c>
      <c r="L88" s="13"/>
      <c r="M88" s="93" t="s">
        <v>78</v>
      </c>
      <c r="N88" s="14" t="s">
        <v>78</v>
      </c>
      <c r="O88" s="134"/>
      <c r="P88" s="85" t="s">
        <v>78</v>
      </c>
      <c r="Q88" s="85" t="s">
        <v>78</v>
      </c>
      <c r="R88" s="13" t="s">
        <v>562</v>
      </c>
      <c r="S88" s="14" t="s">
        <v>78</v>
      </c>
      <c r="T88" s="85" t="s">
        <v>78</v>
      </c>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row>
    <row r="89" spans="1:55" ht="51" x14ac:dyDescent="0.2">
      <c r="A89" s="14" t="s">
        <v>1871</v>
      </c>
      <c r="B89" s="13"/>
      <c r="C89" s="76"/>
      <c r="D89" s="76"/>
      <c r="E89" s="84" t="s">
        <v>78</v>
      </c>
      <c r="F89" s="84" t="s">
        <v>78</v>
      </c>
      <c r="G89" s="69" t="s">
        <v>78</v>
      </c>
      <c r="H89" s="13" t="s">
        <v>78</v>
      </c>
      <c r="I89" s="13">
        <v>41955</v>
      </c>
      <c r="J89" s="13" t="s">
        <v>78</v>
      </c>
      <c r="K89" s="14" t="s">
        <v>1008</v>
      </c>
      <c r="L89" s="13"/>
      <c r="M89" s="93" t="s">
        <v>78</v>
      </c>
      <c r="N89" s="14" t="s">
        <v>78</v>
      </c>
      <c r="O89" s="132"/>
      <c r="P89" s="85" t="s">
        <v>78</v>
      </c>
      <c r="Q89" s="85" t="s">
        <v>78</v>
      </c>
      <c r="R89" s="13" t="s">
        <v>562</v>
      </c>
      <c r="S89" s="14" t="s">
        <v>78</v>
      </c>
      <c r="T89" s="85" t="s">
        <v>78</v>
      </c>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row>
    <row r="90" spans="1:55" ht="51" x14ac:dyDescent="0.2">
      <c r="A90" s="14" t="s">
        <v>1051</v>
      </c>
      <c r="B90" s="13"/>
      <c r="C90" s="76"/>
      <c r="D90" s="76"/>
      <c r="E90" s="84" t="s">
        <v>78</v>
      </c>
      <c r="F90" s="84" t="s">
        <v>78</v>
      </c>
      <c r="G90" s="69" t="s">
        <v>78</v>
      </c>
      <c r="H90" s="13" t="s">
        <v>78</v>
      </c>
      <c r="I90" s="13">
        <v>41403</v>
      </c>
      <c r="J90" s="13" t="s">
        <v>78</v>
      </c>
      <c r="K90" s="14" t="s">
        <v>1008</v>
      </c>
      <c r="L90" s="13"/>
      <c r="M90" s="93" t="s">
        <v>78</v>
      </c>
      <c r="N90" s="14" t="s">
        <v>78</v>
      </c>
      <c r="O90" s="132"/>
      <c r="P90" s="85" t="s">
        <v>78</v>
      </c>
      <c r="Q90" s="85" t="s">
        <v>78</v>
      </c>
      <c r="R90" s="13" t="s">
        <v>562</v>
      </c>
      <c r="S90" s="14" t="s">
        <v>78</v>
      </c>
      <c r="T90" s="85" t="s">
        <v>78</v>
      </c>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row>
    <row r="91" spans="1:55" ht="17" x14ac:dyDescent="0.2">
      <c r="A91" s="14" t="s">
        <v>1152</v>
      </c>
      <c r="B91" s="13"/>
      <c r="C91" s="76"/>
      <c r="D91" s="76"/>
      <c r="E91" s="84" t="s">
        <v>78</v>
      </c>
      <c r="F91" s="84" t="s">
        <v>78</v>
      </c>
      <c r="G91" s="69" t="s">
        <v>78</v>
      </c>
      <c r="H91" s="13" t="s">
        <v>78</v>
      </c>
      <c r="I91" s="13" t="s">
        <v>78</v>
      </c>
      <c r="J91" s="13" t="s">
        <v>589</v>
      </c>
      <c r="K91" s="14" t="s">
        <v>78</v>
      </c>
      <c r="L91" s="13"/>
      <c r="M91" s="93">
        <v>43252</v>
      </c>
      <c r="N91" s="14"/>
      <c r="O91" s="132"/>
      <c r="P91" s="85" t="s">
        <v>1153</v>
      </c>
      <c r="Q91" s="85"/>
      <c r="R91" s="13" t="s">
        <v>78</v>
      </c>
      <c r="S91" s="14" t="s">
        <v>78</v>
      </c>
      <c r="T91" s="85"/>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row>
    <row r="92" spans="1:55" ht="68" x14ac:dyDescent="0.2">
      <c r="A92" s="14" t="s">
        <v>1069</v>
      </c>
      <c r="B92" s="13"/>
      <c r="C92" s="76"/>
      <c r="D92" s="76"/>
      <c r="E92" s="84" t="s">
        <v>78</v>
      </c>
      <c r="F92" s="84" t="s">
        <v>78</v>
      </c>
      <c r="G92" s="69" t="s">
        <v>78</v>
      </c>
      <c r="H92" s="13" t="s">
        <v>78</v>
      </c>
      <c r="I92" s="13">
        <v>43136</v>
      </c>
      <c r="J92" s="13" t="s">
        <v>78</v>
      </c>
      <c r="K92" s="14" t="s">
        <v>1005</v>
      </c>
      <c r="L92" s="13"/>
      <c r="M92" s="93" t="s">
        <v>78</v>
      </c>
      <c r="N92" s="14" t="s">
        <v>78</v>
      </c>
      <c r="O92" s="132"/>
      <c r="P92" s="85" t="s">
        <v>78</v>
      </c>
      <c r="Q92" s="85" t="s">
        <v>78</v>
      </c>
      <c r="R92" s="13" t="s">
        <v>562</v>
      </c>
      <c r="S92" s="14" t="s">
        <v>78</v>
      </c>
      <c r="T92" s="85" t="s">
        <v>78</v>
      </c>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row>
    <row r="93" spans="1:55" ht="85" x14ac:dyDescent="0.2">
      <c r="A93" s="76" t="s">
        <v>611</v>
      </c>
      <c r="B93" s="70"/>
      <c r="C93" s="104">
        <v>43101</v>
      </c>
      <c r="D93" s="104"/>
      <c r="E93" s="68">
        <v>30.47</v>
      </c>
      <c r="F93" s="68">
        <v>-100.55</v>
      </c>
      <c r="G93" s="69">
        <v>104.19087652144</v>
      </c>
      <c r="H93" s="70">
        <v>3690</v>
      </c>
      <c r="I93" s="70">
        <v>41174</v>
      </c>
      <c r="J93" s="70" t="s">
        <v>612</v>
      </c>
      <c r="K93" s="76" t="s">
        <v>475</v>
      </c>
      <c r="L93" s="70"/>
      <c r="M93" s="94" t="s">
        <v>613</v>
      </c>
      <c r="N93" s="76" t="s">
        <v>614</v>
      </c>
      <c r="O93" s="132"/>
      <c r="P93" s="71" t="s">
        <v>599</v>
      </c>
      <c r="Q93" s="71"/>
      <c r="R93" s="70" t="s">
        <v>562</v>
      </c>
      <c r="S93" s="76" t="s">
        <v>556</v>
      </c>
      <c r="T93" s="71" t="s">
        <v>559</v>
      </c>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6"/>
      <c r="AY93" s="56"/>
      <c r="AZ93" s="56"/>
      <c r="BA93" s="56"/>
      <c r="BB93" s="56"/>
      <c r="BC93" s="56"/>
    </row>
    <row r="94" spans="1:55" ht="68" x14ac:dyDescent="0.2">
      <c r="A94" s="76" t="s">
        <v>666</v>
      </c>
      <c r="B94" s="70"/>
      <c r="C94" s="76"/>
      <c r="D94" s="76"/>
      <c r="E94" s="68">
        <v>29.87</v>
      </c>
      <c r="F94" s="68">
        <v>-101.12</v>
      </c>
      <c r="G94" s="69">
        <v>155.04467063865201</v>
      </c>
      <c r="H94" s="70">
        <v>4251</v>
      </c>
      <c r="I94" s="70">
        <v>41163</v>
      </c>
      <c r="J94" s="70" t="s">
        <v>589</v>
      </c>
      <c r="K94" s="76" t="s">
        <v>475</v>
      </c>
      <c r="L94" s="70"/>
      <c r="M94" s="94">
        <v>36800</v>
      </c>
      <c r="N94" s="76" t="s">
        <v>667</v>
      </c>
      <c r="O94" s="132"/>
      <c r="P94" s="71" t="s">
        <v>560</v>
      </c>
      <c r="Q94" s="71"/>
      <c r="R94" s="70" t="s">
        <v>562</v>
      </c>
      <c r="S94" s="76" t="s">
        <v>594</v>
      </c>
      <c r="T94" s="71" t="s">
        <v>559</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row>
    <row r="95" spans="1:55" ht="51" x14ac:dyDescent="0.2">
      <c r="A95" s="14" t="s">
        <v>940</v>
      </c>
      <c r="B95" s="13"/>
      <c r="C95" s="76"/>
      <c r="D95" s="76"/>
      <c r="E95" s="84">
        <v>34.75</v>
      </c>
      <c r="F95" s="84">
        <v>-100.62</v>
      </c>
      <c r="G95" s="69">
        <v>524.19749338282497</v>
      </c>
      <c r="H95" s="13">
        <v>4304</v>
      </c>
      <c r="I95" s="13" t="s">
        <v>78</v>
      </c>
      <c r="J95" s="13"/>
      <c r="K95" s="14" t="s">
        <v>78</v>
      </c>
      <c r="L95" s="13"/>
      <c r="M95" s="93">
        <v>43132</v>
      </c>
      <c r="N95" s="14" t="s">
        <v>941</v>
      </c>
      <c r="O95" s="132"/>
      <c r="P95" s="85" t="s">
        <v>942</v>
      </c>
      <c r="Q95" s="85" t="s">
        <v>943</v>
      </c>
      <c r="R95" s="13" t="s">
        <v>78</v>
      </c>
      <c r="S95" s="14"/>
      <c r="T95" s="85" t="s">
        <v>901</v>
      </c>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row>
    <row r="96" spans="1:55" ht="68" x14ac:dyDescent="0.2">
      <c r="A96" s="14" t="s">
        <v>642</v>
      </c>
      <c r="B96" s="13"/>
      <c r="C96" s="76"/>
      <c r="D96" s="76"/>
      <c r="E96" s="84">
        <v>31.25</v>
      </c>
      <c r="F96" s="84">
        <v>-98.87</v>
      </c>
      <c r="G96" s="69">
        <v>140.20681874036001</v>
      </c>
      <c r="H96" s="13">
        <v>4226</v>
      </c>
      <c r="I96" s="13" t="s">
        <v>78</v>
      </c>
      <c r="J96" s="13"/>
      <c r="K96" s="14" t="s">
        <v>78</v>
      </c>
      <c r="L96" s="13"/>
      <c r="M96" s="93" t="s">
        <v>643</v>
      </c>
      <c r="N96" s="14" t="s">
        <v>644</v>
      </c>
      <c r="O96" s="132"/>
      <c r="P96" s="85" t="s">
        <v>645</v>
      </c>
      <c r="Q96" s="85" t="s">
        <v>646</v>
      </c>
      <c r="R96" s="13" t="s">
        <v>78</v>
      </c>
      <c r="S96" s="14" t="s">
        <v>647</v>
      </c>
      <c r="T96" s="85" t="s">
        <v>648</v>
      </c>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row>
    <row r="97" spans="1:55" ht="17" x14ac:dyDescent="0.2">
      <c r="A97" s="14" t="s">
        <v>1088</v>
      </c>
      <c r="B97" s="13"/>
      <c r="C97" s="76"/>
      <c r="D97" s="76"/>
      <c r="E97" s="84" t="s">
        <v>78</v>
      </c>
      <c r="F97" s="84" t="s">
        <v>78</v>
      </c>
      <c r="G97" s="69" t="s">
        <v>78</v>
      </c>
      <c r="H97" s="13" t="s">
        <v>78</v>
      </c>
      <c r="I97" s="13">
        <v>43429</v>
      </c>
      <c r="J97" s="13" t="s">
        <v>78</v>
      </c>
      <c r="K97" s="14" t="s">
        <v>475</v>
      </c>
      <c r="L97" s="13"/>
      <c r="M97" s="93" t="s">
        <v>78</v>
      </c>
      <c r="N97" s="14" t="s">
        <v>78</v>
      </c>
      <c r="O97" s="132"/>
      <c r="P97" s="85" t="s">
        <v>78</v>
      </c>
      <c r="Q97" s="85" t="s">
        <v>78</v>
      </c>
      <c r="R97" s="13" t="s">
        <v>562</v>
      </c>
      <c r="S97" s="14" t="s">
        <v>78</v>
      </c>
      <c r="T97" s="85" t="s">
        <v>78</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80"/>
      <c r="AY97" s="80"/>
      <c r="AZ97" s="80"/>
      <c r="BA97" s="80"/>
      <c r="BB97" s="80"/>
      <c r="BC97" s="80"/>
    </row>
    <row r="98" spans="1:55" ht="51" x14ac:dyDescent="0.2">
      <c r="A98" s="14" t="s">
        <v>1019</v>
      </c>
      <c r="B98" s="13"/>
      <c r="C98" s="76"/>
      <c r="D98" s="76"/>
      <c r="E98" s="84" t="s">
        <v>78</v>
      </c>
      <c r="F98" s="84" t="s">
        <v>78</v>
      </c>
      <c r="G98" s="69" t="s">
        <v>78</v>
      </c>
      <c r="H98" s="13" t="s">
        <v>78</v>
      </c>
      <c r="I98" s="13">
        <v>40448</v>
      </c>
      <c r="J98" s="13" t="s">
        <v>78</v>
      </c>
      <c r="K98" s="14" t="s">
        <v>1008</v>
      </c>
      <c r="L98" s="13"/>
      <c r="M98" s="93" t="s">
        <v>78</v>
      </c>
      <c r="N98" s="14" t="s">
        <v>78</v>
      </c>
      <c r="O98" s="134"/>
      <c r="P98" s="85" t="s">
        <v>78</v>
      </c>
      <c r="Q98" s="85" t="s">
        <v>78</v>
      </c>
      <c r="R98" s="13" t="s">
        <v>562</v>
      </c>
      <c r="S98" s="14" t="s">
        <v>78</v>
      </c>
      <c r="T98" s="85" t="s">
        <v>78</v>
      </c>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80"/>
      <c r="AY98" s="80"/>
      <c r="AZ98" s="80"/>
      <c r="BA98" s="80"/>
      <c r="BB98" s="80"/>
      <c r="BC98" s="80"/>
    </row>
    <row r="99" spans="1:55" ht="17" x14ac:dyDescent="0.2">
      <c r="A99" s="14" t="s">
        <v>1018</v>
      </c>
      <c r="B99" s="13"/>
      <c r="C99" s="76"/>
      <c r="D99" s="76"/>
      <c r="E99" s="84" t="s">
        <v>78</v>
      </c>
      <c r="F99" s="84" t="s">
        <v>78</v>
      </c>
      <c r="G99" s="69" t="s">
        <v>78</v>
      </c>
      <c r="H99" s="13" t="s">
        <v>78</v>
      </c>
      <c r="I99" s="13">
        <v>40433</v>
      </c>
      <c r="J99" s="13" t="s">
        <v>78</v>
      </c>
      <c r="K99" s="14" t="s">
        <v>475</v>
      </c>
      <c r="L99" s="13"/>
      <c r="M99" s="93" t="s">
        <v>78</v>
      </c>
      <c r="N99" s="14" t="s">
        <v>78</v>
      </c>
      <c r="O99" s="134"/>
      <c r="P99" s="85" t="s">
        <v>78</v>
      </c>
      <c r="Q99" s="85" t="s">
        <v>78</v>
      </c>
      <c r="R99" s="13" t="s">
        <v>562</v>
      </c>
      <c r="S99" s="14" t="s">
        <v>78</v>
      </c>
      <c r="T99" s="85" t="s">
        <v>78</v>
      </c>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row>
    <row r="100" spans="1:55" ht="85" x14ac:dyDescent="0.2">
      <c r="A100" s="14" t="s">
        <v>862</v>
      </c>
      <c r="B100" s="13"/>
      <c r="C100" s="76"/>
      <c r="D100" s="76"/>
      <c r="E100" s="84">
        <v>31</v>
      </c>
      <c r="F100" s="84">
        <v>-104.12</v>
      </c>
      <c r="G100" s="69">
        <v>449.519903024276</v>
      </c>
      <c r="H100" s="13">
        <v>4211</v>
      </c>
      <c r="I100" s="13" t="s">
        <v>78</v>
      </c>
      <c r="J100" s="13" t="s">
        <v>863</v>
      </c>
      <c r="K100" s="14" t="s">
        <v>756</v>
      </c>
      <c r="L100" s="13"/>
      <c r="M100" s="93" t="s">
        <v>864</v>
      </c>
      <c r="N100" s="14" t="s">
        <v>865</v>
      </c>
      <c r="O100" s="132"/>
      <c r="P100" s="85" t="s">
        <v>866</v>
      </c>
      <c r="Q100" s="85"/>
      <c r="R100" s="13" t="s">
        <v>78</v>
      </c>
      <c r="S100" s="14" t="s">
        <v>867</v>
      </c>
      <c r="T100" s="85" t="s">
        <v>820</v>
      </c>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row>
    <row r="101" spans="1:55" s="83" customFormat="1" ht="85" x14ac:dyDescent="0.2">
      <c r="A101" s="76" t="s">
        <v>416</v>
      </c>
      <c r="B101" s="70"/>
      <c r="C101" s="104" t="s">
        <v>1636</v>
      </c>
      <c r="D101" s="104" t="s">
        <v>556</v>
      </c>
      <c r="E101" s="68">
        <v>29.62</v>
      </c>
      <c r="F101" s="68">
        <v>-98.37</v>
      </c>
      <c r="G101" s="69">
        <v>126.402078446346</v>
      </c>
      <c r="H101" s="70">
        <v>4257</v>
      </c>
      <c r="I101" s="70">
        <v>933</v>
      </c>
      <c r="J101" s="70" t="s">
        <v>417</v>
      </c>
      <c r="K101" s="76" t="s">
        <v>565</v>
      </c>
      <c r="L101" s="70"/>
      <c r="M101" s="94" t="s">
        <v>618</v>
      </c>
      <c r="N101" s="76" t="s">
        <v>619</v>
      </c>
      <c r="O101" s="86" t="s">
        <v>1698</v>
      </c>
      <c r="P101" s="71" t="s">
        <v>620</v>
      </c>
      <c r="Q101" s="71" t="s">
        <v>621</v>
      </c>
      <c r="R101" s="70" t="s">
        <v>562</v>
      </c>
      <c r="S101" s="76" t="s">
        <v>556</v>
      </c>
      <c r="T101" s="71" t="s">
        <v>559</v>
      </c>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c r="AY101"/>
      <c r="AZ101"/>
      <c r="BA101"/>
      <c r="BB101"/>
      <c r="BC101"/>
    </row>
    <row r="102" spans="1:55" s="83" customFormat="1" ht="51" x14ac:dyDescent="0.2">
      <c r="A102" s="14" t="s">
        <v>1154</v>
      </c>
      <c r="B102" s="13"/>
      <c r="C102" s="76"/>
      <c r="D102" s="76"/>
      <c r="E102" s="84" t="s">
        <v>78</v>
      </c>
      <c r="F102" s="84" t="s">
        <v>78</v>
      </c>
      <c r="G102" s="69" t="s">
        <v>78</v>
      </c>
      <c r="H102" s="13" t="s">
        <v>78</v>
      </c>
      <c r="I102" s="13" t="s">
        <v>78</v>
      </c>
      <c r="J102" s="13" t="s">
        <v>246</v>
      </c>
      <c r="K102" s="14" t="s">
        <v>78</v>
      </c>
      <c r="L102" s="13"/>
      <c r="M102" s="93" t="s">
        <v>1155</v>
      </c>
      <c r="N102" s="14"/>
      <c r="O102" s="132"/>
      <c r="P102" s="85" t="s">
        <v>1156</v>
      </c>
      <c r="Q102" s="85"/>
      <c r="R102" s="13" t="s">
        <v>78</v>
      </c>
      <c r="S102" s="14" t="s">
        <v>78</v>
      </c>
      <c r="T102" s="85"/>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c r="AY102"/>
      <c r="AZ102"/>
      <c r="BA102"/>
      <c r="BB102"/>
      <c r="BC102"/>
    </row>
    <row r="103" spans="1:55" ht="17" x14ac:dyDescent="0.2">
      <c r="A103" s="14" t="s">
        <v>1809</v>
      </c>
      <c r="B103" s="13"/>
      <c r="C103" s="104">
        <v>43221</v>
      </c>
      <c r="D103" s="76" t="s">
        <v>556</v>
      </c>
      <c r="E103" s="84" t="s">
        <v>78</v>
      </c>
      <c r="F103" s="84" t="s">
        <v>78</v>
      </c>
      <c r="G103" s="69" t="s">
        <v>78</v>
      </c>
      <c r="H103" s="13" t="s">
        <v>78</v>
      </c>
      <c r="I103" s="13">
        <v>43630</v>
      </c>
      <c r="J103" s="13" t="s">
        <v>78</v>
      </c>
      <c r="K103" s="14" t="s">
        <v>565</v>
      </c>
      <c r="L103" s="13"/>
      <c r="M103" s="93" t="s">
        <v>176</v>
      </c>
      <c r="N103" s="14" t="s">
        <v>1810</v>
      </c>
      <c r="O103" s="132"/>
      <c r="P103" s="85" t="s">
        <v>78</v>
      </c>
      <c r="Q103" s="85" t="s">
        <v>78</v>
      </c>
      <c r="R103" s="13" t="s">
        <v>562</v>
      </c>
      <c r="S103" s="14" t="s">
        <v>78</v>
      </c>
      <c r="T103" s="85" t="s">
        <v>78</v>
      </c>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row>
    <row r="104" spans="1:55" ht="68" x14ac:dyDescent="0.2">
      <c r="A104" s="14" t="s">
        <v>888</v>
      </c>
      <c r="B104" s="13"/>
      <c r="C104" s="76"/>
      <c r="D104" s="76"/>
      <c r="E104" s="84">
        <v>32.869999999999997</v>
      </c>
      <c r="F104" s="84">
        <v>-95.75</v>
      </c>
      <c r="G104" s="69">
        <v>471.56596719688599</v>
      </c>
      <c r="H104" s="13">
        <v>4214</v>
      </c>
      <c r="I104" s="13" t="s">
        <v>78</v>
      </c>
      <c r="J104" s="13"/>
      <c r="K104" s="14" t="s">
        <v>78</v>
      </c>
      <c r="L104" s="13"/>
      <c r="M104" s="93" t="s">
        <v>889</v>
      </c>
      <c r="N104" s="14" t="s">
        <v>890</v>
      </c>
      <c r="O104" s="132"/>
      <c r="P104" s="85" t="s">
        <v>891</v>
      </c>
      <c r="Q104" s="85" t="s">
        <v>892</v>
      </c>
      <c r="R104" s="13" t="s">
        <v>78</v>
      </c>
      <c r="S104" s="14"/>
      <c r="T104" s="85" t="s">
        <v>648</v>
      </c>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row>
    <row r="105" spans="1:55" ht="17" x14ac:dyDescent="0.2">
      <c r="A105" s="14" t="s">
        <v>1157</v>
      </c>
      <c r="B105" s="13"/>
      <c r="C105" s="76"/>
      <c r="D105" s="76"/>
      <c r="E105" s="84" t="s">
        <v>78</v>
      </c>
      <c r="F105" s="84" t="s">
        <v>78</v>
      </c>
      <c r="G105" s="69" t="s">
        <v>78</v>
      </c>
      <c r="H105" s="13" t="s">
        <v>78</v>
      </c>
      <c r="I105" s="13" t="s">
        <v>78</v>
      </c>
      <c r="J105" s="13"/>
      <c r="K105" s="14" t="s">
        <v>78</v>
      </c>
      <c r="L105" s="13"/>
      <c r="M105" s="93"/>
      <c r="N105" s="14"/>
      <c r="O105" s="132"/>
      <c r="P105" s="85"/>
      <c r="Q105" s="85"/>
      <c r="R105" s="13" t="s">
        <v>78</v>
      </c>
      <c r="S105" s="14" t="s">
        <v>78</v>
      </c>
      <c r="T105" s="85"/>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6"/>
      <c r="AY105" s="6"/>
      <c r="AZ105" s="6"/>
      <c r="BA105" s="6"/>
      <c r="BB105" s="6"/>
      <c r="BC105" s="6"/>
    </row>
    <row r="106" spans="1:55" ht="17" x14ac:dyDescent="0.2">
      <c r="A106" s="14" t="s">
        <v>691</v>
      </c>
      <c r="B106" s="13"/>
      <c r="C106" s="76"/>
      <c r="D106" s="76"/>
      <c r="E106" s="84">
        <v>30</v>
      </c>
      <c r="F106" s="84">
        <v>-97.75</v>
      </c>
      <c r="G106" s="69">
        <v>173.057021687836</v>
      </c>
      <c r="H106" s="13" t="s">
        <v>78</v>
      </c>
      <c r="I106" s="13" t="s">
        <v>78</v>
      </c>
      <c r="J106" s="13" t="s">
        <v>78</v>
      </c>
      <c r="K106" s="14" t="s">
        <v>78</v>
      </c>
      <c r="L106" s="13"/>
      <c r="M106" s="93" t="s">
        <v>78</v>
      </c>
      <c r="N106" s="14" t="s">
        <v>78</v>
      </c>
      <c r="O106" s="133"/>
      <c r="P106" s="85" t="s">
        <v>78</v>
      </c>
      <c r="Q106" s="85" t="s">
        <v>78</v>
      </c>
      <c r="R106" s="13" t="s">
        <v>78</v>
      </c>
      <c r="S106" s="14" t="s">
        <v>78</v>
      </c>
      <c r="T106" s="85" t="s">
        <v>78</v>
      </c>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row>
    <row r="107" spans="1:55" ht="17" x14ac:dyDescent="0.2">
      <c r="A107" s="120" t="s">
        <v>1598</v>
      </c>
      <c r="B107" s="127"/>
      <c r="C107" s="131">
        <v>43221</v>
      </c>
      <c r="D107" s="131" t="s">
        <v>556</v>
      </c>
      <c r="E107" s="127"/>
      <c r="F107" s="127"/>
      <c r="G107" s="127"/>
      <c r="H107" s="127"/>
      <c r="I107" s="127">
        <v>43279</v>
      </c>
      <c r="J107" s="127" t="s">
        <v>1599</v>
      </c>
      <c r="K107" s="127" t="s">
        <v>475</v>
      </c>
      <c r="L107" s="127"/>
      <c r="M107" s="127"/>
      <c r="N107" s="124" t="s">
        <v>1600</v>
      </c>
      <c r="O107" s="135"/>
      <c r="P107" s="125"/>
      <c r="Q107" s="124"/>
      <c r="R107" s="124"/>
      <c r="S107" s="124"/>
      <c r="T107" s="12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row>
    <row r="108" spans="1:55" ht="20" x14ac:dyDescent="0.2">
      <c r="A108" s="14" t="s">
        <v>1208</v>
      </c>
      <c r="B108" s="7"/>
      <c r="C108" s="103">
        <v>43221</v>
      </c>
      <c r="D108" s="103" t="s">
        <v>556</v>
      </c>
      <c r="E108" s="105"/>
      <c r="F108" s="105"/>
      <c r="G108" s="106"/>
      <c r="H108" s="76"/>
      <c r="I108" s="76"/>
      <c r="J108" s="76"/>
      <c r="K108" s="76" t="s">
        <v>176</v>
      </c>
      <c r="L108" s="76"/>
      <c r="M108" s="94"/>
      <c r="N108" s="72"/>
      <c r="O108" s="76"/>
      <c r="P108" s="76" t="s">
        <v>1209</v>
      </c>
      <c r="Q108" s="76"/>
      <c r="R108" s="76"/>
      <c r="S108" s="76"/>
      <c r="T108" s="76"/>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row>
    <row r="109" spans="1:55" s="80" customFormat="1" ht="17" x14ac:dyDescent="0.2">
      <c r="A109" s="14" t="s">
        <v>1041</v>
      </c>
      <c r="B109" s="13"/>
      <c r="C109" s="76"/>
      <c r="D109" s="76"/>
      <c r="E109" s="84" t="s">
        <v>78</v>
      </c>
      <c r="F109" s="84" t="s">
        <v>78</v>
      </c>
      <c r="G109" s="69" t="s">
        <v>78</v>
      </c>
      <c r="H109" s="13" t="s">
        <v>78</v>
      </c>
      <c r="I109" s="13">
        <v>41071</v>
      </c>
      <c r="J109" s="13" t="s">
        <v>78</v>
      </c>
      <c r="K109" s="14" t="s">
        <v>475</v>
      </c>
      <c r="L109" s="13"/>
      <c r="M109" s="93" t="s">
        <v>78</v>
      </c>
      <c r="N109" s="14" t="s">
        <v>78</v>
      </c>
      <c r="O109" s="132"/>
      <c r="P109" s="85" t="s">
        <v>78</v>
      </c>
      <c r="Q109" s="85" t="s">
        <v>78</v>
      </c>
      <c r="R109" s="13" t="s">
        <v>562</v>
      </c>
      <c r="S109" s="14" t="s">
        <v>78</v>
      </c>
      <c r="T109" s="85" t="s">
        <v>78</v>
      </c>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row>
    <row r="110" spans="1:55" ht="68" x14ac:dyDescent="0.2">
      <c r="A110" s="14" t="s">
        <v>1224</v>
      </c>
      <c r="B110" s="13"/>
      <c r="C110" s="104">
        <v>43221</v>
      </c>
      <c r="D110" s="104" t="s">
        <v>556</v>
      </c>
      <c r="E110" s="84" t="s">
        <v>78</v>
      </c>
      <c r="F110" s="84" t="s">
        <v>78</v>
      </c>
      <c r="G110" s="69" t="s">
        <v>78</v>
      </c>
      <c r="H110" s="13" t="s">
        <v>78</v>
      </c>
      <c r="I110" s="13">
        <v>31322</v>
      </c>
      <c r="J110" s="13" t="s">
        <v>1226</v>
      </c>
      <c r="K110" s="14" t="s">
        <v>1005</v>
      </c>
      <c r="L110" s="13"/>
      <c r="M110" s="93" t="s">
        <v>78</v>
      </c>
      <c r="N110" s="14" t="s">
        <v>1225</v>
      </c>
      <c r="O110" s="132"/>
      <c r="P110" s="85" t="s">
        <v>78</v>
      </c>
      <c r="Q110" s="85" t="s">
        <v>78</v>
      </c>
      <c r="R110" s="13" t="s">
        <v>562</v>
      </c>
      <c r="S110" s="14" t="s">
        <v>78</v>
      </c>
      <c r="T110" s="85" t="s">
        <v>78</v>
      </c>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row>
    <row r="111" spans="1:55" ht="85" x14ac:dyDescent="0.2">
      <c r="A111" s="14" t="s">
        <v>738</v>
      </c>
      <c r="B111" s="13"/>
      <c r="C111" s="76"/>
      <c r="D111" s="76"/>
      <c r="E111" s="84">
        <v>29.891389</v>
      </c>
      <c r="F111" s="84">
        <v>-101.44</v>
      </c>
      <c r="G111" s="69">
        <v>185.06448392469801</v>
      </c>
      <c r="H111" s="13">
        <v>3694</v>
      </c>
      <c r="I111" s="13" t="s">
        <v>78</v>
      </c>
      <c r="J111" s="13" t="s">
        <v>589</v>
      </c>
      <c r="K111" s="14" t="s">
        <v>475</v>
      </c>
      <c r="L111" s="13"/>
      <c r="M111" s="93" t="s">
        <v>739</v>
      </c>
      <c r="N111" s="14" t="s">
        <v>740</v>
      </c>
      <c r="O111" s="134"/>
      <c r="P111" s="85" t="s">
        <v>741</v>
      </c>
      <c r="Q111" s="85" t="s">
        <v>742</v>
      </c>
      <c r="R111" s="13" t="s">
        <v>78</v>
      </c>
      <c r="S111" s="14" t="s">
        <v>673</v>
      </c>
      <c r="T111" s="85" t="s">
        <v>743</v>
      </c>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row>
    <row r="112" spans="1:55" ht="34" x14ac:dyDescent="0.2">
      <c r="A112" s="14" t="s">
        <v>1158</v>
      </c>
      <c r="B112" s="13"/>
      <c r="C112" s="76"/>
      <c r="D112" s="76"/>
      <c r="E112" s="84" t="s">
        <v>78</v>
      </c>
      <c r="F112" s="84" t="s">
        <v>78</v>
      </c>
      <c r="G112" s="69" t="s">
        <v>78</v>
      </c>
      <c r="H112" s="13" t="s">
        <v>78</v>
      </c>
      <c r="I112" s="13" t="s">
        <v>78</v>
      </c>
      <c r="J112" s="108" t="s">
        <v>1159</v>
      </c>
      <c r="K112" s="14" t="s">
        <v>78</v>
      </c>
      <c r="L112" s="13"/>
      <c r="M112" s="93"/>
      <c r="N112" s="14"/>
      <c r="O112" s="132"/>
      <c r="P112" s="85" t="s">
        <v>1160</v>
      </c>
      <c r="Q112" s="85" t="s">
        <v>1161</v>
      </c>
      <c r="R112" s="13" t="s">
        <v>78</v>
      </c>
      <c r="S112" s="14" t="s">
        <v>78</v>
      </c>
      <c r="T112" s="85"/>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row>
    <row r="113" spans="1:55" ht="17" x14ac:dyDescent="0.2">
      <c r="A113" s="14" t="s">
        <v>1011</v>
      </c>
      <c r="B113" s="13"/>
      <c r="C113" s="76"/>
      <c r="D113" s="76"/>
      <c r="E113" s="84" t="s">
        <v>78</v>
      </c>
      <c r="F113" s="84" t="s">
        <v>78</v>
      </c>
      <c r="G113" s="69" t="s">
        <v>78</v>
      </c>
      <c r="H113" s="13" t="s">
        <v>78</v>
      </c>
      <c r="I113" s="13">
        <v>4875</v>
      </c>
      <c r="J113" s="13" t="s">
        <v>78</v>
      </c>
      <c r="K113" s="14" t="s">
        <v>475</v>
      </c>
      <c r="L113" s="13"/>
      <c r="M113" s="93" t="s">
        <v>78</v>
      </c>
      <c r="N113" s="14" t="s">
        <v>78</v>
      </c>
      <c r="O113" s="132"/>
      <c r="P113" s="85" t="s">
        <v>78</v>
      </c>
      <c r="Q113" s="85" t="s">
        <v>78</v>
      </c>
      <c r="R113" s="13" t="s">
        <v>562</v>
      </c>
      <c r="S113" s="14" t="s">
        <v>78</v>
      </c>
      <c r="T113" s="85" t="s">
        <v>78</v>
      </c>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row>
    <row r="114" spans="1:55" ht="17" x14ac:dyDescent="0.2">
      <c r="A114" s="14" t="s">
        <v>1096</v>
      </c>
      <c r="B114" s="13"/>
      <c r="C114" s="76"/>
      <c r="D114" s="76"/>
      <c r="E114" s="84" t="s">
        <v>78</v>
      </c>
      <c r="F114" s="84" t="s">
        <v>78</v>
      </c>
      <c r="G114" s="69" t="s">
        <v>78</v>
      </c>
      <c r="H114" s="13" t="s">
        <v>78</v>
      </c>
      <c r="I114" s="13">
        <v>43438</v>
      </c>
      <c r="J114" s="13" t="s">
        <v>78</v>
      </c>
      <c r="K114" s="14" t="s">
        <v>475</v>
      </c>
      <c r="L114" s="13"/>
      <c r="M114" s="93" t="s">
        <v>78</v>
      </c>
      <c r="N114" s="14" t="s">
        <v>78</v>
      </c>
      <c r="O114" s="132"/>
      <c r="P114" s="85" t="s">
        <v>78</v>
      </c>
      <c r="Q114" s="85" t="s">
        <v>78</v>
      </c>
      <c r="R114" s="13" t="s">
        <v>562</v>
      </c>
      <c r="S114" s="14" t="s">
        <v>78</v>
      </c>
      <c r="T114" s="85" t="s">
        <v>78</v>
      </c>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row>
    <row r="115" spans="1:55" ht="68" x14ac:dyDescent="0.2">
      <c r="A115" s="14" t="s">
        <v>655</v>
      </c>
      <c r="B115" s="13"/>
      <c r="C115" s="76"/>
      <c r="D115" s="76"/>
      <c r="E115" s="84">
        <v>28.87</v>
      </c>
      <c r="F115" s="84">
        <v>-99.75</v>
      </c>
      <c r="G115" s="69">
        <v>141.73047625122001</v>
      </c>
      <c r="H115" s="13">
        <v>4229</v>
      </c>
      <c r="I115" s="13" t="s">
        <v>78</v>
      </c>
      <c r="J115" s="13"/>
      <c r="K115" s="14" t="s">
        <v>78</v>
      </c>
      <c r="L115" s="13"/>
      <c r="M115" s="93" t="s">
        <v>656</v>
      </c>
      <c r="N115" s="14" t="s">
        <v>657</v>
      </c>
      <c r="O115" s="132"/>
      <c r="P115" s="85" t="s">
        <v>658</v>
      </c>
      <c r="Q115" s="85" t="s">
        <v>659</v>
      </c>
      <c r="R115" s="13" t="s">
        <v>78</v>
      </c>
      <c r="S115" s="14" t="s">
        <v>660</v>
      </c>
      <c r="T115" s="85" t="s">
        <v>648</v>
      </c>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80"/>
      <c r="AY115" s="80"/>
      <c r="AZ115" s="80"/>
      <c r="BA115" s="80"/>
      <c r="BB115" s="80"/>
      <c r="BC115" s="80"/>
    </row>
    <row r="116" spans="1:55" ht="51" x14ac:dyDescent="0.2">
      <c r="A116" s="14" t="s">
        <v>1015</v>
      </c>
      <c r="B116" s="13"/>
      <c r="C116" s="76"/>
      <c r="D116" s="76"/>
      <c r="E116" s="84" t="s">
        <v>78</v>
      </c>
      <c r="F116" s="84" t="s">
        <v>78</v>
      </c>
      <c r="G116" s="69" t="s">
        <v>78</v>
      </c>
      <c r="H116" s="13" t="s">
        <v>78</v>
      </c>
      <c r="I116" s="13">
        <v>31036</v>
      </c>
      <c r="J116" s="13" t="s">
        <v>78</v>
      </c>
      <c r="K116" s="14" t="s">
        <v>1008</v>
      </c>
      <c r="L116" s="13"/>
      <c r="M116" s="93" t="s">
        <v>78</v>
      </c>
      <c r="N116" s="14" t="s">
        <v>78</v>
      </c>
      <c r="O116" s="132"/>
      <c r="P116" s="85" t="s">
        <v>78</v>
      </c>
      <c r="Q116" s="85" t="s">
        <v>78</v>
      </c>
      <c r="R116" s="13" t="s">
        <v>562</v>
      </c>
      <c r="S116" s="14" t="s">
        <v>78</v>
      </c>
      <c r="T116" s="85" t="s">
        <v>78</v>
      </c>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row>
    <row r="117" spans="1:55" s="74" customFormat="1" ht="51" x14ac:dyDescent="0.2">
      <c r="A117" s="76" t="s">
        <v>1039</v>
      </c>
      <c r="B117" s="70"/>
      <c r="C117" s="76"/>
      <c r="D117" s="76"/>
      <c r="E117" s="68" t="s">
        <v>78</v>
      </c>
      <c r="F117" s="68" t="s">
        <v>78</v>
      </c>
      <c r="G117" s="69" t="s">
        <v>78</v>
      </c>
      <c r="H117" s="70" t="s">
        <v>78</v>
      </c>
      <c r="I117" s="70">
        <v>41022</v>
      </c>
      <c r="J117" s="70" t="s">
        <v>78</v>
      </c>
      <c r="K117" s="76" t="s">
        <v>1008</v>
      </c>
      <c r="L117" s="70"/>
      <c r="M117" s="94" t="s">
        <v>78</v>
      </c>
      <c r="N117" s="76" t="s">
        <v>78</v>
      </c>
      <c r="O117" s="134"/>
      <c r="P117" s="71" t="s">
        <v>78</v>
      </c>
      <c r="Q117" s="71" t="s">
        <v>78</v>
      </c>
      <c r="R117" s="70" t="s">
        <v>562</v>
      </c>
      <c r="S117" s="76" t="s">
        <v>78</v>
      </c>
      <c r="T117" s="71" t="s">
        <v>78</v>
      </c>
    </row>
    <row r="118" spans="1:55" ht="51" x14ac:dyDescent="0.2">
      <c r="A118" s="76" t="s">
        <v>1081</v>
      </c>
      <c r="B118" s="70"/>
      <c r="C118" s="76"/>
      <c r="D118" s="76"/>
      <c r="E118" s="68" t="s">
        <v>78</v>
      </c>
      <c r="F118" s="68" t="s">
        <v>78</v>
      </c>
      <c r="G118" s="69" t="s">
        <v>78</v>
      </c>
      <c r="H118" s="70" t="s">
        <v>78</v>
      </c>
      <c r="I118" s="70">
        <v>43407</v>
      </c>
      <c r="J118" s="70" t="s">
        <v>1082</v>
      </c>
      <c r="K118" s="76" t="s">
        <v>1008</v>
      </c>
      <c r="L118" s="70"/>
      <c r="M118" s="94"/>
      <c r="N118" s="76" t="s">
        <v>1083</v>
      </c>
      <c r="O118" s="132"/>
      <c r="P118" s="71" t="s">
        <v>1084</v>
      </c>
      <c r="Q118" s="71"/>
      <c r="R118" s="70" t="s">
        <v>562</v>
      </c>
      <c r="S118" s="76" t="s">
        <v>78</v>
      </c>
      <c r="T118" s="71"/>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row>
    <row r="119" spans="1:55" ht="51" x14ac:dyDescent="0.2">
      <c r="A119" s="14" t="s">
        <v>975</v>
      </c>
      <c r="B119" s="13"/>
      <c r="C119" s="76"/>
      <c r="D119" s="76"/>
      <c r="E119" s="84">
        <v>35.75</v>
      </c>
      <c r="F119" s="84">
        <v>-100.25</v>
      </c>
      <c r="G119" s="69">
        <v>629.11572908137305</v>
      </c>
      <c r="H119" s="13">
        <v>4302</v>
      </c>
      <c r="I119" s="13" t="s">
        <v>78</v>
      </c>
      <c r="J119" s="13"/>
      <c r="K119" s="14" t="s">
        <v>78</v>
      </c>
      <c r="L119" s="13"/>
      <c r="M119" s="93">
        <v>43132</v>
      </c>
      <c r="N119" s="14" t="s">
        <v>941</v>
      </c>
      <c r="O119" s="132"/>
      <c r="P119" s="85" t="s">
        <v>942</v>
      </c>
      <c r="Q119" s="85" t="s">
        <v>976</v>
      </c>
      <c r="R119" s="13" t="s">
        <v>78</v>
      </c>
      <c r="S119" s="14"/>
      <c r="T119" s="85" t="s">
        <v>901</v>
      </c>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1"/>
      <c r="AY119" s="81"/>
      <c r="AZ119" s="81"/>
      <c r="BA119" s="81"/>
      <c r="BB119" s="81"/>
      <c r="BC119" s="81"/>
    </row>
    <row r="120" spans="1:55" ht="17" x14ac:dyDescent="0.2">
      <c r="A120" s="14" t="s">
        <v>1162</v>
      </c>
      <c r="B120" s="13"/>
      <c r="C120" s="76"/>
      <c r="D120" s="76"/>
      <c r="E120" s="84" t="s">
        <v>78</v>
      </c>
      <c r="F120" s="84" t="s">
        <v>78</v>
      </c>
      <c r="G120" s="69" t="s">
        <v>78</v>
      </c>
      <c r="H120" s="13" t="s">
        <v>78</v>
      </c>
      <c r="I120" s="13" t="s">
        <v>78</v>
      </c>
      <c r="J120" s="13" t="s">
        <v>1163</v>
      </c>
      <c r="K120" s="14" t="s">
        <v>78</v>
      </c>
      <c r="L120" s="13"/>
      <c r="M120" s="93" t="s">
        <v>1164</v>
      </c>
      <c r="N120" s="14"/>
      <c r="O120" s="132"/>
      <c r="P120" s="85" t="s">
        <v>1165</v>
      </c>
      <c r="Q120" s="85"/>
      <c r="R120" s="13" t="s">
        <v>78</v>
      </c>
      <c r="S120" s="14" t="s">
        <v>78</v>
      </c>
      <c r="T120" s="85"/>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row>
    <row r="121" spans="1:55" ht="17" x14ac:dyDescent="0.2">
      <c r="A121" s="14" t="s">
        <v>778</v>
      </c>
      <c r="B121" s="13"/>
      <c r="C121" s="76"/>
      <c r="D121" s="76"/>
      <c r="E121" s="84">
        <v>31.783332999999999</v>
      </c>
      <c r="F121" s="84">
        <v>-97.316666999999995</v>
      </c>
      <c r="G121" s="69">
        <v>280.91617193069902</v>
      </c>
      <c r="H121" s="13" t="s">
        <v>78</v>
      </c>
      <c r="I121" s="13" t="s">
        <v>78</v>
      </c>
      <c r="J121" s="13" t="s">
        <v>78</v>
      </c>
      <c r="K121" s="14" t="s">
        <v>78</v>
      </c>
      <c r="L121" s="13"/>
      <c r="M121" s="93" t="s">
        <v>78</v>
      </c>
      <c r="N121" s="14" t="s">
        <v>78</v>
      </c>
      <c r="O121" s="134"/>
      <c r="P121" s="85" t="s">
        <v>78</v>
      </c>
      <c r="Q121" s="85" t="s">
        <v>78</v>
      </c>
      <c r="R121" s="13" t="s">
        <v>78</v>
      </c>
      <c r="S121" s="14" t="s">
        <v>78</v>
      </c>
      <c r="T121" s="85" t="s">
        <v>78</v>
      </c>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row>
    <row r="122" spans="1:55" ht="68" x14ac:dyDescent="0.2">
      <c r="A122" s="14" t="s">
        <v>893</v>
      </c>
      <c r="B122" s="13"/>
      <c r="C122" s="76"/>
      <c r="D122" s="76"/>
      <c r="E122" s="84">
        <v>34.369999999999997</v>
      </c>
      <c r="F122" s="84">
        <v>-99.75</v>
      </c>
      <c r="G122" s="69">
        <v>472.40811631082101</v>
      </c>
      <c r="H122" s="13">
        <v>3664</v>
      </c>
      <c r="I122" s="13" t="s">
        <v>78</v>
      </c>
      <c r="J122" s="13" t="s">
        <v>894</v>
      </c>
      <c r="K122" s="14" t="s">
        <v>78</v>
      </c>
      <c r="L122" s="13"/>
      <c r="M122" s="93">
        <v>16.774999999999999</v>
      </c>
      <c r="N122" s="14" t="s">
        <v>895</v>
      </c>
      <c r="O122" s="132"/>
      <c r="P122" s="85" t="s">
        <v>896</v>
      </c>
      <c r="Q122" s="85"/>
      <c r="R122" s="13" t="s">
        <v>78</v>
      </c>
      <c r="S122" s="14"/>
      <c r="T122" s="85" t="s">
        <v>585</v>
      </c>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row>
    <row r="123" spans="1:55" ht="68" x14ac:dyDescent="0.2">
      <c r="A123" s="14" t="s">
        <v>990</v>
      </c>
      <c r="B123" s="13"/>
      <c r="C123" s="76"/>
      <c r="D123" s="76"/>
      <c r="E123" s="84">
        <v>31.87</v>
      </c>
      <c r="F123" s="84">
        <v>-106</v>
      </c>
      <c r="G123" s="69">
        <v>645.99618850063405</v>
      </c>
      <c r="H123" s="13">
        <v>3697</v>
      </c>
      <c r="I123" s="13" t="s">
        <v>78</v>
      </c>
      <c r="J123" s="13"/>
      <c r="K123" s="14" t="s">
        <v>78</v>
      </c>
      <c r="L123" s="13"/>
      <c r="M123" s="93" t="s">
        <v>991</v>
      </c>
      <c r="N123" s="14" t="s">
        <v>992</v>
      </c>
      <c r="O123" s="132"/>
      <c r="P123" s="85" t="s">
        <v>993</v>
      </c>
      <c r="Q123" s="85" t="s">
        <v>994</v>
      </c>
      <c r="R123" s="13" t="s">
        <v>78</v>
      </c>
      <c r="S123" s="14"/>
      <c r="T123" s="85" t="s">
        <v>648</v>
      </c>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row>
    <row r="124" spans="1:55" s="80" customFormat="1" ht="34" x14ac:dyDescent="0.2">
      <c r="A124" s="120" t="s">
        <v>1583</v>
      </c>
      <c r="B124" s="118"/>
      <c r="C124" s="130">
        <v>43221</v>
      </c>
      <c r="D124" s="130" t="s">
        <v>556</v>
      </c>
      <c r="E124" s="118"/>
      <c r="F124" s="118"/>
      <c r="G124" s="118"/>
      <c r="H124" s="118"/>
      <c r="I124" s="118">
        <v>43192</v>
      </c>
      <c r="J124" s="118"/>
      <c r="K124" s="120" t="s">
        <v>756</v>
      </c>
      <c r="L124" s="118"/>
      <c r="M124" s="118"/>
      <c r="N124" s="120" t="s">
        <v>1584</v>
      </c>
      <c r="O124" s="121" t="s">
        <v>1585</v>
      </c>
      <c r="P124" s="122" t="s">
        <v>1586</v>
      </c>
      <c r="Q124" s="119"/>
      <c r="R124" s="119"/>
      <c r="S124" s="119"/>
      <c r="T124" s="119"/>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row>
    <row r="125" spans="1:55" s="80" customFormat="1" ht="51" x14ac:dyDescent="0.2">
      <c r="A125" s="14" t="s">
        <v>1076</v>
      </c>
      <c r="B125" s="13"/>
      <c r="C125" s="76"/>
      <c r="D125" s="76"/>
      <c r="E125" s="84" t="s">
        <v>78</v>
      </c>
      <c r="F125" s="84" t="s">
        <v>78</v>
      </c>
      <c r="G125" s="69" t="s">
        <v>78</v>
      </c>
      <c r="H125" s="13" t="s">
        <v>78</v>
      </c>
      <c r="I125" s="13">
        <v>43261</v>
      </c>
      <c r="J125" s="13" t="s">
        <v>78</v>
      </c>
      <c r="K125" s="14" t="s">
        <v>1008</v>
      </c>
      <c r="L125" s="13"/>
      <c r="M125" s="93" t="s">
        <v>78</v>
      </c>
      <c r="N125" s="14" t="s">
        <v>78</v>
      </c>
      <c r="O125" s="132"/>
      <c r="P125" s="85" t="s">
        <v>78</v>
      </c>
      <c r="Q125" s="85" t="s">
        <v>78</v>
      </c>
      <c r="R125" s="13" t="s">
        <v>562</v>
      </c>
      <c r="S125" s="14" t="s">
        <v>78</v>
      </c>
      <c r="T125" s="85" t="s">
        <v>78</v>
      </c>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row>
    <row r="126" spans="1:55" ht="34" x14ac:dyDescent="0.2">
      <c r="A126" s="14" t="s">
        <v>251</v>
      </c>
      <c r="B126" s="13"/>
      <c r="C126" s="104">
        <v>43101</v>
      </c>
      <c r="D126" s="104"/>
      <c r="E126" s="84">
        <v>27.867000000000001</v>
      </c>
      <c r="F126" s="84">
        <v>-97.2</v>
      </c>
      <c r="G126" s="69" t="s">
        <v>78</v>
      </c>
      <c r="H126" s="13" t="s">
        <v>78</v>
      </c>
      <c r="I126" s="13">
        <v>30967</v>
      </c>
      <c r="J126" s="13" t="s">
        <v>243</v>
      </c>
      <c r="K126" s="14" t="s">
        <v>78</v>
      </c>
      <c r="L126" s="13"/>
      <c r="M126" s="93"/>
      <c r="N126" s="14" t="s">
        <v>1013</v>
      </c>
      <c r="O126" s="132"/>
      <c r="P126" s="85" t="s">
        <v>1014</v>
      </c>
      <c r="Q126" s="85"/>
      <c r="R126" s="13" t="s">
        <v>78</v>
      </c>
      <c r="S126" s="14" t="s">
        <v>78</v>
      </c>
      <c r="T126" s="85"/>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row>
    <row r="127" spans="1:55" ht="68" x14ac:dyDescent="0.2">
      <c r="A127" s="14" t="s">
        <v>750</v>
      </c>
      <c r="B127" s="13"/>
      <c r="C127" s="76"/>
      <c r="D127" s="76"/>
      <c r="E127" s="84">
        <v>30.62</v>
      </c>
      <c r="F127" s="84">
        <v>-97.62</v>
      </c>
      <c r="G127" s="69">
        <v>192.290591331032</v>
      </c>
      <c r="H127" s="13">
        <v>4246</v>
      </c>
      <c r="I127" s="13" t="s">
        <v>78</v>
      </c>
      <c r="J127" s="13" t="s">
        <v>441</v>
      </c>
      <c r="K127" s="14" t="s">
        <v>78</v>
      </c>
      <c r="L127" s="13"/>
      <c r="M127" s="93" t="s">
        <v>751</v>
      </c>
      <c r="N127" s="14" t="s">
        <v>752</v>
      </c>
      <c r="O127" s="134"/>
      <c r="P127" s="85" t="s">
        <v>753</v>
      </c>
      <c r="Q127" s="85" t="s">
        <v>754</v>
      </c>
      <c r="R127" s="13" t="s">
        <v>78</v>
      </c>
      <c r="S127" s="14" t="s">
        <v>730</v>
      </c>
      <c r="T127" s="85" t="s">
        <v>559</v>
      </c>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80"/>
      <c r="AY127" s="80"/>
      <c r="AZ127" s="80"/>
      <c r="BA127" s="80"/>
      <c r="BB127" s="80"/>
      <c r="BC127" s="80"/>
    </row>
    <row r="128" spans="1:55" ht="51" x14ac:dyDescent="0.2">
      <c r="A128" s="14" t="s">
        <v>1035</v>
      </c>
      <c r="B128" s="13"/>
      <c r="C128" s="76"/>
      <c r="D128" s="76"/>
      <c r="E128" s="84" t="s">
        <v>78</v>
      </c>
      <c r="F128" s="84" t="s">
        <v>78</v>
      </c>
      <c r="G128" s="69" t="s">
        <v>78</v>
      </c>
      <c r="H128" s="13" t="s">
        <v>78</v>
      </c>
      <c r="I128" s="13">
        <v>40874</v>
      </c>
      <c r="J128" s="13" t="s">
        <v>78</v>
      </c>
      <c r="K128" s="14" t="s">
        <v>1008</v>
      </c>
      <c r="L128" s="13"/>
      <c r="M128" s="93" t="s">
        <v>78</v>
      </c>
      <c r="N128" s="14" t="s">
        <v>78</v>
      </c>
      <c r="O128" s="134"/>
      <c r="P128" s="85" t="s">
        <v>78</v>
      </c>
      <c r="Q128" s="85" t="s">
        <v>78</v>
      </c>
      <c r="R128" s="13" t="s">
        <v>562</v>
      </c>
      <c r="S128" s="14" t="s">
        <v>78</v>
      </c>
      <c r="T128" s="85" t="s">
        <v>78</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80"/>
      <c r="AY128" s="80"/>
      <c r="AZ128" s="80"/>
      <c r="BA128" s="80"/>
      <c r="BB128" s="80"/>
      <c r="BC128" s="80"/>
    </row>
    <row r="129" spans="1:55" ht="17" x14ac:dyDescent="0.2">
      <c r="A129" s="14" t="s">
        <v>1086</v>
      </c>
      <c r="B129" s="13"/>
      <c r="C129" s="104">
        <v>43221</v>
      </c>
      <c r="D129" s="104" t="s">
        <v>556</v>
      </c>
      <c r="E129" s="84" t="s">
        <v>78</v>
      </c>
      <c r="F129" s="84" t="s">
        <v>78</v>
      </c>
      <c r="G129" s="69" t="s">
        <v>78</v>
      </c>
      <c r="H129" s="13" t="s">
        <v>78</v>
      </c>
      <c r="I129" s="13">
        <v>43427</v>
      </c>
      <c r="J129" s="13" t="s">
        <v>78</v>
      </c>
      <c r="K129" s="14" t="s">
        <v>565</v>
      </c>
      <c r="L129" s="13"/>
      <c r="M129" s="93" t="s">
        <v>78</v>
      </c>
      <c r="N129" s="14" t="s">
        <v>1649</v>
      </c>
      <c r="O129" s="132" t="s">
        <v>1696</v>
      </c>
      <c r="P129" s="85" t="s">
        <v>78</v>
      </c>
      <c r="Q129" s="85" t="s">
        <v>78</v>
      </c>
      <c r="R129" s="13" t="s">
        <v>562</v>
      </c>
      <c r="S129" s="14" t="s">
        <v>78</v>
      </c>
      <c r="T129" s="85" t="s">
        <v>78</v>
      </c>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row>
    <row r="130" spans="1:55" ht="17" x14ac:dyDescent="0.2">
      <c r="A130" s="14" t="s">
        <v>1003</v>
      </c>
      <c r="B130" s="13"/>
      <c r="C130" s="76"/>
      <c r="D130" s="76"/>
      <c r="E130" s="84" t="s">
        <v>78</v>
      </c>
      <c r="F130" s="84" t="s">
        <v>78</v>
      </c>
      <c r="G130" s="69" t="s">
        <v>78</v>
      </c>
      <c r="H130" s="13" t="s">
        <v>78</v>
      </c>
      <c r="I130" s="13">
        <v>220</v>
      </c>
      <c r="J130" s="13" t="s">
        <v>78</v>
      </c>
      <c r="K130" s="14" t="s">
        <v>475</v>
      </c>
      <c r="L130" s="13"/>
      <c r="M130" s="93" t="s">
        <v>78</v>
      </c>
      <c r="N130" s="14" t="s">
        <v>78</v>
      </c>
      <c r="O130" s="134"/>
      <c r="P130" s="85" t="s">
        <v>78</v>
      </c>
      <c r="Q130" s="85" t="s">
        <v>78</v>
      </c>
      <c r="R130" s="13" t="s">
        <v>562</v>
      </c>
      <c r="S130" s="14" t="s">
        <v>78</v>
      </c>
      <c r="T130" s="85" t="s">
        <v>78</v>
      </c>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row>
    <row r="131" spans="1:55" ht="68" x14ac:dyDescent="0.2">
      <c r="A131" s="14" t="s">
        <v>712</v>
      </c>
      <c r="B131" s="13"/>
      <c r="C131" s="76"/>
      <c r="D131" s="76"/>
      <c r="E131" s="84">
        <v>30.39</v>
      </c>
      <c r="F131" s="84">
        <v>-97.68</v>
      </c>
      <c r="G131" s="69">
        <v>181.16720179481001</v>
      </c>
      <c r="H131" s="13">
        <v>4215</v>
      </c>
      <c r="I131" s="13" t="s">
        <v>78</v>
      </c>
      <c r="J131" s="13"/>
      <c r="K131" s="14" t="s">
        <v>78</v>
      </c>
      <c r="L131" s="13"/>
      <c r="M131" s="93" t="s">
        <v>713</v>
      </c>
      <c r="N131" s="14" t="s">
        <v>714</v>
      </c>
      <c r="O131" s="134"/>
      <c r="P131" s="85" t="s">
        <v>715</v>
      </c>
      <c r="Q131" s="85" t="s">
        <v>716</v>
      </c>
      <c r="R131" s="13" t="s">
        <v>78</v>
      </c>
      <c r="S131" s="14" t="s">
        <v>717</v>
      </c>
      <c r="T131" s="85" t="s">
        <v>648</v>
      </c>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row>
    <row r="132" spans="1:55" ht="17" x14ac:dyDescent="0.2">
      <c r="A132" s="76" t="s">
        <v>1106</v>
      </c>
      <c r="B132" s="70"/>
      <c r="C132" s="76"/>
      <c r="D132" s="76"/>
      <c r="E132" s="68" t="s">
        <v>78</v>
      </c>
      <c r="F132" s="68" t="s">
        <v>78</v>
      </c>
      <c r="G132" s="69" t="s">
        <v>78</v>
      </c>
      <c r="H132" s="70" t="s">
        <v>78</v>
      </c>
      <c r="I132" s="70">
        <v>43463</v>
      </c>
      <c r="J132" s="70" t="s">
        <v>78</v>
      </c>
      <c r="K132" s="76" t="s">
        <v>475</v>
      </c>
      <c r="L132" s="70"/>
      <c r="M132" s="94" t="s">
        <v>78</v>
      </c>
      <c r="N132" s="76" t="s">
        <v>78</v>
      </c>
      <c r="O132" s="132"/>
      <c r="P132" s="71" t="s">
        <v>78</v>
      </c>
      <c r="Q132" s="71" t="s">
        <v>78</v>
      </c>
      <c r="R132" s="70" t="s">
        <v>562</v>
      </c>
      <c r="S132" s="76" t="s">
        <v>78</v>
      </c>
      <c r="T132" s="71" t="s">
        <v>78</v>
      </c>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15"/>
      <c r="AX132" s="15"/>
      <c r="AY132" s="15"/>
      <c r="AZ132" s="15"/>
      <c r="BA132" s="15"/>
      <c r="BB132" s="15"/>
      <c r="BC132" s="15"/>
    </row>
    <row r="133" spans="1:55" ht="17" x14ac:dyDescent="0.2">
      <c r="A133" s="76" t="s">
        <v>1107</v>
      </c>
      <c r="B133" s="70"/>
      <c r="C133" s="76"/>
      <c r="D133" s="76"/>
      <c r="E133" s="68" t="s">
        <v>78</v>
      </c>
      <c r="F133" s="68" t="s">
        <v>78</v>
      </c>
      <c r="G133" s="69" t="s">
        <v>78</v>
      </c>
      <c r="H133" s="70" t="s">
        <v>78</v>
      </c>
      <c r="I133" s="70">
        <v>43464</v>
      </c>
      <c r="J133" s="70" t="s">
        <v>78</v>
      </c>
      <c r="K133" s="76" t="s">
        <v>475</v>
      </c>
      <c r="L133" s="70"/>
      <c r="M133" s="94" t="s">
        <v>78</v>
      </c>
      <c r="N133" s="76" t="s">
        <v>78</v>
      </c>
      <c r="O133" s="132"/>
      <c r="P133" s="71" t="s">
        <v>78</v>
      </c>
      <c r="Q133" s="71" t="s">
        <v>78</v>
      </c>
      <c r="R133" s="70" t="s">
        <v>562</v>
      </c>
      <c r="S133" s="76" t="s">
        <v>78</v>
      </c>
      <c r="T133" s="71" t="s">
        <v>78</v>
      </c>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row>
    <row r="134" spans="1:55" ht="17" x14ac:dyDescent="0.2">
      <c r="A134" s="76" t="s">
        <v>1105</v>
      </c>
      <c r="B134" s="70"/>
      <c r="C134" s="76"/>
      <c r="D134" s="76"/>
      <c r="E134" s="68" t="s">
        <v>78</v>
      </c>
      <c r="F134" s="68" t="s">
        <v>78</v>
      </c>
      <c r="G134" s="69" t="s">
        <v>78</v>
      </c>
      <c r="H134" s="70" t="s">
        <v>78</v>
      </c>
      <c r="I134" s="70">
        <v>43462</v>
      </c>
      <c r="J134" s="70" t="s">
        <v>78</v>
      </c>
      <c r="K134" s="76" t="s">
        <v>475</v>
      </c>
      <c r="L134" s="70"/>
      <c r="M134" s="94" t="s">
        <v>78</v>
      </c>
      <c r="N134" s="76" t="s">
        <v>78</v>
      </c>
      <c r="O134" s="132"/>
      <c r="P134" s="71" t="s">
        <v>78</v>
      </c>
      <c r="Q134" s="71" t="s">
        <v>78</v>
      </c>
      <c r="R134" s="70" t="s">
        <v>562</v>
      </c>
      <c r="S134" s="76" t="s">
        <v>78</v>
      </c>
      <c r="T134" s="71" t="s">
        <v>78</v>
      </c>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80"/>
      <c r="AY134" s="80"/>
      <c r="AZ134" s="80"/>
      <c r="BA134" s="80"/>
      <c r="BB134" s="80"/>
      <c r="BC134" s="80"/>
    </row>
    <row r="135" spans="1:55" ht="68" x14ac:dyDescent="0.2">
      <c r="A135" s="76" t="s">
        <v>101</v>
      </c>
      <c r="B135" s="70">
        <v>100</v>
      </c>
      <c r="C135" s="104" t="s">
        <v>1636</v>
      </c>
      <c r="D135" s="104" t="s">
        <v>1837</v>
      </c>
      <c r="E135" s="68">
        <v>29.366667</v>
      </c>
      <c r="F135" s="68">
        <v>-99.466667000000001</v>
      </c>
      <c r="G135" s="69">
        <v>85.268902538297496</v>
      </c>
      <c r="H135" s="70">
        <v>4330</v>
      </c>
      <c r="I135" s="70">
        <v>908</v>
      </c>
      <c r="J135" s="70" t="s">
        <v>395</v>
      </c>
      <c r="K135" s="76" t="s">
        <v>565</v>
      </c>
      <c r="L135" s="70"/>
      <c r="M135" s="94" t="s">
        <v>564</v>
      </c>
      <c r="N135" s="76" t="s">
        <v>563</v>
      </c>
      <c r="O135" s="71" t="s">
        <v>1836</v>
      </c>
      <c r="P135" s="60" t="s">
        <v>1798</v>
      </c>
      <c r="Q135" s="70" t="s">
        <v>562</v>
      </c>
      <c r="R135" s="71" t="s">
        <v>566</v>
      </c>
      <c r="S135" s="73"/>
      <c r="T135" s="7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80"/>
      <c r="AY135" s="80"/>
      <c r="AZ135" s="80"/>
      <c r="BA135" s="80"/>
      <c r="BB135" s="80"/>
      <c r="BC135" s="80"/>
    </row>
    <row r="136" spans="1:55" ht="17" x14ac:dyDescent="0.2">
      <c r="A136" s="14" t="s">
        <v>1044</v>
      </c>
      <c r="B136" s="13"/>
      <c r="C136" s="76"/>
      <c r="D136" s="76"/>
      <c r="E136" s="84" t="s">
        <v>78</v>
      </c>
      <c r="F136" s="84" t="s">
        <v>78</v>
      </c>
      <c r="G136" s="69" t="s">
        <v>78</v>
      </c>
      <c r="H136" s="13" t="s">
        <v>78</v>
      </c>
      <c r="I136" s="13">
        <v>41189</v>
      </c>
      <c r="J136" s="13" t="s">
        <v>78</v>
      </c>
      <c r="K136" s="14" t="s">
        <v>475</v>
      </c>
      <c r="L136" s="13"/>
      <c r="M136" s="93" t="s">
        <v>78</v>
      </c>
      <c r="N136" s="14" t="s">
        <v>78</v>
      </c>
      <c r="O136" s="132"/>
      <c r="P136" s="85" t="s">
        <v>78</v>
      </c>
      <c r="Q136" s="85" t="s">
        <v>78</v>
      </c>
      <c r="R136" s="13" t="s">
        <v>562</v>
      </c>
      <c r="S136" s="14" t="s">
        <v>78</v>
      </c>
      <c r="T136" s="85" t="s">
        <v>78</v>
      </c>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row>
    <row r="137" spans="1:55" ht="68" x14ac:dyDescent="0.2">
      <c r="A137" s="14" t="s">
        <v>779</v>
      </c>
      <c r="B137" s="13"/>
      <c r="C137" s="76"/>
      <c r="D137" s="76"/>
      <c r="E137" s="84">
        <v>32.033611000000001</v>
      </c>
      <c r="F137" s="84">
        <v>-97.420277999999996</v>
      </c>
      <c r="G137" s="69">
        <v>292.80756483510203</v>
      </c>
      <c r="H137" s="13">
        <v>3681</v>
      </c>
      <c r="I137" s="13" t="s">
        <v>78</v>
      </c>
      <c r="J137" s="13" t="s">
        <v>780</v>
      </c>
      <c r="K137" s="14" t="s">
        <v>475</v>
      </c>
      <c r="L137" s="13"/>
      <c r="M137" s="93" t="s">
        <v>781</v>
      </c>
      <c r="N137" s="14" t="s">
        <v>782</v>
      </c>
      <c r="O137" s="134"/>
      <c r="P137" s="85" t="s">
        <v>783</v>
      </c>
      <c r="Q137" s="85" t="s">
        <v>784</v>
      </c>
      <c r="R137" s="13" t="s">
        <v>78</v>
      </c>
      <c r="S137" s="14"/>
      <c r="T137" s="85" t="s">
        <v>559</v>
      </c>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83"/>
      <c r="AY137" s="83"/>
      <c r="AZ137" s="83"/>
      <c r="BA137" s="83"/>
      <c r="BB137" s="83"/>
      <c r="BC137" s="83"/>
    </row>
    <row r="138" spans="1:55" s="80" customFormat="1" ht="51" x14ac:dyDescent="0.2">
      <c r="A138" s="14" t="s">
        <v>800</v>
      </c>
      <c r="B138" s="13"/>
      <c r="C138" s="76"/>
      <c r="D138" s="76"/>
      <c r="E138" s="84">
        <v>27.17</v>
      </c>
      <c r="F138" s="84">
        <v>-97.97</v>
      </c>
      <c r="G138" s="69">
        <v>363.43796114520597</v>
      </c>
      <c r="H138" s="13">
        <v>4176</v>
      </c>
      <c r="I138" s="13" t="s">
        <v>78</v>
      </c>
      <c r="J138" s="13"/>
      <c r="K138" s="14" t="s">
        <v>78</v>
      </c>
      <c r="L138" s="13"/>
      <c r="M138" s="93" t="s">
        <v>801</v>
      </c>
      <c r="N138" s="14" t="s">
        <v>802</v>
      </c>
      <c r="O138" s="134"/>
      <c r="P138" s="85" t="s">
        <v>803</v>
      </c>
      <c r="Q138" s="85"/>
      <c r="R138" s="13" t="s">
        <v>78</v>
      </c>
      <c r="S138" s="14"/>
      <c r="T138" s="85" t="s">
        <v>804</v>
      </c>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6"/>
      <c r="AY138" s="6"/>
      <c r="AZ138" s="6"/>
      <c r="BA138" s="6"/>
      <c r="BB138" s="6"/>
      <c r="BC138" s="6"/>
    </row>
    <row r="139" spans="1:55" s="80" customFormat="1" ht="51" x14ac:dyDescent="0.2">
      <c r="A139" s="14" t="s">
        <v>996</v>
      </c>
      <c r="B139" s="13"/>
      <c r="C139" s="76"/>
      <c r="D139" s="76"/>
      <c r="E139" s="84">
        <v>35.75</v>
      </c>
      <c r="F139" s="84">
        <v>-101.5</v>
      </c>
      <c r="G139" s="69">
        <v>651.81484121573396</v>
      </c>
      <c r="H139" s="13">
        <v>4279</v>
      </c>
      <c r="I139" s="13" t="s">
        <v>78</v>
      </c>
      <c r="J139" s="13"/>
      <c r="K139" s="14" t="s">
        <v>78</v>
      </c>
      <c r="L139" s="13"/>
      <c r="M139" s="93" t="s">
        <v>886</v>
      </c>
      <c r="N139" s="14" t="s">
        <v>997</v>
      </c>
      <c r="O139" s="132"/>
      <c r="P139" s="85" t="s">
        <v>998</v>
      </c>
      <c r="Q139" s="85" t="s">
        <v>999</v>
      </c>
      <c r="R139" s="13" t="s">
        <v>78</v>
      </c>
      <c r="S139" s="14"/>
      <c r="T139" s="85" t="s">
        <v>901</v>
      </c>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c r="AY139"/>
      <c r="AZ139"/>
      <c r="BA139"/>
      <c r="BB139"/>
      <c r="BC139"/>
    </row>
    <row r="140" spans="1:55" s="80" customFormat="1" ht="51" x14ac:dyDescent="0.2">
      <c r="A140" s="14" t="s">
        <v>928</v>
      </c>
      <c r="B140" s="13"/>
      <c r="C140" s="76"/>
      <c r="D140" s="76"/>
      <c r="E140" s="84">
        <v>34.5</v>
      </c>
      <c r="F140" s="84">
        <v>-101.166667</v>
      </c>
      <c r="G140" s="69">
        <v>509.94455228460902</v>
      </c>
      <c r="H140" s="13">
        <v>5755</v>
      </c>
      <c r="I140" s="13" t="s">
        <v>78</v>
      </c>
      <c r="J140" s="13"/>
      <c r="K140" s="14" t="s">
        <v>78</v>
      </c>
      <c r="L140" s="13"/>
      <c r="M140" s="93" t="s">
        <v>929</v>
      </c>
      <c r="N140" s="14" t="s">
        <v>930</v>
      </c>
      <c r="O140" s="134"/>
      <c r="P140" s="85" t="s">
        <v>931</v>
      </c>
      <c r="Q140" s="85" t="s">
        <v>932</v>
      </c>
      <c r="R140" s="13" t="s">
        <v>78</v>
      </c>
      <c r="S140" s="14"/>
      <c r="T140" s="85" t="s">
        <v>901</v>
      </c>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c r="AY140"/>
      <c r="AZ140"/>
      <c r="BA140"/>
      <c r="BB140"/>
      <c r="BC140"/>
    </row>
    <row r="141" spans="1:55" s="80" customFormat="1" ht="51" x14ac:dyDescent="0.2">
      <c r="A141" s="14" t="s">
        <v>1048</v>
      </c>
      <c r="B141" s="13"/>
      <c r="C141" s="76"/>
      <c r="D141" s="76"/>
      <c r="E141" s="84" t="s">
        <v>78</v>
      </c>
      <c r="F141" s="84" t="s">
        <v>78</v>
      </c>
      <c r="G141" s="69" t="s">
        <v>78</v>
      </c>
      <c r="H141" s="13" t="s">
        <v>78</v>
      </c>
      <c r="I141" s="13">
        <v>41309</v>
      </c>
      <c r="J141" s="13" t="s">
        <v>78</v>
      </c>
      <c r="K141" s="14" t="s">
        <v>1008</v>
      </c>
      <c r="L141" s="13"/>
      <c r="M141" s="93" t="s">
        <v>78</v>
      </c>
      <c r="N141" s="14" t="s">
        <v>78</v>
      </c>
      <c r="O141" s="133"/>
      <c r="P141" s="85" t="s">
        <v>78</v>
      </c>
      <c r="Q141" s="85" t="s">
        <v>78</v>
      </c>
      <c r="R141" s="13" t="s">
        <v>562</v>
      </c>
      <c r="S141" s="14" t="s">
        <v>78</v>
      </c>
      <c r="T141" s="85" t="s">
        <v>78</v>
      </c>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c r="AY141"/>
      <c r="AZ141"/>
      <c r="BA141"/>
      <c r="BB141"/>
      <c r="BC141"/>
    </row>
    <row r="142" spans="1:55" ht="51" x14ac:dyDescent="0.2">
      <c r="A142" s="14" t="s">
        <v>1007</v>
      </c>
      <c r="B142" s="13"/>
      <c r="C142" s="76"/>
      <c r="D142" s="76"/>
      <c r="E142" s="84" t="s">
        <v>78</v>
      </c>
      <c r="F142" s="84" t="s">
        <v>78</v>
      </c>
      <c r="G142" s="69" t="s">
        <v>78</v>
      </c>
      <c r="H142" s="13" t="s">
        <v>78</v>
      </c>
      <c r="I142" s="13">
        <v>1206</v>
      </c>
      <c r="J142" s="13" t="s">
        <v>78</v>
      </c>
      <c r="K142" s="14" t="s">
        <v>1008</v>
      </c>
      <c r="L142" s="13"/>
      <c r="M142" s="93" t="s">
        <v>78</v>
      </c>
      <c r="N142" s="14" t="s">
        <v>78</v>
      </c>
      <c r="O142" s="132"/>
      <c r="P142" s="85" t="s">
        <v>78</v>
      </c>
      <c r="Q142" s="85" t="s">
        <v>78</v>
      </c>
      <c r="R142" s="13" t="s">
        <v>562</v>
      </c>
      <c r="S142" s="14" t="s">
        <v>78</v>
      </c>
      <c r="T142" s="85" t="s">
        <v>78</v>
      </c>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row>
    <row r="143" spans="1:55" ht="17" x14ac:dyDescent="0.2">
      <c r="A143" s="76" t="s">
        <v>1057</v>
      </c>
      <c r="B143" s="70"/>
      <c r="C143" s="76"/>
      <c r="D143" s="76"/>
      <c r="E143" s="68" t="s">
        <v>78</v>
      </c>
      <c r="F143" s="68" t="s">
        <v>78</v>
      </c>
      <c r="G143" s="69" t="s">
        <v>78</v>
      </c>
      <c r="H143" s="70" t="s">
        <v>78</v>
      </c>
      <c r="I143" s="70">
        <v>42191</v>
      </c>
      <c r="J143" s="70" t="s">
        <v>78</v>
      </c>
      <c r="K143" s="76" t="s">
        <v>475</v>
      </c>
      <c r="L143" s="70"/>
      <c r="M143" s="94" t="s">
        <v>78</v>
      </c>
      <c r="N143" s="76" t="s">
        <v>78</v>
      </c>
      <c r="O143" s="132"/>
      <c r="P143" s="71" t="s">
        <v>78</v>
      </c>
      <c r="Q143" s="71" t="s">
        <v>78</v>
      </c>
      <c r="R143" s="70" t="s">
        <v>562</v>
      </c>
      <c r="S143" s="76" t="s">
        <v>78</v>
      </c>
      <c r="T143" s="71" t="s">
        <v>78</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row>
    <row r="144" spans="1:55" ht="17" x14ac:dyDescent="0.2">
      <c r="A144" s="76" t="s">
        <v>1103</v>
      </c>
      <c r="B144" s="70"/>
      <c r="C144" s="76"/>
      <c r="D144" s="76"/>
      <c r="E144" s="68" t="s">
        <v>78</v>
      </c>
      <c r="F144" s="68" t="s">
        <v>78</v>
      </c>
      <c r="G144" s="69" t="s">
        <v>78</v>
      </c>
      <c r="H144" s="70" t="s">
        <v>78</v>
      </c>
      <c r="I144" s="70">
        <v>43449</v>
      </c>
      <c r="J144" s="70" t="s">
        <v>78</v>
      </c>
      <c r="K144" s="76" t="s">
        <v>475</v>
      </c>
      <c r="L144" s="70"/>
      <c r="M144" s="94" t="s">
        <v>78</v>
      </c>
      <c r="N144" s="76" t="s">
        <v>78</v>
      </c>
      <c r="O144" s="132"/>
      <c r="P144" s="71" t="s">
        <v>78</v>
      </c>
      <c r="Q144" s="71" t="s">
        <v>78</v>
      </c>
      <c r="R144" s="70" t="s">
        <v>562</v>
      </c>
      <c r="S144" s="76" t="s">
        <v>78</v>
      </c>
      <c r="T144" s="71" t="s">
        <v>78</v>
      </c>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6"/>
      <c r="AY144" s="6"/>
      <c r="AZ144" s="6"/>
      <c r="BA144" s="6"/>
      <c r="BB144" s="6"/>
      <c r="BC144" s="6"/>
    </row>
    <row r="145" spans="1:55" ht="51" x14ac:dyDescent="0.2">
      <c r="A145" s="76" t="s">
        <v>1032</v>
      </c>
      <c r="B145" s="70"/>
      <c r="C145" s="76"/>
      <c r="D145" s="76"/>
      <c r="E145" s="68" t="s">
        <v>78</v>
      </c>
      <c r="F145" s="68" t="s">
        <v>78</v>
      </c>
      <c r="G145" s="69" t="s">
        <v>78</v>
      </c>
      <c r="H145" s="70" t="s">
        <v>78</v>
      </c>
      <c r="I145" s="70">
        <v>40673</v>
      </c>
      <c r="J145" s="70" t="s">
        <v>78</v>
      </c>
      <c r="K145" s="76" t="s">
        <v>1008</v>
      </c>
      <c r="L145" s="70"/>
      <c r="M145" s="94" t="s">
        <v>78</v>
      </c>
      <c r="N145" s="76" t="s">
        <v>78</v>
      </c>
      <c r="O145" s="132"/>
      <c r="P145" s="71" t="s">
        <v>78</v>
      </c>
      <c r="Q145" s="71" t="s">
        <v>78</v>
      </c>
      <c r="R145" s="70" t="s">
        <v>562</v>
      </c>
      <c r="S145" s="76" t="s">
        <v>78</v>
      </c>
      <c r="T145" s="71" t="s">
        <v>78</v>
      </c>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row>
    <row r="146" spans="1:55" ht="51" x14ac:dyDescent="0.2">
      <c r="A146" s="76" t="s">
        <v>1033</v>
      </c>
      <c r="B146" s="70"/>
      <c r="C146" s="76"/>
      <c r="D146" s="76"/>
      <c r="E146" s="68" t="s">
        <v>78</v>
      </c>
      <c r="F146" s="68" t="s">
        <v>78</v>
      </c>
      <c r="G146" s="69" t="s">
        <v>78</v>
      </c>
      <c r="H146" s="70" t="s">
        <v>78</v>
      </c>
      <c r="I146" s="70">
        <v>40722</v>
      </c>
      <c r="J146" s="70" t="s">
        <v>78</v>
      </c>
      <c r="K146" s="76" t="s">
        <v>1008</v>
      </c>
      <c r="L146" s="70"/>
      <c r="M146" s="94" t="s">
        <v>78</v>
      </c>
      <c r="N146" s="76" t="s">
        <v>78</v>
      </c>
      <c r="O146" s="132"/>
      <c r="P146" s="71" t="s">
        <v>78</v>
      </c>
      <c r="Q146" s="71" t="s">
        <v>78</v>
      </c>
      <c r="R146" s="70" t="s">
        <v>562</v>
      </c>
      <c r="S146" s="76" t="s">
        <v>78</v>
      </c>
      <c r="T146" s="71" t="s">
        <v>78</v>
      </c>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row>
    <row r="147" spans="1:55" ht="51" x14ac:dyDescent="0.2">
      <c r="A147" s="76" t="s">
        <v>1049</v>
      </c>
      <c r="B147" s="70"/>
      <c r="C147" s="76"/>
      <c r="D147" s="76"/>
      <c r="E147" s="68" t="s">
        <v>78</v>
      </c>
      <c r="F147" s="68" t="s">
        <v>78</v>
      </c>
      <c r="G147" s="69" t="s">
        <v>78</v>
      </c>
      <c r="H147" s="70" t="s">
        <v>78</v>
      </c>
      <c r="I147" s="70">
        <v>41343</v>
      </c>
      <c r="J147" s="70" t="s">
        <v>78</v>
      </c>
      <c r="K147" s="76" t="s">
        <v>1008</v>
      </c>
      <c r="L147" s="70"/>
      <c r="M147" s="94" t="s">
        <v>78</v>
      </c>
      <c r="N147" s="76" t="s">
        <v>78</v>
      </c>
      <c r="O147" s="133"/>
      <c r="P147" s="71" t="s">
        <v>78</v>
      </c>
      <c r="Q147" s="71" t="s">
        <v>78</v>
      </c>
      <c r="R147" s="70" t="s">
        <v>562</v>
      </c>
      <c r="S147" s="76" t="s">
        <v>78</v>
      </c>
      <c r="T147" s="71" t="s">
        <v>78</v>
      </c>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80"/>
      <c r="AY147" s="80"/>
      <c r="AZ147" s="80"/>
      <c r="BA147" s="80"/>
      <c r="BB147" s="80"/>
      <c r="BC147" s="80"/>
    </row>
    <row r="148" spans="1:55" ht="51" x14ac:dyDescent="0.2">
      <c r="A148" s="76" t="s">
        <v>1055</v>
      </c>
      <c r="B148" s="70"/>
      <c r="C148" s="76"/>
      <c r="D148" s="76"/>
      <c r="E148" s="68" t="s">
        <v>78</v>
      </c>
      <c r="F148" s="68" t="s">
        <v>78</v>
      </c>
      <c r="G148" s="69" t="s">
        <v>78</v>
      </c>
      <c r="H148" s="70" t="s">
        <v>78</v>
      </c>
      <c r="I148" s="70">
        <v>41505</v>
      </c>
      <c r="J148" s="70" t="s">
        <v>78</v>
      </c>
      <c r="K148" s="76" t="s">
        <v>1008</v>
      </c>
      <c r="L148" s="70"/>
      <c r="M148" s="94" t="s">
        <v>78</v>
      </c>
      <c r="N148" s="76" t="s">
        <v>78</v>
      </c>
      <c r="O148" s="132"/>
      <c r="P148" s="71" t="s">
        <v>78</v>
      </c>
      <c r="Q148" s="71" t="s">
        <v>78</v>
      </c>
      <c r="R148" s="70" t="s">
        <v>562</v>
      </c>
      <c r="S148" s="76" t="s">
        <v>78</v>
      </c>
      <c r="T148" s="71" t="s">
        <v>78</v>
      </c>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row>
    <row r="149" spans="1:55" s="80" customFormat="1" ht="51" x14ac:dyDescent="0.2">
      <c r="A149" s="76" t="s">
        <v>1054</v>
      </c>
      <c r="B149" s="70"/>
      <c r="C149" s="76"/>
      <c r="D149" s="76"/>
      <c r="E149" s="68" t="s">
        <v>78</v>
      </c>
      <c r="F149" s="68" t="s">
        <v>78</v>
      </c>
      <c r="G149" s="69" t="s">
        <v>78</v>
      </c>
      <c r="H149" s="70" t="s">
        <v>78</v>
      </c>
      <c r="I149" s="70">
        <v>41465</v>
      </c>
      <c r="J149" s="70" t="s">
        <v>78</v>
      </c>
      <c r="K149" s="76" t="s">
        <v>1008</v>
      </c>
      <c r="L149" s="70"/>
      <c r="M149" s="94" t="s">
        <v>78</v>
      </c>
      <c r="N149" s="76" t="s">
        <v>78</v>
      </c>
      <c r="O149" s="132"/>
      <c r="P149" s="71" t="s">
        <v>78</v>
      </c>
      <c r="Q149" s="71" t="s">
        <v>78</v>
      </c>
      <c r="R149" s="70" t="s">
        <v>562</v>
      </c>
      <c r="S149" s="76" t="s">
        <v>78</v>
      </c>
      <c r="T149" s="71" t="s">
        <v>78</v>
      </c>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row>
    <row r="150" spans="1:55" s="80" customFormat="1" ht="17" x14ac:dyDescent="0.2">
      <c r="A150" s="14" t="s">
        <v>1040</v>
      </c>
      <c r="B150" s="13"/>
      <c r="C150" s="76"/>
      <c r="D150" s="76"/>
      <c r="E150" s="84" t="s">
        <v>78</v>
      </c>
      <c r="F150" s="84" t="s">
        <v>78</v>
      </c>
      <c r="G150" s="69" t="s">
        <v>78</v>
      </c>
      <c r="H150" s="13" t="s">
        <v>78</v>
      </c>
      <c r="I150" s="13">
        <v>41064</v>
      </c>
      <c r="J150" s="13" t="s">
        <v>78</v>
      </c>
      <c r="K150" s="14" t="s">
        <v>475</v>
      </c>
      <c r="L150" s="13"/>
      <c r="M150" s="93" t="s">
        <v>78</v>
      </c>
      <c r="N150" s="14" t="s">
        <v>78</v>
      </c>
      <c r="O150" s="134"/>
      <c r="P150" s="85" t="s">
        <v>78</v>
      </c>
      <c r="Q150" s="85" t="s">
        <v>78</v>
      </c>
      <c r="R150" s="13" t="s">
        <v>562</v>
      </c>
      <c r="S150" s="14" t="s">
        <v>78</v>
      </c>
      <c r="T150" s="85" t="s">
        <v>78</v>
      </c>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row>
    <row r="151" spans="1:55" s="80" customFormat="1" ht="68" x14ac:dyDescent="0.2">
      <c r="A151" s="76" t="s">
        <v>649</v>
      </c>
      <c r="B151" s="70"/>
      <c r="C151" s="104">
        <v>43221</v>
      </c>
      <c r="D151" s="76" t="s">
        <v>556</v>
      </c>
      <c r="E151" s="68">
        <v>30.358332999999998</v>
      </c>
      <c r="F151" s="68">
        <v>-98.1</v>
      </c>
      <c r="G151" s="106">
        <v>140.79339786810499</v>
      </c>
      <c r="H151" s="70">
        <v>3680</v>
      </c>
      <c r="I151" s="70" t="s">
        <v>78</v>
      </c>
      <c r="J151" s="70" t="s">
        <v>246</v>
      </c>
      <c r="K151" s="76" t="s">
        <v>78</v>
      </c>
      <c r="L151" s="70"/>
      <c r="M151" s="94" t="s">
        <v>650</v>
      </c>
      <c r="N151" s="76" t="s">
        <v>651</v>
      </c>
      <c r="O151" s="71" t="s">
        <v>1741</v>
      </c>
      <c r="P151" s="71" t="s">
        <v>652</v>
      </c>
      <c r="Q151" s="71" t="s">
        <v>653</v>
      </c>
      <c r="R151" s="70" t="s">
        <v>78</v>
      </c>
      <c r="S151" s="76" t="s">
        <v>654</v>
      </c>
      <c r="T151" s="71" t="s">
        <v>559</v>
      </c>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c r="AY151"/>
      <c r="AZ151"/>
      <c r="BA151"/>
      <c r="BB151"/>
      <c r="BC151"/>
    </row>
    <row r="152" spans="1:55" s="80" customFormat="1" ht="17" x14ac:dyDescent="0.2">
      <c r="A152" s="90" t="s">
        <v>1020</v>
      </c>
      <c r="B152" s="88"/>
      <c r="C152" s="76"/>
      <c r="D152" s="76"/>
      <c r="E152" s="87" t="s">
        <v>78</v>
      </c>
      <c r="F152" s="87" t="s">
        <v>78</v>
      </c>
      <c r="G152" s="69" t="s">
        <v>78</v>
      </c>
      <c r="H152" s="88" t="s">
        <v>78</v>
      </c>
      <c r="I152" s="88">
        <v>40449</v>
      </c>
      <c r="J152" s="88" t="s">
        <v>78</v>
      </c>
      <c r="K152" s="90" t="s">
        <v>565</v>
      </c>
      <c r="L152" s="88"/>
      <c r="M152" s="95" t="s">
        <v>78</v>
      </c>
      <c r="N152" s="90" t="s">
        <v>78</v>
      </c>
      <c r="O152" s="134"/>
      <c r="P152" s="89" t="s">
        <v>78</v>
      </c>
      <c r="Q152" s="89" t="s">
        <v>78</v>
      </c>
      <c r="R152" s="88" t="s">
        <v>562</v>
      </c>
      <c r="S152" s="90" t="s">
        <v>78</v>
      </c>
      <c r="T152" s="89" t="s">
        <v>78</v>
      </c>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row>
    <row r="153" spans="1:55" s="80" customFormat="1" ht="102" x14ac:dyDescent="0.2">
      <c r="A153" s="14" t="s">
        <v>816</v>
      </c>
      <c r="B153" s="13"/>
      <c r="C153" s="76"/>
      <c r="D153" s="76"/>
      <c r="E153" s="84">
        <v>33.068055999999999</v>
      </c>
      <c r="F153" s="84">
        <v>-96.989722</v>
      </c>
      <c r="G153" s="69">
        <v>406.70547756334901</v>
      </c>
      <c r="H153" s="13">
        <v>4244</v>
      </c>
      <c r="I153" s="13" t="s">
        <v>78</v>
      </c>
      <c r="J153" s="13"/>
      <c r="K153" s="14" t="s">
        <v>78</v>
      </c>
      <c r="L153" s="13"/>
      <c r="M153" s="93" t="s">
        <v>817</v>
      </c>
      <c r="N153" s="14" t="s">
        <v>818</v>
      </c>
      <c r="O153" s="134"/>
      <c r="P153" s="85" t="s">
        <v>819</v>
      </c>
      <c r="Q153" s="85"/>
      <c r="R153" s="13" t="s">
        <v>78</v>
      </c>
      <c r="S153" s="14"/>
      <c r="T153" s="85" t="s">
        <v>820</v>
      </c>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c r="AY153"/>
      <c r="AZ153"/>
      <c r="BA153"/>
      <c r="BB153"/>
      <c r="BC153"/>
    </row>
    <row r="154" spans="1:55" s="80" customFormat="1" ht="51" x14ac:dyDescent="0.2">
      <c r="A154" s="14" t="s">
        <v>1166</v>
      </c>
      <c r="B154" s="13"/>
      <c r="C154" s="76"/>
      <c r="D154" s="76"/>
      <c r="E154" s="84" t="s">
        <v>78</v>
      </c>
      <c r="F154" s="84" t="s">
        <v>78</v>
      </c>
      <c r="G154" s="69" t="s">
        <v>78</v>
      </c>
      <c r="H154" s="13">
        <v>4280</v>
      </c>
      <c r="I154" s="13" t="s">
        <v>78</v>
      </c>
      <c r="J154" s="13"/>
      <c r="K154" s="14" t="s">
        <v>78</v>
      </c>
      <c r="L154" s="13"/>
      <c r="M154" s="93" t="s">
        <v>929</v>
      </c>
      <c r="N154" s="14" t="s">
        <v>1167</v>
      </c>
      <c r="O154" s="132"/>
      <c r="P154" s="85" t="s">
        <v>1168</v>
      </c>
      <c r="Q154" s="85"/>
      <c r="R154" s="13" t="s">
        <v>78</v>
      </c>
      <c r="S154" s="14"/>
      <c r="T154" s="85" t="s">
        <v>1169</v>
      </c>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c r="AY154"/>
      <c r="AZ154"/>
      <c r="BA154"/>
      <c r="BB154"/>
      <c r="BC154"/>
    </row>
    <row r="155" spans="1:55" s="80" customFormat="1" ht="17" x14ac:dyDescent="0.2">
      <c r="A155" s="14" t="s">
        <v>770</v>
      </c>
      <c r="B155" s="13"/>
      <c r="C155" s="76"/>
      <c r="D155" s="76"/>
      <c r="E155" s="84">
        <v>30.659721999999999</v>
      </c>
      <c r="F155" s="84">
        <v>-97.408332999999999</v>
      </c>
      <c r="G155" s="69">
        <v>213.00258491261599</v>
      </c>
      <c r="H155" s="13" t="s">
        <v>78</v>
      </c>
      <c r="I155" s="13" t="s">
        <v>78</v>
      </c>
      <c r="J155" s="13" t="s">
        <v>78</v>
      </c>
      <c r="K155" s="14" t="s">
        <v>78</v>
      </c>
      <c r="L155" s="13"/>
      <c r="M155" s="93" t="s">
        <v>78</v>
      </c>
      <c r="N155" s="14" t="s">
        <v>78</v>
      </c>
      <c r="O155" s="134"/>
      <c r="P155" s="85" t="s">
        <v>78</v>
      </c>
      <c r="Q155" s="85" t="s">
        <v>78</v>
      </c>
      <c r="R155" s="13" t="s">
        <v>78</v>
      </c>
      <c r="S155" s="14" t="s">
        <v>78</v>
      </c>
      <c r="T155" s="85" t="s">
        <v>78</v>
      </c>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c r="AY155"/>
      <c r="AZ155"/>
      <c r="BA155"/>
      <c r="BB155"/>
      <c r="BC155"/>
    </row>
    <row r="156" spans="1:55" ht="17" x14ac:dyDescent="0.2">
      <c r="A156" s="90" t="s">
        <v>1017</v>
      </c>
      <c r="B156" s="88"/>
      <c r="C156" s="76"/>
      <c r="D156" s="76"/>
      <c r="E156" s="87" t="s">
        <v>78</v>
      </c>
      <c r="F156" s="87" t="s">
        <v>78</v>
      </c>
      <c r="G156" s="69" t="s">
        <v>78</v>
      </c>
      <c r="H156" s="88" t="s">
        <v>78</v>
      </c>
      <c r="I156" s="88">
        <v>40279</v>
      </c>
      <c r="J156" s="88" t="s">
        <v>78</v>
      </c>
      <c r="K156" s="90" t="s">
        <v>565</v>
      </c>
      <c r="L156" s="88"/>
      <c r="M156" s="95" t="s">
        <v>78</v>
      </c>
      <c r="N156" s="90" t="s">
        <v>78</v>
      </c>
      <c r="O156" s="132"/>
      <c r="P156" s="89" t="s">
        <v>78</v>
      </c>
      <c r="Q156" s="89" t="s">
        <v>78</v>
      </c>
      <c r="R156" s="88" t="s">
        <v>562</v>
      </c>
      <c r="S156" s="90" t="s">
        <v>78</v>
      </c>
      <c r="T156" s="89" t="s">
        <v>78</v>
      </c>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row>
    <row r="157" spans="1:55" s="6" customFormat="1" ht="102" x14ac:dyDescent="0.2">
      <c r="A157" s="90" t="s">
        <v>636</v>
      </c>
      <c r="B157" s="88"/>
      <c r="C157" s="104">
        <v>43221</v>
      </c>
      <c r="D157" s="76" t="s">
        <v>556</v>
      </c>
      <c r="E157" s="87">
        <v>30.62</v>
      </c>
      <c r="F157" s="87">
        <v>-98.25</v>
      </c>
      <c r="G157" s="69">
        <v>135.36553508089301</v>
      </c>
      <c r="H157" s="88">
        <v>3688</v>
      </c>
      <c r="I157" s="88" t="s">
        <v>78</v>
      </c>
      <c r="J157" s="88" t="s">
        <v>637</v>
      </c>
      <c r="K157" s="90" t="s">
        <v>78</v>
      </c>
      <c r="L157" s="88"/>
      <c r="M157" s="95" t="s">
        <v>638</v>
      </c>
      <c r="N157" s="90" t="s">
        <v>1768</v>
      </c>
      <c r="O157" s="132" t="s">
        <v>1767</v>
      </c>
      <c r="P157" s="89" t="s">
        <v>639</v>
      </c>
      <c r="Q157" s="89"/>
      <c r="R157" s="88" t="s">
        <v>78</v>
      </c>
      <c r="S157" s="90" t="s">
        <v>640</v>
      </c>
      <c r="T157" s="89" t="s">
        <v>559</v>
      </c>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c r="AY157"/>
      <c r="AZ157"/>
      <c r="BA157"/>
      <c r="BB157"/>
      <c r="BC157"/>
    </row>
    <row r="158" spans="1:55" s="6" customFormat="1" ht="17" x14ac:dyDescent="0.2">
      <c r="A158" s="14" t="s">
        <v>1099</v>
      </c>
      <c r="B158" s="13"/>
      <c r="C158" s="76"/>
      <c r="D158" s="76"/>
      <c r="E158" s="84" t="s">
        <v>78</v>
      </c>
      <c r="F158" s="84" t="s">
        <v>78</v>
      </c>
      <c r="G158" s="69" t="s">
        <v>78</v>
      </c>
      <c r="H158" s="13" t="s">
        <v>78</v>
      </c>
      <c r="I158" s="13">
        <v>43441</v>
      </c>
      <c r="J158" s="13" t="s">
        <v>78</v>
      </c>
      <c r="K158" s="14" t="s">
        <v>475</v>
      </c>
      <c r="L158" s="13"/>
      <c r="M158" s="93" t="s">
        <v>78</v>
      </c>
      <c r="N158" s="14" t="s">
        <v>78</v>
      </c>
      <c r="O158" s="132"/>
      <c r="P158" s="85" t="s">
        <v>78</v>
      </c>
      <c r="Q158" s="85" t="s">
        <v>78</v>
      </c>
      <c r="R158" s="13" t="s">
        <v>562</v>
      </c>
      <c r="S158" s="14" t="s">
        <v>78</v>
      </c>
      <c r="T158" s="85" t="s">
        <v>78</v>
      </c>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c r="AY158"/>
      <c r="AZ158"/>
      <c r="BA158"/>
      <c r="BB158"/>
      <c r="BC158"/>
    </row>
    <row r="159" spans="1:55" ht="51" x14ac:dyDescent="0.2">
      <c r="A159" s="14" t="s">
        <v>1170</v>
      </c>
      <c r="B159" s="13"/>
      <c r="C159" s="76"/>
      <c r="D159" s="76"/>
      <c r="E159" s="84" t="s">
        <v>78</v>
      </c>
      <c r="F159" s="84" t="s">
        <v>78</v>
      </c>
      <c r="G159" s="69" t="s">
        <v>78</v>
      </c>
      <c r="H159" s="13" t="s">
        <v>78</v>
      </c>
      <c r="I159" s="13" t="s">
        <v>78</v>
      </c>
      <c r="J159" s="13" t="s">
        <v>863</v>
      </c>
      <c r="K159" s="14" t="s">
        <v>176</v>
      </c>
      <c r="L159" s="13">
        <v>13497</v>
      </c>
      <c r="M159" s="93" t="s">
        <v>1171</v>
      </c>
      <c r="N159" s="14" t="s">
        <v>1172</v>
      </c>
      <c r="O159" s="132"/>
      <c r="P159" s="85" t="s">
        <v>1173</v>
      </c>
      <c r="Q159" s="85" t="s">
        <v>1151</v>
      </c>
      <c r="R159" s="13" t="s">
        <v>78</v>
      </c>
      <c r="S159" s="14" t="s">
        <v>78</v>
      </c>
      <c r="T159" s="85"/>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83"/>
      <c r="AY159" s="83"/>
      <c r="AZ159" s="83"/>
      <c r="BA159" s="83"/>
      <c r="BB159" s="83"/>
      <c r="BC159" s="83"/>
    </row>
    <row r="160" spans="1:55" ht="170" x14ac:dyDescent="0.2">
      <c r="A160" s="14" t="s">
        <v>273</v>
      </c>
      <c r="B160" s="13"/>
      <c r="C160" s="76" t="s">
        <v>1636</v>
      </c>
      <c r="D160" s="76" t="s">
        <v>556</v>
      </c>
      <c r="E160" s="84">
        <v>33.620556000000001</v>
      </c>
      <c r="F160" s="84">
        <v>-101.892222</v>
      </c>
      <c r="G160" s="69">
        <v>447.65370878447101</v>
      </c>
      <c r="H160" s="13">
        <v>3543</v>
      </c>
      <c r="I160" s="13">
        <v>892</v>
      </c>
      <c r="J160" s="13" t="s">
        <v>214</v>
      </c>
      <c r="K160" s="14" t="s">
        <v>565</v>
      </c>
      <c r="L160" s="13"/>
      <c r="M160" s="93" t="s">
        <v>858</v>
      </c>
      <c r="N160" s="14" t="s">
        <v>859</v>
      </c>
      <c r="O160" s="85" t="s">
        <v>1741</v>
      </c>
      <c r="P160" s="85" t="s">
        <v>860</v>
      </c>
      <c r="Q160" s="85" t="s">
        <v>861</v>
      </c>
      <c r="R160" s="13" t="s">
        <v>562</v>
      </c>
      <c r="S160" s="14"/>
      <c r="T160" s="85" t="s">
        <v>559</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row>
    <row r="161" spans="1:55" ht="68" x14ac:dyDescent="0.2">
      <c r="A161" s="14" t="s">
        <v>916</v>
      </c>
      <c r="B161" s="13"/>
      <c r="C161" s="76"/>
      <c r="D161" s="76"/>
      <c r="E161" s="84">
        <v>33.25</v>
      </c>
      <c r="F161" s="84">
        <v>-95.62</v>
      </c>
      <c r="G161" s="69">
        <v>508.342966061254</v>
      </c>
      <c r="H161" s="13">
        <v>5844</v>
      </c>
      <c r="I161" s="13" t="s">
        <v>78</v>
      </c>
      <c r="J161" s="13" t="s">
        <v>917</v>
      </c>
      <c r="K161" s="14" t="s">
        <v>78</v>
      </c>
      <c r="L161" s="13"/>
      <c r="M161" s="93">
        <v>43223</v>
      </c>
      <c r="N161" s="14" t="s">
        <v>918</v>
      </c>
      <c r="O161" s="132"/>
      <c r="P161" s="85" t="s">
        <v>919</v>
      </c>
      <c r="Q161" s="85" t="s">
        <v>920</v>
      </c>
      <c r="R161" s="13" t="s">
        <v>78</v>
      </c>
      <c r="S161" s="14"/>
      <c r="T161" s="85" t="s">
        <v>648</v>
      </c>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row>
    <row r="162" spans="1:55" s="6" customFormat="1" ht="19" x14ac:dyDescent="0.2">
      <c r="A162" s="14" t="s">
        <v>933</v>
      </c>
      <c r="B162" s="13"/>
      <c r="C162" s="76"/>
      <c r="D162" s="76"/>
      <c r="E162" s="84">
        <v>34.083333000000003</v>
      </c>
      <c r="F162" s="84">
        <v>-102.333333</v>
      </c>
      <c r="G162" s="69">
        <v>512.82185054802505</v>
      </c>
      <c r="H162" s="13" t="s">
        <v>78</v>
      </c>
      <c r="I162" s="13" t="s">
        <v>78</v>
      </c>
      <c r="J162" s="13" t="s">
        <v>78</v>
      </c>
      <c r="K162" s="14" t="s">
        <v>78</v>
      </c>
      <c r="L162" s="13"/>
      <c r="M162" s="93" t="s">
        <v>78</v>
      </c>
      <c r="N162" s="14" t="s">
        <v>78</v>
      </c>
      <c r="O162" s="134"/>
      <c r="P162" s="85" t="s">
        <v>78</v>
      </c>
      <c r="Q162" s="85" t="s">
        <v>78</v>
      </c>
      <c r="R162" s="13" t="s">
        <v>78</v>
      </c>
      <c r="S162" s="14" t="s">
        <v>78</v>
      </c>
      <c r="T162" s="85" t="s">
        <v>78</v>
      </c>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row>
    <row r="163" spans="1:55" s="6" customFormat="1" ht="17" x14ac:dyDescent="0.2">
      <c r="A163" s="14" t="s">
        <v>1093</v>
      </c>
      <c r="B163" s="13"/>
      <c r="C163" s="76"/>
      <c r="D163" s="76"/>
      <c r="E163" s="84" t="s">
        <v>78</v>
      </c>
      <c r="F163" s="84" t="s">
        <v>78</v>
      </c>
      <c r="G163" s="69" t="s">
        <v>78</v>
      </c>
      <c r="H163" s="13" t="s">
        <v>78</v>
      </c>
      <c r="I163" s="13">
        <v>43435</v>
      </c>
      <c r="J163" s="13" t="s">
        <v>78</v>
      </c>
      <c r="K163" s="14" t="s">
        <v>475</v>
      </c>
      <c r="L163" s="13"/>
      <c r="M163" s="93" t="s">
        <v>78</v>
      </c>
      <c r="N163" s="14" t="s">
        <v>78</v>
      </c>
      <c r="O163" s="132"/>
      <c r="P163" s="85" t="s">
        <v>78</v>
      </c>
      <c r="Q163" s="85" t="s">
        <v>78</v>
      </c>
      <c r="R163" s="13" t="s">
        <v>562</v>
      </c>
      <c r="S163" s="14" t="s">
        <v>78</v>
      </c>
      <c r="T163" s="85" t="s">
        <v>78</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c r="AY163"/>
      <c r="AZ163"/>
      <c r="BA163"/>
      <c r="BB163"/>
      <c r="BC163"/>
    </row>
    <row r="164" spans="1:55" ht="17" x14ac:dyDescent="0.2">
      <c r="A164" s="14" t="s">
        <v>1053</v>
      </c>
      <c r="B164" s="13"/>
      <c r="C164" s="76"/>
      <c r="D164" s="76"/>
      <c r="E164" s="84" t="s">
        <v>78</v>
      </c>
      <c r="F164" s="84" t="s">
        <v>78</v>
      </c>
      <c r="G164" s="69" t="s">
        <v>78</v>
      </c>
      <c r="H164" s="13" t="s">
        <v>78</v>
      </c>
      <c r="I164" s="13">
        <v>41455</v>
      </c>
      <c r="J164" s="13" t="s">
        <v>78</v>
      </c>
      <c r="K164" s="14" t="s">
        <v>475</v>
      </c>
      <c r="L164" s="13"/>
      <c r="M164" s="93" t="s">
        <v>78</v>
      </c>
      <c r="N164" s="14" t="s">
        <v>78</v>
      </c>
      <c r="O164" s="132"/>
      <c r="P164" s="85" t="s">
        <v>78</v>
      </c>
      <c r="Q164" s="85" t="s">
        <v>78</v>
      </c>
      <c r="R164" s="13" t="s">
        <v>562</v>
      </c>
      <c r="S164" s="14" t="s">
        <v>78</v>
      </c>
      <c r="T164" s="85" t="s">
        <v>78</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row>
    <row r="165" spans="1:55" ht="20" x14ac:dyDescent="0.2">
      <c r="A165" s="14" t="s">
        <v>470</v>
      </c>
      <c r="B165" s="7"/>
      <c r="C165" s="103">
        <v>43101</v>
      </c>
      <c r="D165" s="103"/>
      <c r="E165" s="99"/>
      <c r="F165" s="99"/>
      <c r="G165" s="100"/>
      <c r="H165" s="97"/>
      <c r="I165" s="97"/>
      <c r="J165" s="97" t="s">
        <v>389</v>
      </c>
      <c r="K165" s="97"/>
      <c r="L165" s="97"/>
      <c r="M165" s="101"/>
      <c r="N165" s="102" t="s">
        <v>11</v>
      </c>
      <c r="O165" s="97"/>
      <c r="P165" s="97"/>
      <c r="Q165" s="97"/>
      <c r="R165" s="97"/>
      <c r="S165" s="97"/>
      <c r="T165" s="97"/>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row>
    <row r="166" spans="1:55" ht="34" x14ac:dyDescent="0.2">
      <c r="A166" s="14" t="s">
        <v>968</v>
      </c>
      <c r="B166" s="13"/>
      <c r="C166" s="76"/>
      <c r="D166" s="76"/>
      <c r="E166" s="84">
        <v>35</v>
      </c>
      <c r="F166" s="84">
        <v>-101.75</v>
      </c>
      <c r="G166" s="69">
        <v>580.37086476782997</v>
      </c>
      <c r="H166" s="13">
        <v>4170</v>
      </c>
      <c r="I166" s="13" t="s">
        <v>78</v>
      </c>
      <c r="J166" s="13"/>
      <c r="K166" s="14" t="s">
        <v>78</v>
      </c>
      <c r="L166" s="13"/>
      <c r="M166" s="93">
        <v>10.8</v>
      </c>
      <c r="N166" s="14" t="s">
        <v>969</v>
      </c>
      <c r="O166" s="132"/>
      <c r="P166" s="85" t="s">
        <v>970</v>
      </c>
      <c r="Q166" s="85"/>
      <c r="R166" s="13" t="s">
        <v>78</v>
      </c>
      <c r="S166" s="14"/>
      <c r="T166" s="85" t="s">
        <v>711</v>
      </c>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row>
    <row r="167" spans="1:55" ht="34" x14ac:dyDescent="0.2">
      <c r="A167" s="14" t="s">
        <v>984</v>
      </c>
      <c r="B167" s="13"/>
      <c r="C167" s="76"/>
      <c r="D167" s="76"/>
      <c r="E167" s="84">
        <v>35.619999999999997</v>
      </c>
      <c r="F167" s="84">
        <v>-101.5</v>
      </c>
      <c r="G167" s="69">
        <v>637.97876421303204</v>
      </c>
      <c r="H167" s="13">
        <v>4166</v>
      </c>
      <c r="I167" s="13" t="s">
        <v>78</v>
      </c>
      <c r="J167" s="13"/>
      <c r="K167" s="14" t="s">
        <v>78</v>
      </c>
      <c r="L167" s="13"/>
      <c r="M167" s="93" t="s">
        <v>982</v>
      </c>
      <c r="N167" s="14" t="s">
        <v>985</v>
      </c>
      <c r="O167" s="132"/>
      <c r="P167" s="85" t="s">
        <v>979</v>
      </c>
      <c r="Q167" s="85" t="s">
        <v>986</v>
      </c>
      <c r="R167" s="13" t="s">
        <v>78</v>
      </c>
      <c r="S167" s="14"/>
      <c r="T167" s="85" t="s">
        <v>559</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row>
    <row r="168" spans="1:55" ht="34" x14ac:dyDescent="0.2">
      <c r="A168" s="76" t="s">
        <v>971</v>
      </c>
      <c r="B168" s="70"/>
      <c r="C168" s="76"/>
      <c r="D168" s="76"/>
      <c r="E168" s="68">
        <v>35.616667</v>
      </c>
      <c r="F168" s="68">
        <v>-100.61666700000001</v>
      </c>
      <c r="G168" s="69">
        <v>618.99834137927303</v>
      </c>
      <c r="H168" s="70">
        <v>4328</v>
      </c>
      <c r="I168" s="70" t="s">
        <v>78</v>
      </c>
      <c r="J168" s="70"/>
      <c r="K168" s="76" t="s">
        <v>78</v>
      </c>
      <c r="L168" s="70"/>
      <c r="M168" s="94" t="s">
        <v>972</v>
      </c>
      <c r="N168" s="76" t="s">
        <v>973</v>
      </c>
      <c r="O168" s="132"/>
      <c r="P168" s="71" t="s">
        <v>974</v>
      </c>
      <c r="Q168" s="71"/>
      <c r="R168" s="70" t="s">
        <v>78</v>
      </c>
      <c r="S168" s="76"/>
      <c r="T168" s="71" t="s">
        <v>559</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row>
    <row r="169" spans="1:55" ht="68" x14ac:dyDescent="0.2">
      <c r="A169" s="76" t="s">
        <v>606</v>
      </c>
      <c r="B169" s="70"/>
      <c r="C169" s="104" t="s">
        <v>1636</v>
      </c>
      <c r="D169" s="104" t="s">
        <v>556</v>
      </c>
      <c r="E169" s="68">
        <v>30.59</v>
      </c>
      <c r="F169" s="68">
        <v>-98.64</v>
      </c>
      <c r="G169" s="69">
        <v>100.475744816725</v>
      </c>
      <c r="H169" s="70">
        <v>3684</v>
      </c>
      <c r="I169" s="70">
        <v>40540</v>
      </c>
      <c r="J169" s="70" t="s">
        <v>607</v>
      </c>
      <c r="K169" s="76" t="s">
        <v>565</v>
      </c>
      <c r="L169" s="70"/>
      <c r="M169" s="94" t="s">
        <v>608</v>
      </c>
      <c r="N169" s="76" t="s">
        <v>609</v>
      </c>
      <c r="O169" s="132" t="s">
        <v>1763</v>
      </c>
      <c r="P169" s="71" t="s">
        <v>610</v>
      </c>
      <c r="Q169" s="71"/>
      <c r="R169" s="70" t="s">
        <v>562</v>
      </c>
      <c r="S169" s="76" t="s">
        <v>556</v>
      </c>
      <c r="T169" s="71" t="s">
        <v>559</v>
      </c>
      <c r="U169" s="73"/>
      <c r="V169" s="73"/>
      <c r="W169" s="73"/>
      <c r="X169" s="73"/>
      <c r="Y169" s="73"/>
      <c r="Z169" s="73"/>
      <c r="AA169" s="73"/>
      <c r="AB169" s="73"/>
      <c r="AC169" s="73"/>
      <c r="AD169" s="73"/>
      <c r="AE169" s="73"/>
      <c r="AF169" s="73"/>
      <c r="AG169" s="73"/>
      <c r="AH169" s="73"/>
      <c r="AI169" s="73"/>
      <c r="AJ169" s="73"/>
      <c r="AK169" s="73"/>
      <c r="AL169" s="73"/>
      <c r="AM169" s="73"/>
      <c r="AN169" s="73"/>
      <c r="AO169" s="73"/>
      <c r="AP169" s="73"/>
      <c r="AQ169" s="73"/>
      <c r="AR169" s="73"/>
      <c r="AS169" s="73"/>
      <c r="AT169" s="73"/>
      <c r="AU169" s="73"/>
      <c r="AV169" s="73"/>
      <c r="AW169" s="15"/>
      <c r="AX169" s="15"/>
      <c r="AY169" s="15"/>
      <c r="AZ169" s="15"/>
      <c r="BA169" s="15"/>
      <c r="BB169" s="15"/>
      <c r="BC169" s="15"/>
    </row>
    <row r="170" spans="1:55" ht="68" x14ac:dyDescent="0.2">
      <c r="A170" s="14" t="s">
        <v>1220</v>
      </c>
      <c r="B170" s="13"/>
      <c r="C170" s="104">
        <v>43221</v>
      </c>
      <c r="D170" s="104" t="s">
        <v>1742</v>
      </c>
      <c r="E170" s="84" t="s">
        <v>78</v>
      </c>
      <c r="F170" s="84" t="s">
        <v>78</v>
      </c>
      <c r="G170" s="69" t="s">
        <v>78</v>
      </c>
      <c r="H170" s="13" t="s">
        <v>78</v>
      </c>
      <c r="I170" s="13">
        <v>1146</v>
      </c>
      <c r="J170" s="13" t="s">
        <v>78</v>
      </c>
      <c r="K170" s="14" t="s">
        <v>1005</v>
      </c>
      <c r="L170" s="13"/>
      <c r="M170" s="93" t="s">
        <v>78</v>
      </c>
      <c r="N170" s="90" t="s">
        <v>1223</v>
      </c>
      <c r="O170" s="132"/>
      <c r="P170" s="85" t="s">
        <v>78</v>
      </c>
      <c r="Q170" s="85" t="s">
        <v>78</v>
      </c>
      <c r="R170" s="13" t="s">
        <v>562</v>
      </c>
      <c r="S170" s="14" t="s">
        <v>78</v>
      </c>
      <c r="T170" s="85" t="s">
        <v>78</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row>
    <row r="171" spans="1:55" ht="68" x14ac:dyDescent="0.2">
      <c r="A171" s="14" t="s">
        <v>944</v>
      </c>
      <c r="B171" s="13"/>
      <c r="C171" s="76"/>
      <c r="D171" s="76"/>
      <c r="E171" s="84">
        <v>33</v>
      </c>
      <c r="F171" s="84">
        <v>-95.12</v>
      </c>
      <c r="G171" s="69">
        <v>526.99824866676602</v>
      </c>
      <c r="H171" s="13">
        <v>4264</v>
      </c>
      <c r="I171" s="13" t="s">
        <v>78</v>
      </c>
      <c r="J171" s="13"/>
      <c r="K171" s="14" t="s">
        <v>78</v>
      </c>
      <c r="L171" s="13"/>
      <c r="M171" s="93" t="s">
        <v>945</v>
      </c>
      <c r="N171" s="14" t="s">
        <v>946</v>
      </c>
      <c r="O171" s="132"/>
      <c r="P171" s="85" t="s">
        <v>947</v>
      </c>
      <c r="Q171" s="85" t="s">
        <v>948</v>
      </c>
      <c r="R171" s="13" t="s">
        <v>78</v>
      </c>
      <c r="S171" s="14"/>
      <c r="T171" s="85" t="s">
        <v>648</v>
      </c>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6"/>
      <c r="AY171" s="6"/>
      <c r="AZ171" s="6"/>
      <c r="BA171" s="6"/>
      <c r="BB171" s="6"/>
      <c r="BC171" s="6"/>
    </row>
    <row r="172" spans="1:55" ht="34" x14ac:dyDescent="0.2">
      <c r="A172" s="76" t="s">
        <v>554</v>
      </c>
      <c r="B172" s="70"/>
      <c r="C172" s="104">
        <v>43101</v>
      </c>
      <c r="D172" s="104"/>
      <c r="E172" s="68">
        <v>29.5</v>
      </c>
      <c r="F172" s="68">
        <v>-100</v>
      </c>
      <c r="G172" s="69">
        <v>83.019803462300104</v>
      </c>
      <c r="H172" s="70">
        <v>3678</v>
      </c>
      <c r="I172" s="70">
        <v>804</v>
      </c>
      <c r="J172" s="70" t="s">
        <v>395</v>
      </c>
      <c r="K172" s="76" t="s">
        <v>475</v>
      </c>
      <c r="L172" s="70"/>
      <c r="M172" s="94" t="s">
        <v>558</v>
      </c>
      <c r="N172" s="76" t="s">
        <v>557</v>
      </c>
      <c r="O172" s="71"/>
      <c r="P172" s="60" t="s">
        <v>560</v>
      </c>
      <c r="Q172" s="70" t="s">
        <v>562</v>
      </c>
      <c r="R172" s="71" t="s">
        <v>561</v>
      </c>
      <c r="S172" s="73"/>
      <c r="T172" s="73"/>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6"/>
      <c r="AY172" s="56"/>
      <c r="AZ172" s="56"/>
      <c r="BA172" s="56"/>
      <c r="BB172" s="56"/>
      <c r="BC172" s="56"/>
    </row>
    <row r="173" spans="1:55" s="80" customFormat="1" ht="17" x14ac:dyDescent="0.2">
      <c r="A173" s="14" t="s">
        <v>1174</v>
      </c>
      <c r="B173" s="13"/>
      <c r="C173" s="76"/>
      <c r="D173" s="76"/>
      <c r="E173" s="84">
        <v>32.729999999999997</v>
      </c>
      <c r="F173" s="84">
        <v>-96.73</v>
      </c>
      <c r="G173" s="69" t="s">
        <v>78</v>
      </c>
      <c r="H173" s="13" t="s">
        <v>78</v>
      </c>
      <c r="I173" s="13" t="s">
        <v>78</v>
      </c>
      <c r="J173" s="13" t="s">
        <v>429</v>
      </c>
      <c r="K173" s="14" t="s">
        <v>176</v>
      </c>
      <c r="L173" s="13"/>
      <c r="M173" s="94" t="s">
        <v>1175</v>
      </c>
      <c r="N173" s="14" t="s">
        <v>1176</v>
      </c>
      <c r="O173" s="132"/>
      <c r="P173" s="85" t="s">
        <v>1177</v>
      </c>
      <c r="Q173" s="85"/>
      <c r="R173" s="13" t="s">
        <v>78</v>
      </c>
      <c r="S173" s="14" t="s">
        <v>78</v>
      </c>
      <c r="T173" s="85"/>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c r="AY173"/>
      <c r="AZ173"/>
      <c r="BA173"/>
      <c r="BB173"/>
      <c r="BC173"/>
    </row>
    <row r="174" spans="1:55" s="80" customFormat="1" ht="17" x14ac:dyDescent="0.2">
      <c r="A174" s="14" t="s">
        <v>1178</v>
      </c>
      <c r="B174" s="13"/>
      <c r="C174" s="76"/>
      <c r="D174" s="76"/>
      <c r="E174" s="84" t="s">
        <v>78</v>
      </c>
      <c r="F174" s="84" t="s">
        <v>78</v>
      </c>
      <c r="G174" s="69" t="s">
        <v>78</v>
      </c>
      <c r="H174" s="13" t="s">
        <v>78</v>
      </c>
      <c r="I174" s="13" t="s">
        <v>78</v>
      </c>
      <c r="J174" s="13" t="s">
        <v>589</v>
      </c>
      <c r="K174" s="14" t="s">
        <v>78</v>
      </c>
      <c r="L174" s="13"/>
      <c r="M174" s="95">
        <v>43344</v>
      </c>
      <c r="N174" s="14"/>
      <c r="O174" s="133"/>
      <c r="P174" s="85" t="s">
        <v>1179</v>
      </c>
      <c r="Q174" s="85"/>
      <c r="R174" s="13" t="s">
        <v>78</v>
      </c>
      <c r="S174" s="14" t="s">
        <v>78</v>
      </c>
      <c r="T174" s="85"/>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c r="AY174"/>
      <c r="AZ174"/>
      <c r="BA174"/>
      <c r="BB174"/>
      <c r="BC174"/>
    </row>
    <row r="175" spans="1:55" ht="34" x14ac:dyDescent="0.2">
      <c r="A175" s="14" t="s">
        <v>706</v>
      </c>
      <c r="B175" s="13"/>
      <c r="C175" s="76"/>
      <c r="D175" s="76"/>
      <c r="E175" s="84">
        <v>29.87</v>
      </c>
      <c r="F175" s="84">
        <v>-101.37</v>
      </c>
      <c r="G175" s="69">
        <v>178.77830495464801</v>
      </c>
      <c r="H175" s="13">
        <v>4283</v>
      </c>
      <c r="I175" s="13" t="s">
        <v>78</v>
      </c>
      <c r="J175" s="13" t="s">
        <v>589</v>
      </c>
      <c r="K175" s="14" t="s">
        <v>78</v>
      </c>
      <c r="L175" s="13"/>
      <c r="M175" s="93" t="s">
        <v>707</v>
      </c>
      <c r="N175" s="14" t="s">
        <v>708</v>
      </c>
      <c r="O175" s="132"/>
      <c r="P175" s="85" t="s">
        <v>709</v>
      </c>
      <c r="Q175" s="85"/>
      <c r="R175" s="13" t="s">
        <v>78</v>
      </c>
      <c r="S175" s="14" t="s">
        <v>710</v>
      </c>
      <c r="T175" s="85" t="s">
        <v>711</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row>
    <row r="176" spans="1:55" ht="51" x14ac:dyDescent="0.2">
      <c r="A176" s="14" t="s">
        <v>1022</v>
      </c>
      <c r="B176" s="13"/>
      <c r="C176" s="76"/>
      <c r="D176" s="76"/>
      <c r="E176" s="84" t="s">
        <v>78</v>
      </c>
      <c r="F176" s="84" t="s">
        <v>78</v>
      </c>
      <c r="G176" s="69" t="s">
        <v>78</v>
      </c>
      <c r="H176" s="13" t="s">
        <v>78</v>
      </c>
      <c r="I176" s="13">
        <v>40600</v>
      </c>
      <c r="J176" s="13" t="s">
        <v>78</v>
      </c>
      <c r="K176" s="14" t="s">
        <v>1008</v>
      </c>
      <c r="L176" s="13"/>
      <c r="M176" s="93" t="s">
        <v>78</v>
      </c>
      <c r="N176" s="14" t="s">
        <v>78</v>
      </c>
      <c r="O176" s="132"/>
      <c r="P176" s="85" t="s">
        <v>78</v>
      </c>
      <c r="Q176" s="85" t="s">
        <v>78</v>
      </c>
      <c r="R176" s="13" t="s">
        <v>562</v>
      </c>
      <c r="S176" s="14" t="s">
        <v>78</v>
      </c>
      <c r="T176" s="85" t="s">
        <v>78</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row>
    <row r="177" spans="1:55" s="80" customFormat="1" ht="51" x14ac:dyDescent="0.2">
      <c r="A177" s="14" t="s">
        <v>1056</v>
      </c>
      <c r="B177" s="13"/>
      <c r="C177" s="76"/>
      <c r="D177" s="76"/>
      <c r="E177" s="84" t="s">
        <v>78</v>
      </c>
      <c r="F177" s="84" t="s">
        <v>78</v>
      </c>
      <c r="G177" s="69" t="s">
        <v>78</v>
      </c>
      <c r="H177" s="13" t="s">
        <v>78</v>
      </c>
      <c r="I177" s="13">
        <v>42016</v>
      </c>
      <c r="J177" s="13" t="s">
        <v>78</v>
      </c>
      <c r="K177" s="14" t="s">
        <v>1008</v>
      </c>
      <c r="L177" s="13"/>
      <c r="M177" s="93" t="s">
        <v>78</v>
      </c>
      <c r="N177" s="14" t="s">
        <v>78</v>
      </c>
      <c r="O177" s="132"/>
      <c r="P177" s="85" t="s">
        <v>78</v>
      </c>
      <c r="Q177" s="85" t="s">
        <v>78</v>
      </c>
      <c r="R177" s="13" t="s">
        <v>562</v>
      </c>
      <c r="S177" s="14" t="s">
        <v>78</v>
      </c>
      <c r="T177" s="85" t="s">
        <v>78</v>
      </c>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row>
    <row r="178" spans="1:55" ht="85" x14ac:dyDescent="0.2">
      <c r="A178" s="14" t="s">
        <v>925</v>
      </c>
      <c r="B178" s="13"/>
      <c r="C178" s="76"/>
      <c r="D178" s="76"/>
      <c r="E178" s="84">
        <v>33.369999999999997</v>
      </c>
      <c r="F178" s="84">
        <v>-95.75</v>
      </c>
      <c r="G178" s="69">
        <v>508.63710033084999</v>
      </c>
      <c r="H178" s="13">
        <v>5719</v>
      </c>
      <c r="I178" s="13" t="s">
        <v>78</v>
      </c>
      <c r="J178" s="13"/>
      <c r="K178" s="14" t="s">
        <v>78</v>
      </c>
      <c r="L178" s="13"/>
      <c r="M178" s="93" t="s">
        <v>922</v>
      </c>
      <c r="N178" s="14" t="s">
        <v>926</v>
      </c>
      <c r="O178" s="132"/>
      <c r="P178" s="85" t="s">
        <v>927</v>
      </c>
      <c r="Q178" s="85"/>
      <c r="R178" s="13" t="s">
        <v>78</v>
      </c>
      <c r="S178" s="14"/>
      <c r="T178" s="85" t="s">
        <v>820</v>
      </c>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80"/>
      <c r="AY178" s="80"/>
      <c r="AZ178" s="80"/>
      <c r="BA178" s="80"/>
      <c r="BB178" s="80"/>
      <c r="BC178" s="80"/>
    </row>
    <row r="179" spans="1:55" ht="17" x14ac:dyDescent="0.2">
      <c r="A179" s="14" t="s">
        <v>1023</v>
      </c>
      <c r="B179" s="13"/>
      <c r="C179" s="76"/>
      <c r="D179" s="76"/>
      <c r="E179" s="84">
        <v>29.55</v>
      </c>
      <c r="F179" s="84">
        <v>98.17</v>
      </c>
      <c r="G179" s="69" t="s">
        <v>78</v>
      </c>
      <c r="H179" s="13" t="s">
        <v>78</v>
      </c>
      <c r="I179" s="13">
        <v>40615</v>
      </c>
      <c r="J179" s="13" t="s">
        <v>404</v>
      </c>
      <c r="K179" s="14" t="s">
        <v>475</v>
      </c>
      <c r="L179" s="13"/>
      <c r="M179" s="93" t="s">
        <v>1024</v>
      </c>
      <c r="N179" s="14"/>
      <c r="O179" s="132"/>
      <c r="P179" s="85" t="s">
        <v>1025</v>
      </c>
      <c r="Q179" s="85"/>
      <c r="R179" s="13" t="s">
        <v>562</v>
      </c>
      <c r="S179" s="14" t="s">
        <v>78</v>
      </c>
      <c r="T179" s="85"/>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row>
    <row r="180" spans="1:55" ht="20" x14ac:dyDescent="0.2">
      <c r="A180" s="76" t="s">
        <v>197</v>
      </c>
      <c r="B180" s="98"/>
      <c r="C180" s="103">
        <v>43101</v>
      </c>
      <c r="D180" s="103"/>
      <c r="E180" s="99"/>
      <c r="F180" s="99"/>
      <c r="G180" s="100"/>
      <c r="H180" s="97"/>
      <c r="I180" s="97"/>
      <c r="J180" s="97" t="s">
        <v>393</v>
      </c>
      <c r="K180" s="97"/>
      <c r="L180" s="97"/>
      <c r="M180" s="101"/>
      <c r="N180" s="102" t="s">
        <v>1193</v>
      </c>
      <c r="O180" s="97"/>
      <c r="P180" s="97"/>
      <c r="Q180" s="97"/>
      <c r="R180" s="97"/>
      <c r="S180" s="97"/>
      <c r="T180" s="97"/>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row>
    <row r="181" spans="1:55" ht="17" x14ac:dyDescent="0.2">
      <c r="A181" s="14" t="s">
        <v>1062</v>
      </c>
      <c r="B181" s="13"/>
      <c r="C181" s="76"/>
      <c r="D181" s="76"/>
      <c r="E181" s="84" t="s">
        <v>78</v>
      </c>
      <c r="F181" s="84" t="s">
        <v>78</v>
      </c>
      <c r="G181" s="69" t="s">
        <v>78</v>
      </c>
      <c r="H181" s="13" t="s">
        <v>78</v>
      </c>
      <c r="I181" s="13">
        <v>43070</v>
      </c>
      <c r="J181" s="13" t="s">
        <v>78</v>
      </c>
      <c r="K181" s="14" t="s">
        <v>475</v>
      </c>
      <c r="L181" s="13"/>
      <c r="M181" s="93" t="s">
        <v>78</v>
      </c>
      <c r="N181" s="14" t="s">
        <v>78</v>
      </c>
      <c r="O181" s="134"/>
      <c r="P181" s="85" t="s">
        <v>78</v>
      </c>
      <c r="Q181" s="85" t="s">
        <v>78</v>
      </c>
      <c r="R181" s="13" t="s">
        <v>562</v>
      </c>
      <c r="S181" s="14" t="s">
        <v>78</v>
      </c>
      <c r="T181" s="85" t="s">
        <v>78</v>
      </c>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6"/>
      <c r="AY181" s="6"/>
      <c r="AZ181" s="6"/>
      <c r="BA181" s="6"/>
      <c r="BB181" s="6"/>
      <c r="BC181" s="6"/>
    </row>
    <row r="182" spans="1:55" ht="17" x14ac:dyDescent="0.2">
      <c r="A182" s="14" t="s">
        <v>1080</v>
      </c>
      <c r="B182" s="13"/>
      <c r="C182" s="76"/>
      <c r="D182" s="76"/>
      <c r="E182" s="84" t="s">
        <v>78</v>
      </c>
      <c r="F182" s="84" t="s">
        <v>78</v>
      </c>
      <c r="G182" s="69" t="s">
        <v>78</v>
      </c>
      <c r="H182" s="13" t="s">
        <v>78</v>
      </c>
      <c r="I182" s="13">
        <v>43395</v>
      </c>
      <c r="J182" s="13" t="s">
        <v>78</v>
      </c>
      <c r="K182" s="14" t="s">
        <v>475</v>
      </c>
      <c r="L182" s="13"/>
      <c r="M182" s="93" t="s">
        <v>78</v>
      </c>
      <c r="N182" s="14" t="s">
        <v>78</v>
      </c>
      <c r="O182" s="132"/>
      <c r="P182" s="85" t="s">
        <v>78</v>
      </c>
      <c r="Q182" s="85" t="s">
        <v>78</v>
      </c>
      <c r="R182" s="13" t="s">
        <v>562</v>
      </c>
      <c r="S182" s="14" t="s">
        <v>78</v>
      </c>
      <c r="T182" s="85" t="s">
        <v>78</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row>
    <row r="183" spans="1:55" ht="17" x14ac:dyDescent="0.2">
      <c r="A183" s="14" t="s">
        <v>1009</v>
      </c>
      <c r="B183" s="13"/>
      <c r="C183" s="104">
        <v>43221</v>
      </c>
      <c r="D183" s="104" t="s">
        <v>556</v>
      </c>
      <c r="E183" s="84" t="s">
        <v>78</v>
      </c>
      <c r="F183" s="84" t="s">
        <v>78</v>
      </c>
      <c r="G183" s="69" t="s">
        <v>78</v>
      </c>
      <c r="H183" s="13" t="s">
        <v>78</v>
      </c>
      <c r="I183" s="13">
        <v>1222</v>
      </c>
      <c r="J183" s="13" t="s">
        <v>78</v>
      </c>
      <c r="K183" s="14" t="s">
        <v>176</v>
      </c>
      <c r="L183" s="13"/>
      <c r="M183" s="93" t="s">
        <v>78</v>
      </c>
      <c r="N183" s="14" t="s">
        <v>106</v>
      </c>
      <c r="O183" s="132"/>
      <c r="P183" s="85" t="s">
        <v>78</v>
      </c>
      <c r="Q183" s="85" t="s">
        <v>78</v>
      </c>
      <c r="R183" s="13" t="s">
        <v>562</v>
      </c>
      <c r="S183" s="14" t="s">
        <v>78</v>
      </c>
      <c r="T183" s="85" t="s">
        <v>78</v>
      </c>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80"/>
      <c r="AY183" s="80"/>
      <c r="AZ183" s="80"/>
      <c r="BA183" s="80"/>
      <c r="BB183" s="80"/>
      <c r="BC183" s="80"/>
    </row>
    <row r="184" spans="1:55" ht="17" x14ac:dyDescent="0.2">
      <c r="A184" s="14" t="s">
        <v>1180</v>
      </c>
      <c r="B184" s="13"/>
      <c r="C184" s="76"/>
      <c r="D184" s="76"/>
      <c r="E184" s="84" t="s">
        <v>78</v>
      </c>
      <c r="F184" s="84" t="s">
        <v>78</v>
      </c>
      <c r="G184" s="69" t="s">
        <v>78</v>
      </c>
      <c r="H184" s="13" t="s">
        <v>78</v>
      </c>
      <c r="I184" s="13" t="s">
        <v>78</v>
      </c>
      <c r="J184" s="13" t="s">
        <v>589</v>
      </c>
      <c r="K184" s="14" t="s">
        <v>78</v>
      </c>
      <c r="L184" s="13"/>
      <c r="M184" s="95">
        <v>43221</v>
      </c>
      <c r="N184" s="14"/>
      <c r="O184" s="133"/>
      <c r="P184" s="85" t="s">
        <v>1181</v>
      </c>
      <c r="Q184" s="85"/>
      <c r="R184" s="13" t="s">
        <v>78</v>
      </c>
      <c r="S184" s="14" t="s">
        <v>78</v>
      </c>
      <c r="T184" s="85"/>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row>
    <row r="185" spans="1:55" ht="51" x14ac:dyDescent="0.2">
      <c r="A185" s="14" t="s">
        <v>1047</v>
      </c>
      <c r="B185" s="13"/>
      <c r="C185" s="76"/>
      <c r="D185" s="76"/>
      <c r="E185" s="84" t="s">
        <v>78</v>
      </c>
      <c r="F185" s="84" t="s">
        <v>78</v>
      </c>
      <c r="G185" s="69" t="s">
        <v>78</v>
      </c>
      <c r="H185" s="13" t="s">
        <v>78</v>
      </c>
      <c r="I185" s="13">
        <v>41285</v>
      </c>
      <c r="J185" s="13" t="s">
        <v>78</v>
      </c>
      <c r="K185" s="14" t="s">
        <v>1008</v>
      </c>
      <c r="L185" s="13"/>
      <c r="M185" s="93" t="s">
        <v>78</v>
      </c>
      <c r="N185" s="14" t="s">
        <v>78</v>
      </c>
      <c r="O185" s="132"/>
      <c r="P185" s="85" t="s">
        <v>78</v>
      </c>
      <c r="Q185" s="85" t="s">
        <v>78</v>
      </c>
      <c r="R185" s="13" t="s">
        <v>562</v>
      </c>
      <c r="S185" s="14" t="s">
        <v>78</v>
      </c>
      <c r="T185" s="85" t="s">
        <v>78</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row>
    <row r="186" spans="1:55" ht="17" x14ac:dyDescent="0.2">
      <c r="A186" s="14" t="s">
        <v>799</v>
      </c>
      <c r="B186" s="13"/>
      <c r="C186" s="76"/>
      <c r="D186" s="76"/>
      <c r="E186" s="84">
        <v>27.666667</v>
      </c>
      <c r="F186" s="84">
        <v>-97.666667000000004</v>
      </c>
      <c r="G186" s="69">
        <v>329.41855775325899</v>
      </c>
      <c r="H186" s="13" t="s">
        <v>78</v>
      </c>
      <c r="I186" s="13" t="s">
        <v>78</v>
      </c>
      <c r="J186" s="13" t="s">
        <v>78</v>
      </c>
      <c r="K186" s="14" t="s">
        <v>78</v>
      </c>
      <c r="L186" s="13"/>
      <c r="M186" s="93" t="s">
        <v>78</v>
      </c>
      <c r="N186" s="14" t="s">
        <v>78</v>
      </c>
      <c r="O186" s="134"/>
      <c r="P186" s="85" t="s">
        <v>78</v>
      </c>
      <c r="Q186" s="85" t="s">
        <v>78</v>
      </c>
      <c r="R186" s="13" t="s">
        <v>78</v>
      </c>
      <c r="S186" s="14" t="s">
        <v>78</v>
      </c>
      <c r="T186" s="85" t="s">
        <v>78</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row>
    <row r="187" spans="1:55" ht="17" x14ac:dyDescent="0.2">
      <c r="A187" s="14" t="s">
        <v>1117</v>
      </c>
      <c r="B187" s="13"/>
      <c r="C187" s="76"/>
      <c r="D187" s="76"/>
      <c r="E187" s="84" t="s">
        <v>78</v>
      </c>
      <c r="F187" s="84" t="s">
        <v>78</v>
      </c>
      <c r="G187" s="69" t="s">
        <v>78</v>
      </c>
      <c r="H187" s="13" t="s">
        <v>78</v>
      </c>
      <c r="I187" s="13">
        <v>47250</v>
      </c>
      <c r="J187" s="13" t="s">
        <v>78</v>
      </c>
      <c r="K187" s="14" t="s">
        <v>176</v>
      </c>
      <c r="L187" s="13"/>
      <c r="M187" s="93" t="s">
        <v>78</v>
      </c>
      <c r="N187" s="14" t="s">
        <v>78</v>
      </c>
      <c r="O187" s="132"/>
      <c r="P187" s="85" t="s">
        <v>78</v>
      </c>
      <c r="Q187" s="85" t="s">
        <v>78</v>
      </c>
      <c r="R187" s="13" t="s">
        <v>562</v>
      </c>
      <c r="S187" s="14" t="s">
        <v>78</v>
      </c>
      <c r="T187" s="85" t="s">
        <v>78</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row>
    <row r="188" spans="1:55" ht="17" x14ac:dyDescent="0.2">
      <c r="A188" s="14" t="s">
        <v>1119</v>
      </c>
      <c r="B188" s="13"/>
      <c r="C188" s="76"/>
      <c r="D188" s="76"/>
      <c r="E188" s="84" t="s">
        <v>78</v>
      </c>
      <c r="F188" s="84" t="s">
        <v>78</v>
      </c>
      <c r="G188" s="69" t="s">
        <v>78</v>
      </c>
      <c r="H188" s="13" t="s">
        <v>78</v>
      </c>
      <c r="I188" s="13">
        <v>47252</v>
      </c>
      <c r="J188" s="13" t="s">
        <v>78</v>
      </c>
      <c r="K188" s="14" t="s">
        <v>176</v>
      </c>
      <c r="L188" s="13"/>
      <c r="M188" s="93" t="s">
        <v>78</v>
      </c>
      <c r="N188" s="14" t="s">
        <v>78</v>
      </c>
      <c r="O188" s="132"/>
      <c r="P188" s="85" t="s">
        <v>78</v>
      </c>
      <c r="Q188" s="85" t="s">
        <v>78</v>
      </c>
      <c r="R188" s="13" t="s">
        <v>562</v>
      </c>
      <c r="S188" s="14" t="s">
        <v>78</v>
      </c>
      <c r="T188" s="85" t="s">
        <v>78</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row>
    <row r="189" spans="1:55" ht="17" x14ac:dyDescent="0.2">
      <c r="A189" s="14" t="s">
        <v>1116</v>
      </c>
      <c r="B189" s="13"/>
      <c r="C189" s="76"/>
      <c r="D189" s="76"/>
      <c r="E189" s="84" t="s">
        <v>78</v>
      </c>
      <c r="F189" s="84" t="s">
        <v>78</v>
      </c>
      <c r="G189" s="69" t="s">
        <v>78</v>
      </c>
      <c r="H189" s="13" t="s">
        <v>78</v>
      </c>
      <c r="I189" s="13">
        <v>47243</v>
      </c>
      <c r="J189" s="13" t="s">
        <v>78</v>
      </c>
      <c r="K189" s="14" t="s">
        <v>176</v>
      </c>
      <c r="L189" s="13"/>
      <c r="M189" s="93" t="s">
        <v>78</v>
      </c>
      <c r="N189" s="14" t="s">
        <v>78</v>
      </c>
      <c r="O189" s="132"/>
      <c r="P189" s="85" t="s">
        <v>78</v>
      </c>
      <c r="Q189" s="85" t="s">
        <v>78</v>
      </c>
      <c r="R189" s="13" t="s">
        <v>562</v>
      </c>
      <c r="S189" s="14" t="s">
        <v>78</v>
      </c>
      <c r="T189" s="85" t="s">
        <v>78</v>
      </c>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row>
    <row r="190" spans="1:55" ht="17" x14ac:dyDescent="0.2">
      <c r="A190" s="14" t="s">
        <v>1118</v>
      </c>
      <c r="B190" s="13"/>
      <c r="C190" s="76"/>
      <c r="D190" s="76"/>
      <c r="E190" s="84" t="s">
        <v>78</v>
      </c>
      <c r="F190" s="84" t="s">
        <v>78</v>
      </c>
      <c r="G190" s="69" t="s">
        <v>78</v>
      </c>
      <c r="H190" s="13" t="s">
        <v>78</v>
      </c>
      <c r="I190" s="13">
        <v>47251</v>
      </c>
      <c r="J190" s="13" t="s">
        <v>78</v>
      </c>
      <c r="K190" s="14" t="s">
        <v>176</v>
      </c>
      <c r="L190" s="13"/>
      <c r="M190" s="93" t="s">
        <v>78</v>
      </c>
      <c r="N190" s="14" t="s">
        <v>78</v>
      </c>
      <c r="O190" s="132"/>
      <c r="P190" s="85" t="s">
        <v>78</v>
      </c>
      <c r="Q190" s="85" t="s">
        <v>78</v>
      </c>
      <c r="R190" s="13" t="s">
        <v>562</v>
      </c>
      <c r="S190" s="14" t="s">
        <v>78</v>
      </c>
      <c r="T190" s="85" t="s">
        <v>78</v>
      </c>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6"/>
      <c r="AY190" s="6"/>
      <c r="AZ190" s="6"/>
      <c r="BA190" s="6"/>
      <c r="BB190" s="6"/>
      <c r="BC190" s="6"/>
    </row>
    <row r="191" spans="1:55" ht="51" x14ac:dyDescent="0.2">
      <c r="A191" s="14" t="s">
        <v>987</v>
      </c>
      <c r="B191" s="13"/>
      <c r="C191" s="76"/>
      <c r="D191" s="76"/>
      <c r="E191" s="84">
        <v>35.619999999999997</v>
      </c>
      <c r="F191" s="84">
        <v>-101.5</v>
      </c>
      <c r="G191" s="69">
        <v>637.97876421303204</v>
      </c>
      <c r="H191" s="13">
        <v>4164</v>
      </c>
      <c r="I191" s="13" t="s">
        <v>78</v>
      </c>
      <c r="J191" s="13"/>
      <c r="K191" s="14" t="s">
        <v>78</v>
      </c>
      <c r="L191" s="13"/>
      <c r="M191" s="93">
        <v>1.24</v>
      </c>
      <c r="N191" s="14" t="s">
        <v>988</v>
      </c>
      <c r="O191" s="132"/>
      <c r="P191" s="85" t="s">
        <v>979</v>
      </c>
      <c r="Q191" s="85" t="s">
        <v>989</v>
      </c>
      <c r="R191" s="13" t="s">
        <v>78</v>
      </c>
      <c r="S191" s="14"/>
      <c r="T191" s="85" t="s">
        <v>901</v>
      </c>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row>
    <row r="192" spans="1:55" ht="34" x14ac:dyDescent="0.2">
      <c r="A192" s="14" t="s">
        <v>1000</v>
      </c>
      <c r="B192" s="13"/>
      <c r="C192" s="76"/>
      <c r="D192" s="76"/>
      <c r="E192" s="84">
        <v>31.75</v>
      </c>
      <c r="F192" s="84">
        <v>-106.37</v>
      </c>
      <c r="G192" s="69">
        <v>676.45824030093104</v>
      </c>
      <c r="H192" s="13">
        <v>5752</v>
      </c>
      <c r="I192" s="13" t="s">
        <v>78</v>
      </c>
      <c r="J192" s="13"/>
      <c r="K192" s="14" t="s">
        <v>78</v>
      </c>
      <c r="L192" s="13"/>
      <c r="M192" s="93">
        <v>0.67</v>
      </c>
      <c r="N192" s="14" t="s">
        <v>1001</v>
      </c>
      <c r="O192" s="132"/>
      <c r="P192" s="85" t="s">
        <v>1002</v>
      </c>
      <c r="Q192" s="85"/>
      <c r="R192" s="13" t="s">
        <v>78</v>
      </c>
      <c r="S192" s="14"/>
      <c r="T192" s="85" t="s">
        <v>810</v>
      </c>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row>
    <row r="193" spans="1:55" ht="34" x14ac:dyDescent="0.2">
      <c r="A193" s="90" t="s">
        <v>794</v>
      </c>
      <c r="B193" s="88"/>
      <c r="C193" s="104">
        <v>43101</v>
      </c>
      <c r="D193" s="104"/>
      <c r="E193" s="87">
        <v>30.62</v>
      </c>
      <c r="F193" s="87">
        <v>-96.37</v>
      </c>
      <c r="G193" s="92">
        <v>309.280375606012</v>
      </c>
      <c r="H193" s="88">
        <v>4278</v>
      </c>
      <c r="I193" s="88" t="s">
        <v>78</v>
      </c>
      <c r="J193" s="88"/>
      <c r="K193" s="90" t="s">
        <v>78</v>
      </c>
      <c r="L193" s="88"/>
      <c r="M193" s="95" t="s">
        <v>795</v>
      </c>
      <c r="N193" s="90" t="s">
        <v>796</v>
      </c>
      <c r="O193" s="133"/>
      <c r="P193" s="89" t="s">
        <v>797</v>
      </c>
      <c r="Q193" s="89"/>
      <c r="R193" s="88" t="s">
        <v>78</v>
      </c>
      <c r="S193" s="90"/>
      <c r="T193" s="89" t="s">
        <v>743</v>
      </c>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row>
    <row r="194" spans="1:55" ht="34" x14ac:dyDescent="0.2">
      <c r="A194" s="14" t="s">
        <v>910</v>
      </c>
      <c r="B194" s="13"/>
      <c r="C194" s="76"/>
      <c r="D194" s="76"/>
      <c r="E194" s="84">
        <v>34.119999999999997</v>
      </c>
      <c r="F194" s="84">
        <v>-101.62</v>
      </c>
      <c r="G194" s="69">
        <v>485.48901575124898</v>
      </c>
      <c r="H194" s="13">
        <v>4173</v>
      </c>
      <c r="I194" s="13" t="s">
        <v>78</v>
      </c>
      <c r="J194" s="13"/>
      <c r="K194" s="14" t="s">
        <v>78</v>
      </c>
      <c r="L194" s="13"/>
      <c r="M194" s="93" t="s">
        <v>911</v>
      </c>
      <c r="N194" s="14" t="s">
        <v>912</v>
      </c>
      <c r="O194" s="132"/>
      <c r="P194" s="85" t="s">
        <v>913</v>
      </c>
      <c r="Q194" s="85"/>
      <c r="R194" s="13" t="s">
        <v>78</v>
      </c>
      <c r="S194" s="14"/>
      <c r="T194" s="85" t="s">
        <v>559</v>
      </c>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80"/>
      <c r="AY194" s="80"/>
      <c r="AZ194" s="80"/>
      <c r="BA194" s="80"/>
      <c r="BB194" s="80"/>
      <c r="BC194" s="80"/>
    </row>
    <row r="195" spans="1:55" ht="20" x14ac:dyDescent="0.2">
      <c r="A195" s="76" t="s">
        <v>276</v>
      </c>
      <c r="B195" s="98"/>
      <c r="C195" s="103">
        <v>43101</v>
      </c>
      <c r="D195" s="103"/>
      <c r="E195" s="99"/>
      <c r="F195" s="99"/>
      <c r="G195" s="100"/>
      <c r="H195" s="97"/>
      <c r="I195" s="97"/>
      <c r="J195" s="97" t="s">
        <v>277</v>
      </c>
      <c r="K195" s="97"/>
      <c r="L195" s="97"/>
      <c r="M195" s="101"/>
      <c r="N195" s="102" t="s">
        <v>1194</v>
      </c>
      <c r="O195" s="97"/>
      <c r="P195" s="97"/>
      <c r="Q195" s="97"/>
      <c r="R195" s="97"/>
      <c r="S195" s="97"/>
      <c r="T195" s="97"/>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row>
    <row r="196" spans="1:55" ht="17" x14ac:dyDescent="0.2">
      <c r="A196" s="14" t="s">
        <v>1091</v>
      </c>
      <c r="B196" s="13"/>
      <c r="C196" s="76"/>
      <c r="D196" s="76"/>
      <c r="E196" s="84" t="s">
        <v>78</v>
      </c>
      <c r="F196" s="84" t="s">
        <v>78</v>
      </c>
      <c r="G196" s="69" t="s">
        <v>78</v>
      </c>
      <c r="H196" s="13" t="s">
        <v>78</v>
      </c>
      <c r="I196" s="13">
        <v>43433</v>
      </c>
      <c r="J196" s="13" t="s">
        <v>78</v>
      </c>
      <c r="K196" s="14" t="s">
        <v>475</v>
      </c>
      <c r="L196" s="13"/>
      <c r="M196" s="93" t="s">
        <v>78</v>
      </c>
      <c r="N196" s="14" t="s">
        <v>78</v>
      </c>
      <c r="O196" s="132"/>
      <c r="P196" s="85" t="s">
        <v>78</v>
      </c>
      <c r="Q196" s="85" t="s">
        <v>78</v>
      </c>
      <c r="R196" s="13" t="s">
        <v>562</v>
      </c>
      <c r="S196" s="14" t="s">
        <v>78</v>
      </c>
      <c r="T196" s="85" t="s">
        <v>78</v>
      </c>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row>
    <row r="197" spans="1:55" ht="51" x14ac:dyDescent="0.2">
      <c r="A197" s="14" t="s">
        <v>1037</v>
      </c>
      <c r="B197" s="13"/>
      <c r="C197" s="76"/>
      <c r="D197" s="76"/>
      <c r="E197" s="84" t="s">
        <v>78</v>
      </c>
      <c r="F197" s="84" t="s">
        <v>78</v>
      </c>
      <c r="G197" s="69" t="s">
        <v>78</v>
      </c>
      <c r="H197" s="13" t="s">
        <v>78</v>
      </c>
      <c r="I197" s="13">
        <v>40878</v>
      </c>
      <c r="J197" s="13" t="s">
        <v>78</v>
      </c>
      <c r="K197" s="14" t="s">
        <v>1008</v>
      </c>
      <c r="L197" s="13"/>
      <c r="M197" s="93" t="s">
        <v>78</v>
      </c>
      <c r="N197" s="14" t="s">
        <v>78</v>
      </c>
      <c r="O197" s="134"/>
      <c r="P197" s="85" t="s">
        <v>78</v>
      </c>
      <c r="Q197" s="85" t="s">
        <v>78</v>
      </c>
      <c r="R197" s="13" t="s">
        <v>562</v>
      </c>
      <c r="S197" s="14" t="s">
        <v>78</v>
      </c>
      <c r="T197" s="85" t="s">
        <v>78</v>
      </c>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row>
    <row r="198" spans="1:55" ht="68" x14ac:dyDescent="0.2">
      <c r="A198" s="14" t="s">
        <v>949</v>
      </c>
      <c r="B198" s="13"/>
      <c r="C198" s="104">
        <v>43221</v>
      </c>
      <c r="D198" s="104"/>
      <c r="E198" s="84">
        <v>31.866667</v>
      </c>
      <c r="F198" s="84">
        <v>-104.75</v>
      </c>
      <c r="G198" s="69">
        <v>533.33100294751898</v>
      </c>
      <c r="H198" s="13">
        <v>3696</v>
      </c>
      <c r="I198" s="13" t="s">
        <v>78</v>
      </c>
      <c r="J198" s="13" t="s">
        <v>863</v>
      </c>
      <c r="K198" s="14" t="s">
        <v>475</v>
      </c>
      <c r="L198" s="13"/>
      <c r="M198" s="93" t="s">
        <v>950</v>
      </c>
      <c r="N198" s="90" t="s">
        <v>1252</v>
      </c>
      <c r="O198" s="133" t="s">
        <v>1692</v>
      </c>
      <c r="P198" s="85" t="s">
        <v>951</v>
      </c>
      <c r="Q198" s="85" t="s">
        <v>952</v>
      </c>
      <c r="R198" s="13" t="s">
        <v>78</v>
      </c>
      <c r="S198" s="14"/>
      <c r="T198" s="85" t="s">
        <v>559</v>
      </c>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row>
    <row r="199" spans="1:55" ht="17" x14ac:dyDescent="0.2">
      <c r="A199" s="14" t="s">
        <v>661</v>
      </c>
      <c r="B199" s="13"/>
      <c r="C199" s="76"/>
      <c r="D199" s="76"/>
      <c r="E199" s="84">
        <v>30.366667</v>
      </c>
      <c r="F199" s="84">
        <v>-98.083332999999996</v>
      </c>
      <c r="G199" s="69">
        <v>142.53284784241899</v>
      </c>
      <c r="H199" s="13" t="s">
        <v>78</v>
      </c>
      <c r="I199" s="13" t="s">
        <v>78</v>
      </c>
      <c r="J199" s="13" t="s">
        <v>78</v>
      </c>
      <c r="K199" s="14" t="s">
        <v>78</v>
      </c>
      <c r="L199" s="13"/>
      <c r="M199" s="93" t="s">
        <v>78</v>
      </c>
      <c r="N199" s="14" t="s">
        <v>78</v>
      </c>
      <c r="O199" s="132"/>
      <c r="P199" s="85" t="s">
        <v>78</v>
      </c>
      <c r="Q199" s="85" t="s">
        <v>78</v>
      </c>
      <c r="R199" s="13" t="s">
        <v>78</v>
      </c>
      <c r="S199" s="14" t="s">
        <v>78</v>
      </c>
      <c r="T199" s="85" t="s">
        <v>78</v>
      </c>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row>
    <row r="200" spans="1:55" ht="51" x14ac:dyDescent="0.2">
      <c r="A200" s="14" t="s">
        <v>872</v>
      </c>
      <c r="B200" s="13" t="s">
        <v>1742</v>
      </c>
      <c r="C200" s="104">
        <v>43221</v>
      </c>
      <c r="D200" s="76" t="s">
        <v>556</v>
      </c>
      <c r="E200" s="84">
        <v>34.25</v>
      </c>
      <c r="F200" s="84">
        <v>-100.5</v>
      </c>
      <c r="G200" s="69">
        <v>467.45999585806601</v>
      </c>
      <c r="H200" s="13">
        <v>4219</v>
      </c>
      <c r="I200" s="13" t="s">
        <v>78</v>
      </c>
      <c r="J200" s="13"/>
      <c r="K200" s="14" t="s">
        <v>78</v>
      </c>
      <c r="L200" s="13"/>
      <c r="M200" s="93" t="s">
        <v>873</v>
      </c>
      <c r="N200" s="14" t="s">
        <v>874</v>
      </c>
      <c r="O200" s="132" t="s">
        <v>1846</v>
      </c>
      <c r="P200" s="85" t="s">
        <v>875</v>
      </c>
      <c r="Q200" s="85"/>
      <c r="R200" s="13" t="s">
        <v>78</v>
      </c>
      <c r="S200" s="14"/>
      <c r="T200" s="85" t="s">
        <v>585</v>
      </c>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row>
    <row r="201" spans="1:55" ht="17" x14ac:dyDescent="0.2">
      <c r="A201" s="14" t="s">
        <v>1074</v>
      </c>
      <c r="B201" s="13"/>
      <c r="C201" s="76"/>
      <c r="D201" s="76"/>
      <c r="E201" s="84" t="s">
        <v>78</v>
      </c>
      <c r="F201" s="84" t="s">
        <v>78</v>
      </c>
      <c r="G201" s="69" t="s">
        <v>78</v>
      </c>
      <c r="H201" s="13" t="s">
        <v>78</v>
      </c>
      <c r="I201" s="13">
        <v>43202</v>
      </c>
      <c r="J201" s="13" t="s">
        <v>78</v>
      </c>
      <c r="K201" s="14" t="s">
        <v>475</v>
      </c>
      <c r="L201" s="13"/>
      <c r="M201" s="93" t="s">
        <v>78</v>
      </c>
      <c r="N201" s="14" t="s">
        <v>78</v>
      </c>
      <c r="O201" s="132"/>
      <c r="P201" s="85" t="s">
        <v>78</v>
      </c>
      <c r="Q201" s="85" t="s">
        <v>78</v>
      </c>
      <c r="R201" s="13" t="s">
        <v>562</v>
      </c>
      <c r="S201" s="14" t="s">
        <v>78</v>
      </c>
      <c r="T201" s="85" t="s">
        <v>78</v>
      </c>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row>
    <row r="202" spans="1:55" ht="68" x14ac:dyDescent="0.2">
      <c r="A202" s="14" t="s">
        <v>555</v>
      </c>
      <c r="B202" s="13"/>
      <c r="C202" s="104">
        <v>43101</v>
      </c>
      <c r="D202" s="104"/>
      <c r="E202" s="84">
        <v>29.25</v>
      </c>
      <c r="F202" s="84">
        <v>-100.37</v>
      </c>
      <c r="G202" s="69">
        <v>126.64373695806199</v>
      </c>
      <c r="H202" s="13">
        <v>3687</v>
      </c>
      <c r="I202" s="13">
        <v>40434</v>
      </c>
      <c r="J202" s="13" t="s">
        <v>391</v>
      </c>
      <c r="K202" s="14" t="s">
        <v>475</v>
      </c>
      <c r="L202" s="13"/>
      <c r="M202" s="95">
        <v>36526</v>
      </c>
      <c r="N202" s="14" t="s">
        <v>622</v>
      </c>
      <c r="O202" s="132"/>
      <c r="P202" s="85" t="s">
        <v>623</v>
      </c>
      <c r="Q202" s="85" t="s">
        <v>624</v>
      </c>
      <c r="R202" s="13" t="s">
        <v>562</v>
      </c>
      <c r="S202" s="14" t="s">
        <v>556</v>
      </c>
      <c r="T202" s="85" t="s">
        <v>559</v>
      </c>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row>
    <row r="203" spans="1:55" ht="17" x14ac:dyDescent="0.2">
      <c r="A203" s="14" t="s">
        <v>1094</v>
      </c>
      <c r="B203" s="13"/>
      <c r="C203" s="76"/>
      <c r="D203" s="76"/>
      <c r="E203" s="84" t="s">
        <v>78</v>
      </c>
      <c r="F203" s="84" t="s">
        <v>78</v>
      </c>
      <c r="G203" s="69" t="s">
        <v>78</v>
      </c>
      <c r="H203" s="13" t="s">
        <v>78</v>
      </c>
      <c r="I203" s="13">
        <v>43436</v>
      </c>
      <c r="J203" s="13" t="s">
        <v>78</v>
      </c>
      <c r="K203" s="14" t="s">
        <v>475</v>
      </c>
      <c r="L203" s="13"/>
      <c r="M203" s="93" t="s">
        <v>78</v>
      </c>
      <c r="N203" s="14" t="s">
        <v>78</v>
      </c>
      <c r="O203" s="132"/>
      <c r="P203" s="85" t="s">
        <v>78</v>
      </c>
      <c r="Q203" s="85" t="s">
        <v>78</v>
      </c>
      <c r="R203" s="13" t="s">
        <v>562</v>
      </c>
      <c r="S203" s="14" t="s">
        <v>78</v>
      </c>
      <c r="T203" s="85" t="s">
        <v>78</v>
      </c>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row>
    <row r="204" spans="1:55" ht="17" x14ac:dyDescent="0.2">
      <c r="A204" s="14" t="s">
        <v>939</v>
      </c>
      <c r="B204" s="13"/>
      <c r="C204" s="76"/>
      <c r="D204" s="76"/>
      <c r="E204" s="84">
        <v>34.5</v>
      </c>
      <c r="F204" s="84">
        <v>-101.36666700000001</v>
      </c>
      <c r="G204" s="69">
        <v>515.89688194031896</v>
      </c>
      <c r="H204" s="13" t="s">
        <v>78</v>
      </c>
      <c r="I204" s="13" t="s">
        <v>78</v>
      </c>
      <c r="J204" s="13" t="s">
        <v>78</v>
      </c>
      <c r="K204" s="14" t="s">
        <v>78</v>
      </c>
      <c r="L204" s="13"/>
      <c r="M204" s="93" t="s">
        <v>78</v>
      </c>
      <c r="N204" s="14" t="s">
        <v>78</v>
      </c>
      <c r="O204" s="132"/>
      <c r="P204" s="85" t="s">
        <v>78</v>
      </c>
      <c r="Q204" s="85" t="s">
        <v>78</v>
      </c>
      <c r="R204" s="13" t="s">
        <v>78</v>
      </c>
      <c r="S204" s="14" t="s">
        <v>78</v>
      </c>
      <c r="T204" s="85" t="s">
        <v>78</v>
      </c>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row>
    <row r="205" spans="1:55" ht="17" x14ac:dyDescent="0.2">
      <c r="A205" s="14" t="s">
        <v>641</v>
      </c>
      <c r="B205" s="13"/>
      <c r="C205" s="76"/>
      <c r="D205" s="76"/>
      <c r="E205" s="84">
        <v>29.333333</v>
      </c>
      <c r="F205" s="84">
        <v>-98.416667000000004</v>
      </c>
      <c r="G205" s="69">
        <v>140.19859407390501</v>
      </c>
      <c r="H205" s="13" t="s">
        <v>78</v>
      </c>
      <c r="I205" s="13" t="s">
        <v>78</v>
      </c>
      <c r="J205" s="13" t="s">
        <v>78</v>
      </c>
      <c r="K205" s="14" t="s">
        <v>78</v>
      </c>
      <c r="L205" s="13"/>
      <c r="M205" s="93" t="s">
        <v>78</v>
      </c>
      <c r="N205" s="14" t="s">
        <v>78</v>
      </c>
      <c r="O205" s="132"/>
      <c r="P205" s="85" t="s">
        <v>78</v>
      </c>
      <c r="Q205" s="85" t="s">
        <v>78</v>
      </c>
      <c r="R205" s="13" t="s">
        <v>78</v>
      </c>
      <c r="S205" s="14" t="s">
        <v>78</v>
      </c>
      <c r="T205" s="85" t="s">
        <v>78</v>
      </c>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row>
    <row r="206" spans="1:55" ht="17" x14ac:dyDescent="0.2">
      <c r="A206" s="14" t="s">
        <v>1089</v>
      </c>
      <c r="B206" s="13"/>
      <c r="C206" s="76"/>
      <c r="D206" s="76"/>
      <c r="E206" s="84" t="s">
        <v>78</v>
      </c>
      <c r="F206" s="84" t="s">
        <v>78</v>
      </c>
      <c r="G206" s="69" t="s">
        <v>78</v>
      </c>
      <c r="H206" s="13" t="s">
        <v>78</v>
      </c>
      <c r="I206" s="13">
        <v>43430</v>
      </c>
      <c r="J206" s="13" t="s">
        <v>78</v>
      </c>
      <c r="K206" s="14" t="s">
        <v>475</v>
      </c>
      <c r="L206" s="13"/>
      <c r="M206" s="93" t="s">
        <v>78</v>
      </c>
      <c r="N206" s="14" t="s">
        <v>78</v>
      </c>
      <c r="O206" s="132"/>
      <c r="P206" s="85" t="s">
        <v>78</v>
      </c>
      <c r="Q206" s="85" t="s">
        <v>78</v>
      </c>
      <c r="R206" s="13" t="s">
        <v>562</v>
      </c>
      <c r="S206" s="14" t="s">
        <v>78</v>
      </c>
      <c r="T206" s="85" t="s">
        <v>78</v>
      </c>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row>
    <row r="207" spans="1:55" ht="17" x14ac:dyDescent="0.2">
      <c r="A207" s="14" t="s">
        <v>1092</v>
      </c>
      <c r="B207" s="13"/>
      <c r="C207" s="76"/>
      <c r="D207" s="76"/>
      <c r="E207" s="84" t="s">
        <v>78</v>
      </c>
      <c r="F207" s="84" t="s">
        <v>78</v>
      </c>
      <c r="G207" s="69" t="s">
        <v>78</v>
      </c>
      <c r="H207" s="13" t="s">
        <v>78</v>
      </c>
      <c r="I207" s="13">
        <v>43434</v>
      </c>
      <c r="J207" s="13" t="s">
        <v>78</v>
      </c>
      <c r="K207" s="14" t="s">
        <v>475</v>
      </c>
      <c r="L207" s="13"/>
      <c r="M207" s="93" t="s">
        <v>78</v>
      </c>
      <c r="N207" s="14" t="s">
        <v>78</v>
      </c>
      <c r="O207" s="132"/>
      <c r="P207" s="85" t="s">
        <v>78</v>
      </c>
      <c r="Q207" s="85" t="s">
        <v>78</v>
      </c>
      <c r="R207" s="13" t="s">
        <v>562</v>
      </c>
      <c r="S207" s="14" t="s">
        <v>78</v>
      </c>
      <c r="T207" s="85" t="s">
        <v>78</v>
      </c>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80"/>
      <c r="AY207" s="80"/>
      <c r="AZ207" s="80"/>
      <c r="BA207" s="80"/>
      <c r="BB207" s="80"/>
      <c r="BC207" s="80"/>
    </row>
    <row r="208" spans="1:55" ht="17" x14ac:dyDescent="0.2">
      <c r="A208" s="14" t="s">
        <v>995</v>
      </c>
      <c r="B208" s="13"/>
      <c r="C208" s="76"/>
      <c r="D208" s="76"/>
      <c r="E208" s="84">
        <v>35.700000000000003</v>
      </c>
      <c r="F208" s="84">
        <v>-101.566667</v>
      </c>
      <c r="G208" s="69">
        <v>648.27932036262598</v>
      </c>
      <c r="H208" s="13" t="s">
        <v>78</v>
      </c>
      <c r="I208" s="13" t="s">
        <v>78</v>
      </c>
      <c r="J208" s="13" t="s">
        <v>78</v>
      </c>
      <c r="K208" s="14" t="s">
        <v>78</v>
      </c>
      <c r="L208" s="13"/>
      <c r="M208" s="93" t="s">
        <v>78</v>
      </c>
      <c r="N208" s="14" t="s">
        <v>78</v>
      </c>
      <c r="O208" s="132"/>
      <c r="P208" s="85" t="s">
        <v>78</v>
      </c>
      <c r="Q208" s="85" t="s">
        <v>78</v>
      </c>
      <c r="R208" s="13" t="s">
        <v>78</v>
      </c>
      <c r="S208" s="14" t="s">
        <v>78</v>
      </c>
      <c r="T208" s="85" t="s">
        <v>78</v>
      </c>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row>
    <row r="209" spans="1:55" ht="17" x14ac:dyDescent="0.2">
      <c r="A209" s="14" t="s">
        <v>829</v>
      </c>
      <c r="B209" s="13"/>
      <c r="C209" s="76"/>
      <c r="D209" s="76"/>
      <c r="E209" s="84">
        <v>33.333333000000003</v>
      </c>
      <c r="F209" s="84">
        <v>-101.75</v>
      </c>
      <c r="G209" s="69">
        <v>413.41862518916599</v>
      </c>
      <c r="H209" s="13" t="s">
        <v>78</v>
      </c>
      <c r="I209" s="13" t="s">
        <v>78</v>
      </c>
      <c r="J209" s="13" t="s">
        <v>78</v>
      </c>
      <c r="K209" s="14" t="s">
        <v>78</v>
      </c>
      <c r="L209" s="13"/>
      <c r="M209" s="93" t="s">
        <v>78</v>
      </c>
      <c r="N209" s="14" t="s">
        <v>78</v>
      </c>
      <c r="O209" s="132"/>
      <c r="P209" s="85" t="s">
        <v>78</v>
      </c>
      <c r="Q209" s="85" t="s">
        <v>78</v>
      </c>
      <c r="R209" s="13" t="s">
        <v>78</v>
      </c>
      <c r="S209" s="14" t="s">
        <v>78</v>
      </c>
      <c r="T209" s="85" t="s">
        <v>78</v>
      </c>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80"/>
      <c r="AY209" s="80"/>
      <c r="AZ209" s="80"/>
      <c r="BA209" s="80"/>
      <c r="BB209" s="80"/>
      <c r="BC209" s="80"/>
    </row>
    <row r="210" spans="1:55" ht="34" x14ac:dyDescent="0.2">
      <c r="A210" s="14" t="s">
        <v>806</v>
      </c>
      <c r="B210" s="13"/>
      <c r="C210" s="76"/>
      <c r="D210" s="76"/>
      <c r="E210" s="84">
        <v>31.25</v>
      </c>
      <c r="F210" s="84">
        <v>-103.5</v>
      </c>
      <c r="G210" s="69">
        <v>399.02979461046903</v>
      </c>
      <c r="H210" s="13">
        <v>4256</v>
      </c>
      <c r="I210" s="13" t="s">
        <v>78</v>
      </c>
      <c r="J210" s="13" t="s">
        <v>807</v>
      </c>
      <c r="K210" s="14" t="s">
        <v>176</v>
      </c>
      <c r="L210" s="13"/>
      <c r="M210" s="93" t="s">
        <v>586</v>
      </c>
      <c r="N210" s="14" t="s">
        <v>808</v>
      </c>
      <c r="O210" s="134"/>
      <c r="P210" s="85" t="s">
        <v>809</v>
      </c>
      <c r="Q210" s="85"/>
      <c r="R210" s="13" t="s">
        <v>78</v>
      </c>
      <c r="S210" s="14"/>
      <c r="T210" s="85" t="s">
        <v>810</v>
      </c>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row>
    <row r="211" spans="1:55" ht="68" x14ac:dyDescent="0.2">
      <c r="A211" s="14" t="s">
        <v>1016</v>
      </c>
      <c r="B211" s="13"/>
      <c r="C211" s="104">
        <v>43101</v>
      </c>
      <c r="D211" s="104"/>
      <c r="E211" s="84" t="s">
        <v>78</v>
      </c>
      <c r="F211" s="84" t="s">
        <v>78</v>
      </c>
      <c r="G211" s="69" t="s">
        <v>78</v>
      </c>
      <c r="H211" s="13" t="s">
        <v>78</v>
      </c>
      <c r="I211" s="13">
        <v>31052</v>
      </c>
      <c r="J211" s="13" t="s">
        <v>78</v>
      </c>
      <c r="K211" s="14" t="s">
        <v>1005</v>
      </c>
      <c r="L211" s="13"/>
      <c r="M211" s="93" t="s">
        <v>78</v>
      </c>
      <c r="N211" s="14" t="s">
        <v>1238</v>
      </c>
      <c r="O211" s="132"/>
      <c r="P211" s="85" t="s">
        <v>78</v>
      </c>
      <c r="Q211" s="85" t="s">
        <v>78</v>
      </c>
      <c r="R211" s="13" t="s">
        <v>562</v>
      </c>
      <c r="S211" s="14" t="s">
        <v>78</v>
      </c>
      <c r="T211" s="85" t="s">
        <v>78</v>
      </c>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row>
    <row r="212" spans="1:55" ht="17" x14ac:dyDescent="0.2">
      <c r="A212" s="14" t="s">
        <v>1021</v>
      </c>
      <c r="B212" s="13"/>
      <c r="C212" s="76"/>
      <c r="D212" s="76"/>
      <c r="E212" s="84" t="s">
        <v>78</v>
      </c>
      <c r="F212" s="84" t="s">
        <v>78</v>
      </c>
      <c r="G212" s="69" t="s">
        <v>78</v>
      </c>
      <c r="H212" s="13" t="s">
        <v>78</v>
      </c>
      <c r="I212" s="13">
        <v>40561</v>
      </c>
      <c r="J212" s="13" t="s">
        <v>78</v>
      </c>
      <c r="K212" s="14" t="s">
        <v>475</v>
      </c>
      <c r="L212" s="13"/>
      <c r="M212" s="93" t="s">
        <v>78</v>
      </c>
      <c r="N212" s="14" t="s">
        <v>78</v>
      </c>
      <c r="O212" s="134"/>
      <c r="P212" s="85" t="s">
        <v>78</v>
      </c>
      <c r="Q212" s="85" t="s">
        <v>78</v>
      </c>
      <c r="R212" s="13" t="s">
        <v>562</v>
      </c>
      <c r="S212" s="14" t="s">
        <v>78</v>
      </c>
      <c r="T212" s="85" t="s">
        <v>78</v>
      </c>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80"/>
      <c r="AY212" s="80"/>
      <c r="AZ212" s="80"/>
      <c r="BA212" s="80"/>
      <c r="BB212" s="80"/>
      <c r="BC212" s="80"/>
    </row>
    <row r="213" spans="1:55" ht="20" x14ac:dyDescent="0.2">
      <c r="A213" s="14" t="s">
        <v>247</v>
      </c>
      <c r="B213" s="7"/>
      <c r="C213" s="103">
        <v>43101</v>
      </c>
      <c r="D213" s="103"/>
      <c r="E213" s="99"/>
      <c r="F213" s="99"/>
      <c r="G213" s="100"/>
      <c r="H213" s="97"/>
      <c r="I213" s="97"/>
      <c r="J213" s="97" t="s">
        <v>246</v>
      </c>
      <c r="K213" s="97"/>
      <c r="L213" s="97"/>
      <c r="M213" s="101"/>
      <c r="N213" s="102" t="s">
        <v>1193</v>
      </c>
      <c r="O213" s="97"/>
      <c r="P213" s="97"/>
      <c r="Q213" s="97"/>
      <c r="R213" s="97"/>
      <c r="S213" s="97"/>
      <c r="T213" s="97"/>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row>
    <row r="214" spans="1:55" ht="17" x14ac:dyDescent="0.2">
      <c r="A214" s="14" t="s">
        <v>1050</v>
      </c>
      <c r="B214" s="13"/>
      <c r="C214" s="76"/>
      <c r="D214" s="76"/>
      <c r="E214" s="84" t="s">
        <v>78</v>
      </c>
      <c r="F214" s="84" t="s">
        <v>78</v>
      </c>
      <c r="G214" s="69" t="s">
        <v>78</v>
      </c>
      <c r="H214" s="13" t="s">
        <v>78</v>
      </c>
      <c r="I214" s="13">
        <v>41352</v>
      </c>
      <c r="J214" s="13" t="s">
        <v>78</v>
      </c>
      <c r="K214" s="14" t="s">
        <v>475</v>
      </c>
      <c r="L214" s="13"/>
      <c r="M214" s="93" t="s">
        <v>78</v>
      </c>
      <c r="N214" s="14" t="s">
        <v>78</v>
      </c>
      <c r="O214" s="132"/>
      <c r="P214" s="85" t="s">
        <v>78</v>
      </c>
      <c r="Q214" s="85" t="s">
        <v>78</v>
      </c>
      <c r="R214" s="13" t="s">
        <v>562</v>
      </c>
      <c r="S214" s="14" t="s">
        <v>78</v>
      </c>
      <c r="T214" s="85" t="s">
        <v>78</v>
      </c>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row>
    <row r="215" spans="1:55" ht="17" x14ac:dyDescent="0.2">
      <c r="A215" s="14" t="s">
        <v>798</v>
      </c>
      <c r="B215" s="13"/>
      <c r="C215" s="76"/>
      <c r="D215" s="76"/>
      <c r="E215" s="84">
        <v>30.975000000000001</v>
      </c>
      <c r="F215" s="84">
        <v>-102.826944</v>
      </c>
      <c r="G215" s="69">
        <v>328.82502652718699</v>
      </c>
      <c r="H215" s="13" t="s">
        <v>78</v>
      </c>
      <c r="I215" s="13" t="s">
        <v>78</v>
      </c>
      <c r="J215" s="13" t="s">
        <v>78</v>
      </c>
      <c r="K215" s="14" t="s">
        <v>78</v>
      </c>
      <c r="L215" s="13"/>
      <c r="M215" s="93" t="s">
        <v>78</v>
      </c>
      <c r="N215" s="14" t="s">
        <v>78</v>
      </c>
      <c r="O215" s="134"/>
      <c r="P215" s="85" t="s">
        <v>78</v>
      </c>
      <c r="Q215" s="85" t="s">
        <v>78</v>
      </c>
      <c r="R215" s="13" t="s">
        <v>78</v>
      </c>
      <c r="S215" s="14" t="s">
        <v>78</v>
      </c>
      <c r="T215" s="85" t="s">
        <v>78</v>
      </c>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row>
    <row r="216" spans="1:55" ht="17" x14ac:dyDescent="0.2">
      <c r="A216" s="14" t="s">
        <v>1591</v>
      </c>
      <c r="B216" s="13"/>
      <c r="C216" s="104">
        <v>43221</v>
      </c>
      <c r="D216" s="104" t="s">
        <v>556</v>
      </c>
      <c r="E216" s="84">
        <v>36.166666999999997</v>
      </c>
      <c r="F216" s="84">
        <v>-101.25</v>
      </c>
      <c r="G216" s="69">
        <v>690.60061805718999</v>
      </c>
      <c r="H216" s="13" t="s">
        <v>78</v>
      </c>
      <c r="I216" s="13">
        <v>43365</v>
      </c>
      <c r="J216" s="13" t="s">
        <v>78</v>
      </c>
      <c r="K216" s="14" t="s">
        <v>1744</v>
      </c>
      <c r="L216" s="13"/>
      <c r="M216" s="93" t="s">
        <v>1743</v>
      </c>
      <c r="N216" s="14" t="s">
        <v>1592</v>
      </c>
      <c r="O216" s="132" t="s">
        <v>1694</v>
      </c>
      <c r="P216" s="85" t="s">
        <v>1745</v>
      </c>
      <c r="Q216" s="85" t="s">
        <v>78</v>
      </c>
      <c r="R216" s="13" t="s">
        <v>78</v>
      </c>
      <c r="S216" s="14" t="s">
        <v>78</v>
      </c>
      <c r="T216" s="85" t="s">
        <v>78</v>
      </c>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row>
    <row r="217" spans="1:55" ht="51" x14ac:dyDescent="0.2">
      <c r="A217" s="14" t="s">
        <v>977</v>
      </c>
      <c r="B217" s="13"/>
      <c r="C217" s="76"/>
      <c r="D217" s="76"/>
      <c r="E217" s="84">
        <v>35.616667</v>
      </c>
      <c r="F217" s="84">
        <v>-101.5</v>
      </c>
      <c r="G217" s="69">
        <v>637.62439814066795</v>
      </c>
      <c r="H217" s="13">
        <v>4163</v>
      </c>
      <c r="I217" s="13" t="s">
        <v>78</v>
      </c>
      <c r="J217" s="13"/>
      <c r="K217" s="14" t="s">
        <v>78</v>
      </c>
      <c r="L217" s="13"/>
      <c r="M217" s="93">
        <v>1.25</v>
      </c>
      <c r="N217" s="14" t="s">
        <v>978</v>
      </c>
      <c r="O217" s="132"/>
      <c r="P217" s="85" t="s">
        <v>979</v>
      </c>
      <c r="Q217" s="85" t="s">
        <v>980</v>
      </c>
      <c r="R217" s="13" t="s">
        <v>78</v>
      </c>
      <c r="S217" s="14"/>
      <c r="T217" s="85" t="s">
        <v>901</v>
      </c>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row>
    <row r="218" spans="1:55" ht="51" x14ac:dyDescent="0.2">
      <c r="A218" s="14" t="s">
        <v>326</v>
      </c>
      <c r="B218" s="13"/>
      <c r="C218" s="104" t="s">
        <v>1636</v>
      </c>
      <c r="D218" s="104" t="s">
        <v>556</v>
      </c>
      <c r="E218" s="84" t="s">
        <v>78</v>
      </c>
      <c r="F218" s="84" t="s">
        <v>78</v>
      </c>
      <c r="G218" s="69" t="s">
        <v>78</v>
      </c>
      <c r="H218" s="13" t="s">
        <v>78</v>
      </c>
      <c r="I218" s="13">
        <v>998</v>
      </c>
      <c r="J218" s="13" t="s">
        <v>327</v>
      </c>
      <c r="K218" s="14" t="s">
        <v>565</v>
      </c>
      <c r="L218" s="13"/>
      <c r="M218" s="93"/>
      <c r="N218" s="14"/>
      <c r="O218" s="132"/>
      <c r="P218" s="85" t="s">
        <v>1006</v>
      </c>
      <c r="Q218" s="85"/>
      <c r="R218" s="13" t="s">
        <v>562</v>
      </c>
      <c r="S218" s="14" t="s">
        <v>78</v>
      </c>
      <c r="T218" s="85"/>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row>
    <row r="219" spans="1:55" ht="85" x14ac:dyDescent="0.2">
      <c r="A219" s="14" t="s">
        <v>581</v>
      </c>
      <c r="B219" s="13"/>
      <c r="C219" s="76"/>
      <c r="D219" s="76"/>
      <c r="E219" s="84">
        <v>30.25</v>
      </c>
      <c r="F219" s="84">
        <v>-99.87</v>
      </c>
      <c r="G219" s="69">
        <v>34.448219298600598</v>
      </c>
      <c r="H219" s="13">
        <v>3685</v>
      </c>
      <c r="I219" s="13" t="s">
        <v>78</v>
      </c>
      <c r="J219" s="13" t="s">
        <v>582</v>
      </c>
      <c r="K219" s="14" t="s">
        <v>78</v>
      </c>
      <c r="L219" s="13"/>
      <c r="M219" s="93" t="s">
        <v>583</v>
      </c>
      <c r="N219" s="14" t="s">
        <v>1764</v>
      </c>
      <c r="O219" s="132" t="s">
        <v>1858</v>
      </c>
      <c r="P219" s="85" t="s">
        <v>584</v>
      </c>
      <c r="Q219" s="85"/>
      <c r="R219" s="13" t="s">
        <v>78</v>
      </c>
      <c r="S219" s="14" t="s">
        <v>556</v>
      </c>
      <c r="T219" s="85" t="s">
        <v>585</v>
      </c>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row>
    <row r="220" spans="1:55" ht="102" x14ac:dyDescent="0.2">
      <c r="A220" s="14" t="s">
        <v>600</v>
      </c>
      <c r="B220" s="13"/>
      <c r="C220" s="76"/>
      <c r="D220" s="76"/>
      <c r="E220" s="84">
        <v>29.5</v>
      </c>
      <c r="F220" s="84">
        <v>-98.87</v>
      </c>
      <c r="G220" s="69">
        <v>95.424908168685405</v>
      </c>
      <c r="H220" s="13">
        <v>4213</v>
      </c>
      <c r="I220" s="13" t="s">
        <v>78</v>
      </c>
      <c r="J220" s="13" t="s">
        <v>217</v>
      </c>
      <c r="K220" s="14" t="s">
        <v>78</v>
      </c>
      <c r="L220" s="13"/>
      <c r="M220" s="93" t="s">
        <v>601</v>
      </c>
      <c r="N220" s="14" t="s">
        <v>602</v>
      </c>
      <c r="O220" s="132"/>
      <c r="P220" s="85" t="s">
        <v>603</v>
      </c>
      <c r="Q220" s="85" t="s">
        <v>604</v>
      </c>
      <c r="R220" s="13" t="s">
        <v>78</v>
      </c>
      <c r="S220" s="14" t="s">
        <v>556</v>
      </c>
      <c r="T220" s="85" t="s">
        <v>605</v>
      </c>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row>
    <row r="221" spans="1:55" ht="17" x14ac:dyDescent="0.2">
      <c r="A221" s="14" t="s">
        <v>1061</v>
      </c>
      <c r="B221" s="13"/>
      <c r="C221" s="76"/>
      <c r="D221" s="76"/>
      <c r="E221" s="84" t="s">
        <v>78</v>
      </c>
      <c r="F221" s="84" t="s">
        <v>78</v>
      </c>
      <c r="G221" s="69" t="s">
        <v>78</v>
      </c>
      <c r="H221" s="13" t="s">
        <v>78</v>
      </c>
      <c r="I221" s="13">
        <v>42487</v>
      </c>
      <c r="J221" s="13" t="s">
        <v>589</v>
      </c>
      <c r="K221" s="14" t="s">
        <v>475</v>
      </c>
      <c r="L221" s="13"/>
      <c r="M221" s="93" t="s">
        <v>78</v>
      </c>
      <c r="N221" s="14" t="s">
        <v>78</v>
      </c>
      <c r="O221" s="132"/>
      <c r="P221" s="85" t="s">
        <v>78</v>
      </c>
      <c r="Q221" s="85" t="s">
        <v>78</v>
      </c>
      <c r="R221" s="13" t="s">
        <v>562</v>
      </c>
      <c r="S221" s="14" t="s">
        <v>78</v>
      </c>
      <c r="T221" s="85" t="s">
        <v>78</v>
      </c>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row>
    <row r="222" spans="1:55" ht="68" x14ac:dyDescent="0.2">
      <c r="A222" s="14" t="s">
        <v>674</v>
      </c>
      <c r="B222" s="13"/>
      <c r="C222" s="76"/>
      <c r="D222" s="76"/>
      <c r="E222" s="84">
        <v>29.75</v>
      </c>
      <c r="F222" s="84">
        <v>-101.25</v>
      </c>
      <c r="G222" s="69">
        <v>170.28857283029001</v>
      </c>
      <c r="H222" s="13">
        <v>5843</v>
      </c>
      <c r="I222" s="13" t="s">
        <v>78</v>
      </c>
      <c r="J222" s="13" t="s">
        <v>589</v>
      </c>
      <c r="K222" s="14" t="s">
        <v>78</v>
      </c>
      <c r="L222" s="13"/>
      <c r="M222" s="93" t="s">
        <v>675</v>
      </c>
      <c r="N222" s="14" t="s">
        <v>676</v>
      </c>
      <c r="O222" s="132"/>
      <c r="P222" s="85" t="s">
        <v>677</v>
      </c>
      <c r="Q222" s="85" t="s">
        <v>678</v>
      </c>
      <c r="R222" s="13" t="s">
        <v>78</v>
      </c>
      <c r="S222" s="14" t="s">
        <v>679</v>
      </c>
      <c r="T222" s="85" t="s">
        <v>648</v>
      </c>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row>
    <row r="223" spans="1:55" ht="51" x14ac:dyDescent="0.2">
      <c r="A223" s="14" t="s">
        <v>1060</v>
      </c>
      <c r="B223" s="13"/>
      <c r="C223" s="76"/>
      <c r="D223" s="76"/>
      <c r="E223" s="84" t="s">
        <v>78</v>
      </c>
      <c r="F223" s="84" t="s">
        <v>78</v>
      </c>
      <c r="G223" s="69" t="s">
        <v>78</v>
      </c>
      <c r="H223" s="13" t="s">
        <v>78</v>
      </c>
      <c r="I223" s="13">
        <v>42387</v>
      </c>
      <c r="J223" s="13" t="s">
        <v>78</v>
      </c>
      <c r="K223" s="14" t="s">
        <v>1008</v>
      </c>
      <c r="L223" s="13"/>
      <c r="M223" s="93" t="s">
        <v>78</v>
      </c>
      <c r="N223" s="14" t="s">
        <v>78</v>
      </c>
      <c r="O223" s="132"/>
      <c r="P223" s="85" t="s">
        <v>78</v>
      </c>
      <c r="Q223" s="85" t="s">
        <v>78</v>
      </c>
      <c r="R223" s="13" t="s">
        <v>562</v>
      </c>
      <c r="S223" s="14" t="s">
        <v>78</v>
      </c>
      <c r="T223" s="85" t="s">
        <v>78</v>
      </c>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row>
    <row r="224" spans="1:55" ht="34" x14ac:dyDescent="0.2">
      <c r="A224" s="14" t="s">
        <v>1182</v>
      </c>
      <c r="B224" s="13"/>
      <c r="C224" s="76"/>
      <c r="D224" s="76"/>
      <c r="E224" s="84" t="s">
        <v>78</v>
      </c>
      <c r="F224" s="84" t="s">
        <v>78</v>
      </c>
      <c r="G224" s="69" t="s">
        <v>78</v>
      </c>
      <c r="H224" s="13" t="s">
        <v>78</v>
      </c>
      <c r="I224" s="13" t="s">
        <v>78</v>
      </c>
      <c r="J224" s="13" t="s">
        <v>780</v>
      </c>
      <c r="K224" s="14" t="s">
        <v>78</v>
      </c>
      <c r="L224" s="13"/>
      <c r="M224" s="93"/>
      <c r="N224" s="14"/>
      <c r="O224" s="132"/>
      <c r="P224" s="85"/>
      <c r="Q224" s="85"/>
      <c r="R224" s="13" t="s">
        <v>78</v>
      </c>
      <c r="S224" s="14" t="s">
        <v>78</v>
      </c>
      <c r="T224" s="85" t="s">
        <v>559</v>
      </c>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row>
    <row r="225" spans="1:55" ht="17" x14ac:dyDescent="0.2">
      <c r="A225" s="14" t="s">
        <v>1070</v>
      </c>
      <c r="B225" s="13"/>
      <c r="C225" s="76"/>
      <c r="D225" s="76"/>
      <c r="E225" s="84" t="s">
        <v>78</v>
      </c>
      <c r="F225" s="84" t="s">
        <v>78</v>
      </c>
      <c r="G225" s="69" t="s">
        <v>78</v>
      </c>
      <c r="H225" s="13" t="s">
        <v>78</v>
      </c>
      <c r="I225" s="13">
        <v>43137</v>
      </c>
      <c r="J225" s="13" t="s">
        <v>78</v>
      </c>
      <c r="K225" s="14" t="s">
        <v>475</v>
      </c>
      <c r="L225" s="13"/>
      <c r="M225" s="93" t="s">
        <v>78</v>
      </c>
      <c r="N225" s="14" t="s">
        <v>78</v>
      </c>
      <c r="O225" s="132"/>
      <c r="P225" s="85" t="s">
        <v>78</v>
      </c>
      <c r="Q225" s="85" t="s">
        <v>78</v>
      </c>
      <c r="R225" s="13" t="s">
        <v>562</v>
      </c>
      <c r="S225" s="14" t="s">
        <v>78</v>
      </c>
      <c r="T225" s="85" t="s">
        <v>78</v>
      </c>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row>
    <row r="226" spans="1:55" ht="51" x14ac:dyDescent="0.2">
      <c r="A226" s="14" t="s">
        <v>966</v>
      </c>
      <c r="B226" s="13"/>
      <c r="C226" s="76"/>
      <c r="D226" s="76"/>
      <c r="E226" s="84">
        <v>35</v>
      </c>
      <c r="F226" s="84">
        <v>-100.5</v>
      </c>
      <c r="G226" s="69">
        <v>549.54649261338102</v>
      </c>
      <c r="H226" s="13">
        <v>4305</v>
      </c>
      <c r="I226" s="13" t="s">
        <v>78</v>
      </c>
      <c r="J226" s="13"/>
      <c r="K226" s="14" t="s">
        <v>78</v>
      </c>
      <c r="L226" s="13"/>
      <c r="M226" s="93" t="s">
        <v>707</v>
      </c>
      <c r="N226" s="14" t="s">
        <v>1257</v>
      </c>
      <c r="O226" s="132"/>
      <c r="P226" s="85" t="s">
        <v>942</v>
      </c>
      <c r="Q226" s="85" t="s">
        <v>967</v>
      </c>
      <c r="R226" s="13" t="s">
        <v>78</v>
      </c>
      <c r="S226" s="14"/>
      <c r="T226" s="85" t="s">
        <v>901</v>
      </c>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row>
    <row r="227" spans="1:55" ht="34" x14ac:dyDescent="0.2">
      <c r="A227" s="120" t="s">
        <v>1575</v>
      </c>
      <c r="B227" s="118"/>
      <c r="C227" s="130">
        <v>43221</v>
      </c>
      <c r="D227" s="130" t="s">
        <v>556</v>
      </c>
      <c r="E227" s="118"/>
      <c r="F227" s="118"/>
      <c r="G227" s="118"/>
      <c r="H227" s="118"/>
      <c r="I227" s="118"/>
      <c r="J227" s="118" t="s">
        <v>1576</v>
      </c>
      <c r="K227" s="120" t="s">
        <v>475</v>
      </c>
      <c r="L227" s="118"/>
      <c r="M227" s="118"/>
      <c r="N227" s="120" t="s">
        <v>1577</v>
      </c>
      <c r="O227" s="121" t="s">
        <v>1582</v>
      </c>
      <c r="P227" s="119" t="s">
        <v>1587</v>
      </c>
      <c r="Q227" s="119"/>
      <c r="R227" s="119"/>
      <c r="S227" s="119"/>
      <c r="T227" s="119"/>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80"/>
      <c r="AY227" s="80"/>
      <c r="AZ227" s="80"/>
      <c r="BA227" s="80"/>
      <c r="BB227" s="80"/>
      <c r="BC227" s="80"/>
    </row>
    <row r="228" spans="1:55" ht="34" x14ac:dyDescent="0.2">
      <c r="A228" s="14" t="s">
        <v>825</v>
      </c>
      <c r="B228" s="13"/>
      <c r="C228" s="76"/>
      <c r="D228" s="76"/>
      <c r="E228" s="84">
        <v>33.369999999999997</v>
      </c>
      <c r="F228" s="84">
        <v>-101.62</v>
      </c>
      <c r="G228" s="69">
        <v>410.89000095020998</v>
      </c>
      <c r="H228" s="13">
        <v>4277</v>
      </c>
      <c r="I228" s="13" t="s">
        <v>78</v>
      </c>
      <c r="J228" s="13"/>
      <c r="K228" s="14" t="s">
        <v>78</v>
      </c>
      <c r="L228" s="13"/>
      <c r="M228" s="93" t="s">
        <v>795</v>
      </c>
      <c r="N228" s="14" t="s">
        <v>826</v>
      </c>
      <c r="O228" s="132"/>
      <c r="P228" s="85" t="s">
        <v>827</v>
      </c>
      <c r="Q228" s="85"/>
      <c r="R228" s="13" t="s">
        <v>78</v>
      </c>
      <c r="S228" s="14"/>
      <c r="T228" s="85" t="s">
        <v>711</v>
      </c>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80"/>
      <c r="AY228" s="80"/>
      <c r="AZ228" s="80"/>
      <c r="BA228" s="80"/>
      <c r="BB228" s="80"/>
      <c r="BC228" s="80"/>
    </row>
    <row r="229" spans="1:55" ht="17" x14ac:dyDescent="0.2">
      <c r="A229" s="14" t="s">
        <v>1026</v>
      </c>
      <c r="B229" s="13"/>
      <c r="C229" s="76"/>
      <c r="D229" s="76"/>
      <c r="E229" s="84">
        <v>30.12</v>
      </c>
      <c r="F229" s="84">
        <v>97.43</v>
      </c>
      <c r="G229" s="69" t="s">
        <v>78</v>
      </c>
      <c r="H229" s="13" t="s">
        <v>78</v>
      </c>
      <c r="I229" s="13">
        <v>40618</v>
      </c>
      <c r="J229" s="13" t="s">
        <v>246</v>
      </c>
      <c r="K229" s="14" t="s">
        <v>475</v>
      </c>
      <c r="L229" s="13"/>
      <c r="M229" s="93" t="s">
        <v>1027</v>
      </c>
      <c r="N229" s="14"/>
      <c r="O229" s="132"/>
      <c r="P229" s="85" t="s">
        <v>1028</v>
      </c>
      <c r="Q229" s="85"/>
      <c r="R229" s="13" t="s">
        <v>562</v>
      </c>
      <c r="S229" s="14" t="s">
        <v>78</v>
      </c>
      <c r="T229" s="85"/>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row>
    <row r="230" spans="1:55" ht="51" x14ac:dyDescent="0.2">
      <c r="A230" s="14" t="s">
        <v>902</v>
      </c>
      <c r="B230" s="13"/>
      <c r="C230" s="76"/>
      <c r="D230" s="76"/>
      <c r="E230" s="84">
        <v>33.119999999999997</v>
      </c>
      <c r="F230" s="84">
        <v>-95.87</v>
      </c>
      <c r="G230" s="69">
        <v>481.38515763892701</v>
      </c>
      <c r="H230" s="13">
        <v>5723</v>
      </c>
      <c r="I230" s="13" t="s">
        <v>78</v>
      </c>
      <c r="J230" s="13"/>
      <c r="K230" s="14" t="s">
        <v>78</v>
      </c>
      <c r="L230" s="13"/>
      <c r="M230" s="93" t="s">
        <v>795</v>
      </c>
      <c r="N230" s="14" t="s">
        <v>903</v>
      </c>
      <c r="O230" s="132"/>
      <c r="P230" s="85" t="s">
        <v>904</v>
      </c>
      <c r="Q230" s="85"/>
      <c r="R230" s="13" t="s">
        <v>78</v>
      </c>
      <c r="S230" s="14"/>
      <c r="T230" s="85" t="s">
        <v>905</v>
      </c>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row>
    <row r="231" spans="1:55" ht="68" x14ac:dyDescent="0.2">
      <c r="A231" s="14" t="s">
        <v>1004</v>
      </c>
      <c r="B231" s="13"/>
      <c r="C231" s="104">
        <v>43221</v>
      </c>
      <c r="D231" s="104" t="s">
        <v>556</v>
      </c>
      <c r="E231" s="84" t="s">
        <v>78</v>
      </c>
      <c r="F231" s="84" t="s">
        <v>78</v>
      </c>
      <c r="G231" s="69" t="s">
        <v>78</v>
      </c>
      <c r="H231" s="13" t="s">
        <v>78</v>
      </c>
      <c r="I231" s="13">
        <v>738</v>
      </c>
      <c r="J231" s="13" t="s">
        <v>78</v>
      </c>
      <c r="K231" s="14" t="s">
        <v>1005</v>
      </c>
      <c r="L231" s="13"/>
      <c r="M231" s="93" t="s">
        <v>78</v>
      </c>
      <c r="N231" s="14" t="s">
        <v>78</v>
      </c>
      <c r="O231" s="134"/>
      <c r="P231" s="85" t="s">
        <v>78</v>
      </c>
      <c r="Q231" s="85" t="s">
        <v>78</v>
      </c>
      <c r="R231" s="13" t="s">
        <v>562</v>
      </c>
      <c r="S231" s="14" t="s">
        <v>78</v>
      </c>
      <c r="T231" s="85" t="s">
        <v>78</v>
      </c>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row>
    <row r="232" spans="1:55" ht="17" x14ac:dyDescent="0.2">
      <c r="A232" s="14" t="s">
        <v>1058</v>
      </c>
      <c r="B232" s="13"/>
      <c r="C232" s="76"/>
      <c r="D232" s="76"/>
      <c r="E232" s="84" t="s">
        <v>78</v>
      </c>
      <c r="F232" s="84" t="s">
        <v>78</v>
      </c>
      <c r="G232" s="69" t="s">
        <v>78</v>
      </c>
      <c r="H232" s="13" t="s">
        <v>78</v>
      </c>
      <c r="I232" s="13">
        <v>42192</v>
      </c>
      <c r="J232" s="13" t="s">
        <v>78</v>
      </c>
      <c r="K232" s="14" t="s">
        <v>475</v>
      </c>
      <c r="L232" s="13"/>
      <c r="M232" s="93" t="s">
        <v>78</v>
      </c>
      <c r="N232" s="14" t="s">
        <v>78</v>
      </c>
      <c r="O232" s="134"/>
      <c r="P232" s="85" t="s">
        <v>78</v>
      </c>
      <c r="Q232" s="85" t="s">
        <v>78</v>
      </c>
      <c r="R232" s="13" t="s">
        <v>562</v>
      </c>
      <c r="S232" s="14" t="s">
        <v>78</v>
      </c>
      <c r="T232" s="85" t="s">
        <v>78</v>
      </c>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row>
    <row r="233" spans="1:55" ht="51" x14ac:dyDescent="0.2">
      <c r="A233" s="14" t="s">
        <v>1111</v>
      </c>
      <c r="B233" s="13"/>
      <c r="C233" s="76"/>
      <c r="D233" s="76"/>
      <c r="E233" s="84" t="s">
        <v>78</v>
      </c>
      <c r="F233" s="84" t="s">
        <v>78</v>
      </c>
      <c r="G233" s="69" t="s">
        <v>78</v>
      </c>
      <c r="H233" s="13" t="s">
        <v>78</v>
      </c>
      <c r="I233" s="13">
        <v>43487</v>
      </c>
      <c r="J233" s="13" t="s">
        <v>78</v>
      </c>
      <c r="K233" s="14" t="s">
        <v>1008</v>
      </c>
      <c r="L233" s="13"/>
      <c r="M233" s="93" t="s">
        <v>78</v>
      </c>
      <c r="N233" s="14" t="s">
        <v>78</v>
      </c>
      <c r="O233" s="132"/>
      <c r="P233" s="85" t="s">
        <v>78</v>
      </c>
      <c r="Q233" s="85" t="s">
        <v>78</v>
      </c>
      <c r="R233" s="13" t="s">
        <v>562</v>
      </c>
      <c r="S233" s="14" t="s">
        <v>78</v>
      </c>
      <c r="T233" s="85" t="s">
        <v>78</v>
      </c>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6"/>
      <c r="AY233" s="6"/>
      <c r="AZ233" s="6"/>
      <c r="BA233" s="6"/>
      <c r="BB233" s="6"/>
      <c r="BC233" s="6"/>
    </row>
    <row r="234" spans="1:55" ht="34" x14ac:dyDescent="0.2">
      <c r="A234" s="137" t="s">
        <v>1239</v>
      </c>
      <c r="B234" s="126" t="s">
        <v>1242</v>
      </c>
      <c r="C234" s="129">
        <v>43221</v>
      </c>
      <c r="D234" s="129"/>
      <c r="E234" s="126"/>
      <c r="F234" s="126"/>
      <c r="G234" s="126"/>
      <c r="H234" s="126"/>
      <c r="I234" s="126">
        <v>40541</v>
      </c>
      <c r="J234" s="126" t="s">
        <v>1240</v>
      </c>
      <c r="K234" s="126" t="s">
        <v>475</v>
      </c>
      <c r="L234" s="126"/>
      <c r="M234" s="126"/>
      <c r="N234" s="109" t="s">
        <v>1241</v>
      </c>
      <c r="O234" s="110" t="s">
        <v>1695</v>
      </c>
      <c r="P234" s="111"/>
      <c r="Q234" s="109"/>
      <c r="R234" s="109"/>
      <c r="S234" s="109"/>
      <c r="T234" s="109"/>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80"/>
      <c r="AY234" s="80"/>
      <c r="AZ234" s="80"/>
      <c r="BA234" s="80"/>
      <c r="BB234" s="80"/>
      <c r="BC234" s="80"/>
    </row>
    <row r="235" spans="1:55" ht="51" x14ac:dyDescent="0.2">
      <c r="A235" s="14" t="s">
        <v>962</v>
      </c>
      <c r="B235" s="13"/>
      <c r="C235" s="76"/>
      <c r="D235" s="76"/>
      <c r="E235" s="84">
        <v>35</v>
      </c>
      <c r="F235" s="84">
        <v>-100.36666700000001</v>
      </c>
      <c r="G235" s="69">
        <v>547.63801666436405</v>
      </c>
      <c r="H235" s="13">
        <v>4307</v>
      </c>
      <c r="I235" s="13" t="s">
        <v>78</v>
      </c>
      <c r="J235" s="13"/>
      <c r="K235" s="14" t="s">
        <v>78</v>
      </c>
      <c r="L235" s="13"/>
      <c r="M235" s="93">
        <v>0.98</v>
      </c>
      <c r="N235" s="14" t="s">
        <v>963</v>
      </c>
      <c r="O235" s="132"/>
      <c r="P235" s="85" t="s">
        <v>964</v>
      </c>
      <c r="Q235" s="85" t="s">
        <v>965</v>
      </c>
      <c r="R235" s="13" t="s">
        <v>78</v>
      </c>
      <c r="S235" s="14"/>
      <c r="T235" s="85" t="s">
        <v>901</v>
      </c>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6"/>
      <c r="AY235" s="6"/>
      <c r="AZ235" s="6"/>
      <c r="BA235" s="6"/>
      <c r="BB235" s="6"/>
      <c r="BC235" s="6"/>
    </row>
    <row r="236" spans="1:55" ht="34" x14ac:dyDescent="0.2">
      <c r="A236" s="14" t="s">
        <v>1183</v>
      </c>
      <c r="B236" s="13"/>
      <c r="C236" s="104">
        <v>43221</v>
      </c>
      <c r="D236" s="104" t="s">
        <v>556</v>
      </c>
      <c r="E236" s="84" t="s">
        <v>78</v>
      </c>
      <c r="F236" s="84" t="s">
        <v>78</v>
      </c>
      <c r="G236" s="69" t="s">
        <v>78</v>
      </c>
      <c r="H236" s="13" t="s">
        <v>78</v>
      </c>
      <c r="I236" s="13" t="s">
        <v>78</v>
      </c>
      <c r="J236" s="13" t="s">
        <v>203</v>
      </c>
      <c r="K236" s="14" t="s">
        <v>78</v>
      </c>
      <c r="L236" s="13"/>
      <c r="M236" s="93"/>
      <c r="N236" s="14" t="s">
        <v>1238</v>
      </c>
      <c r="O236" s="132"/>
      <c r="P236" s="85"/>
      <c r="Q236" s="85"/>
      <c r="R236" s="13" t="s">
        <v>78</v>
      </c>
      <c r="S236" s="14" t="s">
        <v>78</v>
      </c>
      <c r="T236" s="85" t="s">
        <v>559</v>
      </c>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row>
    <row r="237" spans="1:55" ht="51" x14ac:dyDescent="0.2">
      <c r="A237" s="14" t="s">
        <v>731</v>
      </c>
      <c r="B237" s="13"/>
      <c r="C237" s="76"/>
      <c r="D237" s="76"/>
      <c r="E237" s="84">
        <v>30.12</v>
      </c>
      <c r="F237" s="84">
        <v>-97.62</v>
      </c>
      <c r="G237" s="69">
        <v>184.866158275749</v>
      </c>
      <c r="H237" s="13">
        <v>4220</v>
      </c>
      <c r="I237" s="13" t="s">
        <v>78</v>
      </c>
      <c r="J237" s="13"/>
      <c r="K237" s="14" t="s">
        <v>78</v>
      </c>
      <c r="L237" s="13"/>
      <c r="M237" s="93" t="s">
        <v>732</v>
      </c>
      <c r="N237" s="14" t="s">
        <v>733</v>
      </c>
      <c r="O237" s="134"/>
      <c r="P237" s="85" t="s">
        <v>734</v>
      </c>
      <c r="Q237" s="85" t="s">
        <v>735</v>
      </c>
      <c r="R237" s="13" t="s">
        <v>78</v>
      </c>
      <c r="S237" s="14" t="s">
        <v>736</v>
      </c>
      <c r="T237" s="85" t="s">
        <v>737</v>
      </c>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row>
    <row r="238" spans="1:55" ht="68" x14ac:dyDescent="0.2">
      <c r="A238" s="14" t="s">
        <v>844</v>
      </c>
      <c r="B238" s="13"/>
      <c r="C238" s="76"/>
      <c r="D238" s="76"/>
      <c r="E238" s="84">
        <v>31.33</v>
      </c>
      <c r="F238" s="84">
        <v>-103.8</v>
      </c>
      <c r="G238" s="69">
        <v>428.92521818978798</v>
      </c>
      <c r="H238" s="13">
        <v>4177</v>
      </c>
      <c r="I238" s="13" t="s">
        <v>78</v>
      </c>
      <c r="J238" s="13" t="s">
        <v>807</v>
      </c>
      <c r="K238" s="14" t="s">
        <v>176</v>
      </c>
      <c r="L238" s="13"/>
      <c r="M238" s="93" t="s">
        <v>845</v>
      </c>
      <c r="N238" s="14" t="s">
        <v>846</v>
      </c>
      <c r="O238" s="133"/>
      <c r="P238" s="85" t="s">
        <v>847</v>
      </c>
      <c r="Q238" s="85"/>
      <c r="R238" s="13" t="s">
        <v>78</v>
      </c>
      <c r="S238" s="14"/>
      <c r="T238" s="85" t="s">
        <v>810</v>
      </c>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row>
    <row r="239" spans="1:55" ht="51" x14ac:dyDescent="0.2">
      <c r="A239" s="14" t="s">
        <v>906</v>
      </c>
      <c r="B239" s="13"/>
      <c r="C239" s="76"/>
      <c r="D239" s="76"/>
      <c r="E239" s="84">
        <v>34.366667</v>
      </c>
      <c r="F239" s="84">
        <v>-100.75</v>
      </c>
      <c r="G239" s="69">
        <v>485.17336716406402</v>
      </c>
      <c r="H239" s="13">
        <v>4309</v>
      </c>
      <c r="I239" s="13" t="s">
        <v>78</v>
      </c>
      <c r="J239" s="13"/>
      <c r="K239" s="14" t="s">
        <v>78</v>
      </c>
      <c r="L239" s="13"/>
      <c r="M239" s="93" t="s">
        <v>907</v>
      </c>
      <c r="N239" s="14" t="s">
        <v>908</v>
      </c>
      <c r="O239" s="132"/>
      <c r="P239" s="85" t="s">
        <v>899</v>
      </c>
      <c r="Q239" s="85" t="s">
        <v>909</v>
      </c>
      <c r="R239" s="13" t="s">
        <v>78</v>
      </c>
      <c r="S239" s="14"/>
      <c r="T239" s="85" t="s">
        <v>901</v>
      </c>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row>
    <row r="240" spans="1:55" ht="17" x14ac:dyDescent="0.2">
      <c r="A240" s="14" t="s">
        <v>1090</v>
      </c>
      <c r="B240" s="13"/>
      <c r="C240" s="76"/>
      <c r="D240" s="76"/>
      <c r="E240" s="84" t="s">
        <v>78</v>
      </c>
      <c r="F240" s="84" t="s">
        <v>78</v>
      </c>
      <c r="G240" s="69" t="s">
        <v>78</v>
      </c>
      <c r="H240" s="13" t="s">
        <v>78</v>
      </c>
      <c r="I240" s="13">
        <v>43432</v>
      </c>
      <c r="J240" s="13" t="s">
        <v>78</v>
      </c>
      <c r="K240" s="14" t="s">
        <v>475</v>
      </c>
      <c r="L240" s="13"/>
      <c r="M240" s="93" t="s">
        <v>78</v>
      </c>
      <c r="N240" s="14" t="s">
        <v>78</v>
      </c>
      <c r="O240" s="132"/>
      <c r="P240" s="85" t="s">
        <v>78</v>
      </c>
      <c r="Q240" s="85" t="s">
        <v>78</v>
      </c>
      <c r="R240" s="13" t="s">
        <v>562</v>
      </c>
      <c r="S240" s="14" t="s">
        <v>78</v>
      </c>
      <c r="T240" s="85" t="s">
        <v>78</v>
      </c>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row>
    <row r="241" spans="1:55" ht="136" x14ac:dyDescent="0.2">
      <c r="A241" s="14" t="s">
        <v>953</v>
      </c>
      <c r="B241" s="13"/>
      <c r="C241" s="76"/>
      <c r="D241" s="76"/>
      <c r="E241" s="84">
        <v>31.87</v>
      </c>
      <c r="F241" s="84">
        <v>-104.75</v>
      </c>
      <c r="G241" s="69">
        <v>533.45736503305898</v>
      </c>
      <c r="H241" s="13">
        <v>3693</v>
      </c>
      <c r="I241" s="13" t="s">
        <v>78</v>
      </c>
      <c r="J241" s="13" t="s">
        <v>863</v>
      </c>
      <c r="K241" s="14" t="s">
        <v>176</v>
      </c>
      <c r="L241" s="13">
        <v>13634</v>
      </c>
      <c r="M241" s="93" t="s">
        <v>954</v>
      </c>
      <c r="N241" s="14" t="s">
        <v>955</v>
      </c>
      <c r="O241" s="132"/>
      <c r="P241" s="85" t="s">
        <v>956</v>
      </c>
      <c r="Q241" s="85" t="s">
        <v>957</v>
      </c>
      <c r="R241" s="13" t="s">
        <v>78</v>
      </c>
      <c r="S241" s="14"/>
      <c r="T241" s="85" t="s">
        <v>958</v>
      </c>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row>
    <row r="242" spans="1:55" ht="20" x14ac:dyDescent="0.2">
      <c r="A242" s="14" t="s">
        <v>1195</v>
      </c>
      <c r="B242" s="7"/>
      <c r="C242" s="103">
        <v>43101</v>
      </c>
      <c r="D242" s="103"/>
      <c r="E242" s="99"/>
      <c r="F242" s="99"/>
      <c r="G242" s="100"/>
      <c r="H242" s="97"/>
      <c r="I242" s="97"/>
      <c r="J242" s="97" t="s">
        <v>405</v>
      </c>
      <c r="K242" s="97"/>
      <c r="L242" s="97"/>
      <c r="M242" s="101"/>
      <c r="N242" s="102" t="s">
        <v>1193</v>
      </c>
      <c r="O242" s="97"/>
      <c r="P242" s="97"/>
      <c r="Q242" s="97"/>
      <c r="R242" s="97"/>
      <c r="S242" s="97"/>
      <c r="T242" s="97"/>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row>
    <row r="243" spans="1:55" ht="17" x14ac:dyDescent="0.2">
      <c r="A243" s="14" t="s">
        <v>1109</v>
      </c>
      <c r="B243" s="13"/>
      <c r="C243" s="76"/>
      <c r="D243" s="76"/>
      <c r="E243" s="84" t="s">
        <v>78</v>
      </c>
      <c r="F243" s="84" t="s">
        <v>78</v>
      </c>
      <c r="G243" s="69" t="s">
        <v>78</v>
      </c>
      <c r="H243" s="13" t="s">
        <v>78</v>
      </c>
      <c r="I243" s="13">
        <v>43481</v>
      </c>
      <c r="J243" s="13" t="s">
        <v>78</v>
      </c>
      <c r="K243" s="14" t="s">
        <v>475</v>
      </c>
      <c r="L243" s="13"/>
      <c r="M243" s="93" t="s">
        <v>78</v>
      </c>
      <c r="N243" s="14" t="s">
        <v>78</v>
      </c>
      <c r="O243" s="132"/>
      <c r="P243" s="85" t="s">
        <v>78</v>
      </c>
      <c r="Q243" s="85" t="s">
        <v>78</v>
      </c>
      <c r="R243" s="13" t="s">
        <v>562</v>
      </c>
      <c r="S243" s="14" t="s">
        <v>78</v>
      </c>
      <c r="T243" s="85" t="s">
        <v>78</v>
      </c>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80"/>
      <c r="AY243" s="80"/>
      <c r="AZ243" s="80"/>
      <c r="BA243" s="80"/>
      <c r="BB243" s="80"/>
      <c r="BC243" s="80"/>
    </row>
    <row r="244" spans="1:55" ht="17" x14ac:dyDescent="0.2">
      <c r="A244" s="14" t="s">
        <v>1184</v>
      </c>
      <c r="B244" s="13"/>
      <c r="C244" s="76"/>
      <c r="D244" s="76"/>
      <c r="E244" s="84" t="s">
        <v>78</v>
      </c>
      <c r="F244" s="84" t="s">
        <v>78</v>
      </c>
      <c r="G244" s="69" t="s">
        <v>78</v>
      </c>
      <c r="H244" s="13" t="s">
        <v>78</v>
      </c>
      <c r="I244" s="13" t="s">
        <v>78</v>
      </c>
      <c r="J244" s="13"/>
      <c r="K244" s="14" t="s">
        <v>78</v>
      </c>
      <c r="L244" s="13"/>
      <c r="M244" s="93"/>
      <c r="N244" s="14"/>
      <c r="O244" s="132"/>
      <c r="P244" s="85" t="s">
        <v>1185</v>
      </c>
      <c r="Q244" s="85"/>
      <c r="R244" s="13" t="s">
        <v>78</v>
      </c>
      <c r="S244" s="14" t="s">
        <v>78</v>
      </c>
      <c r="T244" s="85"/>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row>
    <row r="245" spans="1:55" ht="34" x14ac:dyDescent="0.2">
      <c r="A245" s="14" t="s">
        <v>1186</v>
      </c>
      <c r="B245" s="13"/>
      <c r="C245" s="76"/>
      <c r="D245" s="76"/>
      <c r="E245" s="84" t="s">
        <v>78</v>
      </c>
      <c r="F245" s="84" t="s">
        <v>78</v>
      </c>
      <c r="G245" s="69" t="s">
        <v>78</v>
      </c>
      <c r="H245" s="13" t="s">
        <v>78</v>
      </c>
      <c r="I245" s="13" t="s">
        <v>78</v>
      </c>
      <c r="J245" s="13" t="s">
        <v>243</v>
      </c>
      <c r="K245" s="14" t="s">
        <v>78</v>
      </c>
      <c r="L245" s="13"/>
      <c r="M245" s="93"/>
      <c r="N245" s="14"/>
      <c r="O245" s="132"/>
      <c r="P245" s="85"/>
      <c r="Q245" s="85"/>
      <c r="R245" s="13" t="s">
        <v>78</v>
      </c>
      <c r="S245" s="14" t="s">
        <v>78</v>
      </c>
      <c r="T245" s="85" t="s">
        <v>559</v>
      </c>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80"/>
      <c r="AY245" s="80"/>
      <c r="AZ245" s="80"/>
      <c r="BA245" s="80"/>
      <c r="BB245" s="80"/>
      <c r="BC245" s="80"/>
    </row>
    <row r="246" spans="1:55" ht="51" x14ac:dyDescent="0.2">
      <c r="A246" s="14" t="s">
        <v>1034</v>
      </c>
      <c r="B246" s="13"/>
      <c r="C246" s="76"/>
      <c r="D246" s="76"/>
      <c r="E246" s="84" t="s">
        <v>78</v>
      </c>
      <c r="F246" s="84" t="s">
        <v>78</v>
      </c>
      <c r="G246" s="69" t="s">
        <v>78</v>
      </c>
      <c r="H246" s="13" t="s">
        <v>78</v>
      </c>
      <c r="I246" s="13">
        <v>40873</v>
      </c>
      <c r="J246" s="13" t="s">
        <v>78</v>
      </c>
      <c r="K246" s="14" t="s">
        <v>1008</v>
      </c>
      <c r="L246" s="13"/>
      <c r="M246" s="93" t="s">
        <v>78</v>
      </c>
      <c r="N246" s="14" t="s">
        <v>78</v>
      </c>
      <c r="O246" s="134"/>
      <c r="P246" s="85" t="s">
        <v>78</v>
      </c>
      <c r="Q246" s="85" t="s">
        <v>78</v>
      </c>
      <c r="R246" s="13" t="s">
        <v>562</v>
      </c>
      <c r="S246" s="14" t="s">
        <v>78</v>
      </c>
      <c r="T246" s="85" t="s">
        <v>78</v>
      </c>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80"/>
      <c r="AY246" s="80"/>
      <c r="AZ246" s="80"/>
      <c r="BA246" s="80"/>
      <c r="BB246" s="80"/>
      <c r="BC246" s="80"/>
    </row>
    <row r="247" spans="1:55" s="6" customFormat="1" ht="17" x14ac:dyDescent="0.2">
      <c r="A247" s="90" t="s">
        <v>1079</v>
      </c>
      <c r="B247" s="88"/>
      <c r="C247" s="76"/>
      <c r="D247" s="76"/>
      <c r="E247" s="87" t="s">
        <v>78</v>
      </c>
      <c r="F247" s="87" t="s">
        <v>78</v>
      </c>
      <c r="G247" s="69" t="s">
        <v>78</v>
      </c>
      <c r="H247" s="88" t="s">
        <v>78</v>
      </c>
      <c r="I247" s="88">
        <v>43394</v>
      </c>
      <c r="J247" s="88" t="s">
        <v>78</v>
      </c>
      <c r="K247" s="90" t="s">
        <v>475</v>
      </c>
      <c r="L247" s="88"/>
      <c r="M247" s="95" t="s">
        <v>78</v>
      </c>
      <c r="N247" s="90" t="s">
        <v>78</v>
      </c>
      <c r="O247" s="132"/>
      <c r="P247" s="89" t="s">
        <v>78</v>
      </c>
      <c r="Q247" s="89" t="s">
        <v>78</v>
      </c>
      <c r="R247" s="88" t="s">
        <v>562</v>
      </c>
      <c r="S247" s="90" t="s">
        <v>78</v>
      </c>
      <c r="T247" s="89" t="s">
        <v>78</v>
      </c>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80"/>
      <c r="AY247" s="80"/>
      <c r="AZ247" s="80"/>
      <c r="BA247" s="80"/>
      <c r="BB247" s="80"/>
      <c r="BC247" s="80"/>
    </row>
    <row r="248" spans="1:55" s="6" customFormat="1" ht="24" customHeight="1" x14ac:dyDescent="0.2">
      <c r="A248" s="90" t="s">
        <v>1187</v>
      </c>
      <c r="B248" s="88"/>
      <c r="C248" s="76"/>
      <c r="D248" s="76"/>
      <c r="E248" s="87" t="s">
        <v>78</v>
      </c>
      <c r="F248" s="87" t="s">
        <v>78</v>
      </c>
      <c r="G248" s="69" t="s">
        <v>78</v>
      </c>
      <c r="H248" s="88" t="s">
        <v>78</v>
      </c>
      <c r="I248" s="88" t="s">
        <v>78</v>
      </c>
      <c r="J248" s="88" t="s">
        <v>863</v>
      </c>
      <c r="K248" s="90" t="s">
        <v>176</v>
      </c>
      <c r="L248" s="88">
        <v>13082</v>
      </c>
      <c r="M248" s="95" t="s">
        <v>1188</v>
      </c>
      <c r="N248" s="90" t="s">
        <v>1189</v>
      </c>
      <c r="O248" s="134"/>
      <c r="P248" s="89" t="s">
        <v>1190</v>
      </c>
      <c r="Q248" s="89" t="s">
        <v>1151</v>
      </c>
      <c r="R248" s="88" t="s">
        <v>78</v>
      </c>
      <c r="S248" s="90" t="s">
        <v>78</v>
      </c>
      <c r="T248" s="89"/>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c r="AY248"/>
      <c r="AZ248"/>
      <c r="BA248"/>
      <c r="BB248"/>
      <c r="BC248"/>
    </row>
    <row r="249" spans="1:55" ht="68" x14ac:dyDescent="0.2">
      <c r="A249" s="14" t="s">
        <v>765</v>
      </c>
      <c r="B249" s="13"/>
      <c r="C249" s="76"/>
      <c r="D249" s="76"/>
      <c r="E249" s="84">
        <v>30.583333</v>
      </c>
      <c r="F249" s="84">
        <v>-97.5</v>
      </c>
      <c r="G249" s="69">
        <v>202.34684127361601</v>
      </c>
      <c r="H249" s="13">
        <v>6125</v>
      </c>
      <c r="I249" s="13" t="s">
        <v>78</v>
      </c>
      <c r="J249" s="13" t="s">
        <v>441</v>
      </c>
      <c r="K249" s="14" t="s">
        <v>78</v>
      </c>
      <c r="L249" s="13"/>
      <c r="M249" s="93">
        <v>43345</v>
      </c>
      <c r="N249" s="14" t="s">
        <v>766</v>
      </c>
      <c r="O249" s="134"/>
      <c r="P249" s="85" t="s">
        <v>767</v>
      </c>
      <c r="Q249" s="85" t="s">
        <v>768</v>
      </c>
      <c r="R249" s="13" t="s">
        <v>78</v>
      </c>
      <c r="S249" s="14" t="s">
        <v>769</v>
      </c>
      <c r="T249" s="85" t="s">
        <v>648</v>
      </c>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row>
    <row r="250" spans="1:55" ht="34" x14ac:dyDescent="0.2">
      <c r="A250" s="14" t="s">
        <v>785</v>
      </c>
      <c r="B250" s="13"/>
      <c r="C250" s="76"/>
      <c r="D250" s="76"/>
      <c r="E250" s="84">
        <v>30.5</v>
      </c>
      <c r="F250" s="84">
        <v>-96.5</v>
      </c>
      <c r="G250" s="69">
        <v>295.01764730977698</v>
      </c>
      <c r="H250" s="13">
        <v>4227</v>
      </c>
      <c r="I250" s="13" t="s">
        <v>78</v>
      </c>
      <c r="J250" s="13"/>
      <c r="K250" s="14" t="s">
        <v>78</v>
      </c>
      <c r="L250" s="13"/>
      <c r="M250" s="93" t="s">
        <v>786</v>
      </c>
      <c r="N250" s="14" t="s">
        <v>787</v>
      </c>
      <c r="O250" s="134"/>
      <c r="P250" s="85" t="s">
        <v>788</v>
      </c>
      <c r="Q250" s="85" t="s">
        <v>789</v>
      </c>
      <c r="R250" s="13" t="s">
        <v>78</v>
      </c>
      <c r="S250" s="14"/>
      <c r="T250" s="85" t="s">
        <v>743</v>
      </c>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row>
    <row r="251" spans="1:55" ht="17" x14ac:dyDescent="0.2">
      <c r="A251" s="14" t="s">
        <v>1087</v>
      </c>
      <c r="B251" s="13"/>
      <c r="C251" s="76"/>
      <c r="D251" s="76"/>
      <c r="E251" s="84" t="s">
        <v>78</v>
      </c>
      <c r="F251" s="84" t="s">
        <v>78</v>
      </c>
      <c r="G251" s="69" t="s">
        <v>78</v>
      </c>
      <c r="H251" s="13" t="s">
        <v>78</v>
      </c>
      <c r="I251" s="13">
        <v>43428</v>
      </c>
      <c r="J251" s="13" t="s">
        <v>78</v>
      </c>
      <c r="K251" s="14" t="s">
        <v>475</v>
      </c>
      <c r="L251" s="13"/>
      <c r="M251" s="93" t="s">
        <v>78</v>
      </c>
      <c r="N251" s="14" t="s">
        <v>78</v>
      </c>
      <c r="O251" s="132"/>
      <c r="P251" s="85" t="s">
        <v>78</v>
      </c>
      <c r="Q251" s="85" t="s">
        <v>78</v>
      </c>
      <c r="R251" s="13" t="s">
        <v>562</v>
      </c>
      <c r="S251" s="14" t="s">
        <v>78</v>
      </c>
      <c r="T251" s="85" t="s">
        <v>78</v>
      </c>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row>
    <row r="252" spans="1:55" s="119" customFormat="1" ht="34" x14ac:dyDescent="0.2">
      <c r="A252" s="14" t="s">
        <v>615</v>
      </c>
      <c r="B252" s="13"/>
      <c r="C252" s="104">
        <v>43101</v>
      </c>
      <c r="D252" s="104"/>
      <c r="E252" s="84">
        <v>29.916667</v>
      </c>
      <c r="F252" s="84">
        <v>-98.35</v>
      </c>
      <c r="G252" s="69">
        <v>117.12770020285301</v>
      </c>
      <c r="H252" s="13" t="s">
        <v>78</v>
      </c>
      <c r="I252" s="13">
        <v>40451</v>
      </c>
      <c r="J252" s="13" t="s">
        <v>404</v>
      </c>
      <c r="K252" s="14" t="s">
        <v>475</v>
      </c>
      <c r="L252" s="13"/>
      <c r="M252" s="93" t="s">
        <v>616</v>
      </c>
      <c r="N252" s="14" t="s">
        <v>78</v>
      </c>
      <c r="O252" s="132"/>
      <c r="P252" s="85" t="s">
        <v>617</v>
      </c>
      <c r="Q252" s="85"/>
      <c r="R252" s="13" t="s">
        <v>562</v>
      </c>
      <c r="S252" s="14" t="s">
        <v>78</v>
      </c>
      <c r="T252" s="85" t="s">
        <v>78</v>
      </c>
    </row>
    <row r="253" spans="1:55" s="123" customFormat="1" ht="102" x14ac:dyDescent="0.2">
      <c r="A253" s="76" t="s">
        <v>19</v>
      </c>
      <c r="B253" s="70"/>
      <c r="C253" s="104" t="s">
        <v>1636</v>
      </c>
      <c r="D253" s="104" t="s">
        <v>1837</v>
      </c>
      <c r="E253" s="68">
        <v>30.75</v>
      </c>
      <c r="F253" s="68">
        <v>-99.25</v>
      </c>
      <c r="G253" s="69">
        <v>74.418719873091902</v>
      </c>
      <c r="H253" s="70">
        <v>4255</v>
      </c>
      <c r="I253" s="70">
        <v>40685</v>
      </c>
      <c r="J253" s="70" t="s">
        <v>403</v>
      </c>
      <c r="K253" s="76" t="s">
        <v>176</v>
      </c>
      <c r="L253" s="70"/>
      <c r="M253" s="94" t="s">
        <v>586</v>
      </c>
      <c r="N253" s="76" t="s">
        <v>1647</v>
      </c>
      <c r="O253" s="85" t="s">
        <v>1741</v>
      </c>
      <c r="P253" s="71" t="s">
        <v>587</v>
      </c>
      <c r="Q253" s="71"/>
      <c r="R253" s="70" t="s">
        <v>562</v>
      </c>
      <c r="S253" s="76" t="s">
        <v>556</v>
      </c>
      <c r="T253" s="71" t="s">
        <v>559</v>
      </c>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row>
    <row r="254" spans="1:55" s="124" customFormat="1" ht="68" x14ac:dyDescent="0.2">
      <c r="A254" s="14" t="s">
        <v>1191</v>
      </c>
      <c r="B254" s="13"/>
      <c r="C254" s="76"/>
      <c r="D254" s="76"/>
      <c r="E254" s="84" t="s">
        <v>78</v>
      </c>
      <c r="F254" s="84" t="s">
        <v>78</v>
      </c>
      <c r="G254" s="69" t="s">
        <v>78</v>
      </c>
      <c r="H254" s="13" t="s">
        <v>78</v>
      </c>
      <c r="I254" s="13" t="s">
        <v>78</v>
      </c>
      <c r="J254" s="13" t="s">
        <v>589</v>
      </c>
      <c r="K254" s="14" t="s">
        <v>78</v>
      </c>
      <c r="L254" s="13"/>
      <c r="M254" s="93">
        <v>43132</v>
      </c>
      <c r="N254" s="14"/>
      <c r="O254" s="132"/>
      <c r="P254" s="85" t="s">
        <v>1179</v>
      </c>
      <c r="Q254" s="85" t="s">
        <v>1192</v>
      </c>
      <c r="R254" s="13" t="s">
        <v>78</v>
      </c>
      <c r="S254" s="14" t="s">
        <v>78</v>
      </c>
      <c r="T254" s="85"/>
    </row>
  </sheetData>
  <sortState xmlns:xlrd2="http://schemas.microsoft.com/office/spreadsheetml/2017/richdata2" ref="A2:T254">
    <sortCondition ref="A2:A254"/>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A269"/>
  <sheetViews>
    <sheetView topLeftCell="AE1" zoomScale="163" zoomScaleNormal="163" zoomScalePageLayoutView="163" workbookViewId="0">
      <selection activeCell="A2" sqref="A2:XFD351"/>
    </sheetView>
  </sheetViews>
  <sheetFormatPr baseColWidth="10" defaultColWidth="5.1640625" defaultRowHeight="15" x14ac:dyDescent="0.2"/>
  <cols>
    <col min="1" max="2" width="7.33203125" style="162" customWidth="1"/>
    <col min="3" max="8" width="10.33203125" style="162" customWidth="1"/>
    <col min="9" max="9" width="11" style="162" customWidth="1"/>
    <col min="10" max="28" width="10.33203125" style="162" customWidth="1"/>
    <col min="29" max="29" width="19.1640625" style="162" customWidth="1"/>
    <col min="30" max="30" width="20" style="163" customWidth="1"/>
    <col min="31" max="36" width="5.1640625" style="162"/>
    <col min="37" max="54" width="6.6640625" style="162" customWidth="1"/>
    <col min="55" max="58" width="5.1640625" style="162"/>
    <col min="59" max="59" width="11.83203125" style="164" customWidth="1"/>
    <col min="60" max="65" width="11.83203125" style="165" customWidth="1"/>
    <col min="66" max="66" width="11.83203125" style="162" customWidth="1"/>
    <col min="67" max="68" width="11.83203125" style="165" customWidth="1"/>
    <col min="69" max="69" width="11" style="162" customWidth="1"/>
    <col min="70" max="72" width="7.33203125" style="162" customWidth="1"/>
    <col min="73" max="79" width="8.5" style="162" customWidth="1"/>
    <col min="80" max="80" width="7.33203125" style="162" customWidth="1"/>
    <col min="81" max="16384" width="5.1640625" style="162"/>
  </cols>
  <sheetData>
    <row r="1" spans="1:79" s="152" customFormat="1" ht="174" x14ac:dyDescent="0.2">
      <c r="A1" s="152" t="s">
        <v>1258</v>
      </c>
      <c r="B1" s="152" t="s">
        <v>1999</v>
      </c>
      <c r="C1" s="152" t="s">
        <v>9</v>
      </c>
      <c r="D1" s="152" t="s">
        <v>2000</v>
      </c>
      <c r="E1" s="152" t="s">
        <v>2001</v>
      </c>
      <c r="F1" s="152" t="s">
        <v>2002</v>
      </c>
      <c r="G1" s="152" t="s">
        <v>2003</v>
      </c>
      <c r="H1" s="152" t="s">
        <v>1</v>
      </c>
      <c r="I1" s="152" t="s">
        <v>569</v>
      </c>
      <c r="J1" s="152" t="s">
        <v>1259</v>
      </c>
      <c r="K1" s="152" t="s">
        <v>2004</v>
      </c>
      <c r="L1" s="153" t="s">
        <v>1869</v>
      </c>
      <c r="M1" s="154" t="s">
        <v>2</v>
      </c>
      <c r="N1" s="154" t="s">
        <v>3</v>
      </c>
      <c r="O1" s="155" t="s">
        <v>4</v>
      </c>
      <c r="P1" s="152" t="s">
        <v>2005</v>
      </c>
      <c r="Q1" s="155" t="s">
        <v>166</v>
      </c>
      <c r="R1" s="154" t="s">
        <v>6</v>
      </c>
      <c r="S1" s="154" t="s">
        <v>1895</v>
      </c>
      <c r="T1" s="154" t="s">
        <v>1896</v>
      </c>
      <c r="U1" s="156" t="s">
        <v>7</v>
      </c>
      <c r="V1" s="156" t="s">
        <v>8</v>
      </c>
      <c r="W1" s="157" t="s">
        <v>482</v>
      </c>
      <c r="X1" s="158" t="s">
        <v>1260</v>
      </c>
      <c r="Y1" s="158" t="s">
        <v>1261</v>
      </c>
      <c r="Z1" s="155" t="s">
        <v>577</v>
      </c>
      <c r="AA1" s="155"/>
      <c r="AB1" s="152" t="s">
        <v>1572</v>
      </c>
      <c r="AC1" s="152" t="s">
        <v>1573</v>
      </c>
      <c r="AD1" s="152" t="s">
        <v>1574</v>
      </c>
      <c r="AE1" s="159" t="s">
        <v>1928</v>
      </c>
      <c r="AF1" s="159" t="s">
        <v>1547</v>
      </c>
      <c r="AG1" s="152" t="s">
        <v>209</v>
      </c>
      <c r="AH1" s="152" t="s">
        <v>381</v>
      </c>
      <c r="AI1" s="152" t="s">
        <v>1216</v>
      </c>
      <c r="AJ1" s="159" t="s">
        <v>1929</v>
      </c>
      <c r="AK1" s="159" t="s">
        <v>1332</v>
      </c>
      <c r="AL1" s="159" t="s">
        <v>1930</v>
      </c>
      <c r="AM1" s="159" t="s">
        <v>1410</v>
      </c>
      <c r="AN1" s="159" t="s">
        <v>1931</v>
      </c>
      <c r="AO1" s="159" t="s">
        <v>1932</v>
      </c>
      <c r="AP1" s="159" t="s">
        <v>1548</v>
      </c>
      <c r="AQ1" s="159" t="s">
        <v>1549</v>
      </c>
      <c r="AR1" s="159" t="s">
        <v>1933</v>
      </c>
      <c r="AS1" s="159" t="s">
        <v>1339</v>
      </c>
      <c r="AT1" s="159" t="s">
        <v>1934</v>
      </c>
      <c r="AU1" s="159" t="s">
        <v>1327</v>
      </c>
      <c r="AV1" s="159" t="s">
        <v>1935</v>
      </c>
      <c r="AW1" s="159" t="s">
        <v>1550</v>
      </c>
      <c r="AX1" s="159" t="s">
        <v>1301</v>
      </c>
      <c r="AY1" s="159" t="s">
        <v>1936</v>
      </c>
      <c r="AZ1" s="159" t="s">
        <v>1937</v>
      </c>
      <c r="BA1" s="159" t="s">
        <v>1329</v>
      </c>
      <c r="BB1" s="159" t="s">
        <v>1938</v>
      </c>
      <c r="BC1" s="159" t="s">
        <v>1357</v>
      </c>
      <c r="BD1" s="159" t="s">
        <v>1431</v>
      </c>
      <c r="BE1" s="159" t="s">
        <v>1939</v>
      </c>
      <c r="BF1" s="159" t="s">
        <v>1940</v>
      </c>
      <c r="BG1" s="152" t="s">
        <v>1551</v>
      </c>
      <c r="BH1" s="160" t="s">
        <v>1552</v>
      </c>
      <c r="BI1" s="160" t="s">
        <v>1553</v>
      </c>
      <c r="BJ1" s="160" t="s">
        <v>1554</v>
      </c>
      <c r="BK1" s="160" t="s">
        <v>1555</v>
      </c>
      <c r="BL1" s="160" t="s">
        <v>1556</v>
      </c>
      <c r="BM1" s="160" t="s">
        <v>1557</v>
      </c>
      <c r="BN1" s="152" t="s">
        <v>1558</v>
      </c>
      <c r="BO1" s="160" t="s">
        <v>1559</v>
      </c>
      <c r="BP1" s="160" t="s">
        <v>1560</v>
      </c>
      <c r="BQ1" s="152" t="s">
        <v>1561</v>
      </c>
      <c r="BR1" s="152" t="s">
        <v>1562</v>
      </c>
      <c r="BS1" s="152" t="s">
        <v>1563</v>
      </c>
      <c r="BT1" s="152" t="s">
        <v>1564</v>
      </c>
      <c r="BU1" s="161" t="s">
        <v>1565</v>
      </c>
      <c r="BV1" s="161" t="s">
        <v>1566</v>
      </c>
      <c r="BW1" s="161" t="s">
        <v>1567</v>
      </c>
      <c r="BX1" s="161" t="s">
        <v>1568</v>
      </c>
      <c r="BY1" s="161" t="s">
        <v>1569</v>
      </c>
      <c r="BZ1" s="161" t="s">
        <v>1570</v>
      </c>
      <c r="CA1" s="161" t="s">
        <v>1571</v>
      </c>
    </row>
    <row r="2" spans="1:79" x14ac:dyDescent="0.2">
      <c r="A2" s="162" t="s">
        <v>1941</v>
      </c>
      <c r="C2" s="162" t="s">
        <v>299</v>
      </c>
      <c r="D2" s="162" t="s">
        <v>1270</v>
      </c>
      <c r="F2" s="162" t="s">
        <v>1942</v>
      </c>
      <c r="G2" s="162">
        <v>7187</v>
      </c>
      <c r="H2" s="162" t="s">
        <v>1943</v>
      </c>
      <c r="J2" s="162" t="s">
        <v>475</v>
      </c>
      <c r="K2" s="162" t="s">
        <v>1944</v>
      </c>
      <c r="P2" s="162" t="s">
        <v>1502</v>
      </c>
      <c r="AB2" s="162">
        <v>1</v>
      </c>
      <c r="AC2" s="162" t="s">
        <v>1267</v>
      </c>
      <c r="AM2" s="162">
        <v>18.61</v>
      </c>
      <c r="AN2" s="162">
        <v>27.98</v>
      </c>
      <c r="BG2" s="164" t="s">
        <v>1268</v>
      </c>
      <c r="BH2" s="165">
        <v>1.4468477101558088</v>
      </c>
      <c r="BI2" s="165">
        <v>3.9773081473779714</v>
      </c>
      <c r="BJ2" s="165">
        <v>1.5091642078342564E-2</v>
      </c>
      <c r="BK2" s="165">
        <v>4.0090145107927828</v>
      </c>
      <c r="BL2" s="165">
        <v>3.9456017839631601</v>
      </c>
      <c r="BM2" s="165">
        <v>9490.9163871809287</v>
      </c>
      <c r="BN2" s="162">
        <v>0.154</v>
      </c>
      <c r="BO2" s="165">
        <v>8029.3152635550659</v>
      </c>
      <c r="BP2" s="165">
        <v>10952.517510806792</v>
      </c>
      <c r="BQ2" s="162">
        <v>1</v>
      </c>
      <c r="BR2" s="162">
        <v>1</v>
      </c>
      <c r="BS2" s="162">
        <v>1</v>
      </c>
      <c r="BT2" s="162">
        <v>1</v>
      </c>
      <c r="BU2" s="166"/>
      <c r="BV2" s="166"/>
      <c r="BW2" s="166"/>
      <c r="BX2" s="166"/>
      <c r="BY2" s="166"/>
      <c r="BZ2" s="166"/>
      <c r="CA2" s="166"/>
    </row>
    <row r="3" spans="1:79" s="167" customFormat="1" x14ac:dyDescent="0.2">
      <c r="A3" s="162" t="s">
        <v>1941</v>
      </c>
      <c r="B3" s="162"/>
      <c r="C3" s="162" t="s">
        <v>299</v>
      </c>
      <c r="D3" s="162" t="s">
        <v>15</v>
      </c>
      <c r="E3" s="162"/>
      <c r="F3" s="162" t="s">
        <v>1942</v>
      </c>
      <c r="G3" s="162">
        <v>7211</v>
      </c>
      <c r="H3" s="162" t="s">
        <v>581</v>
      </c>
      <c r="I3" s="162"/>
      <c r="J3" s="162" t="s">
        <v>475</v>
      </c>
      <c r="K3" s="162"/>
      <c r="L3" s="162"/>
      <c r="M3" s="162"/>
      <c r="N3" s="162"/>
      <c r="O3" s="162"/>
      <c r="P3" s="162" t="s">
        <v>1493</v>
      </c>
      <c r="Q3" s="162"/>
      <c r="R3" s="162"/>
      <c r="S3" s="162"/>
      <c r="T3" s="162"/>
      <c r="U3" s="162"/>
      <c r="V3" s="162"/>
      <c r="W3" s="162"/>
      <c r="X3" s="162"/>
      <c r="Y3" s="162"/>
      <c r="Z3" s="162"/>
      <c r="AB3" s="167">
        <v>1</v>
      </c>
      <c r="AC3" s="167" t="s">
        <v>1267</v>
      </c>
      <c r="AD3" s="168"/>
      <c r="AI3" s="167">
        <v>14.84</v>
      </c>
      <c r="BG3" s="169" t="s">
        <v>139</v>
      </c>
      <c r="BH3" s="170">
        <v>1.1714339009430084</v>
      </c>
      <c r="BI3" s="170">
        <v>3.8552116954312163</v>
      </c>
      <c r="BJ3" s="170">
        <v>1.7376369340064104E-2</v>
      </c>
      <c r="BK3" s="170">
        <v>3.8913478335490734</v>
      </c>
      <c r="BL3" s="170">
        <v>3.8190755573133592</v>
      </c>
      <c r="BM3" s="170">
        <v>7164.9257707978477</v>
      </c>
      <c r="BN3" s="167">
        <v>0.20799999999999999</v>
      </c>
      <c r="BO3" s="170">
        <v>5674.6212104718952</v>
      </c>
      <c r="BP3" s="170">
        <v>8655.2303311237993</v>
      </c>
      <c r="BQ3" s="167">
        <v>1</v>
      </c>
      <c r="BR3" s="167">
        <v>2</v>
      </c>
      <c r="BS3" s="167">
        <v>5</v>
      </c>
      <c r="BT3" s="167">
        <v>2</v>
      </c>
      <c r="BU3" s="171"/>
      <c r="BV3" s="171"/>
      <c r="BW3" s="171"/>
      <c r="BX3" s="171"/>
      <c r="BY3" s="171"/>
      <c r="BZ3" s="171"/>
      <c r="CA3" s="171"/>
    </row>
    <row r="4" spans="1:79" s="167" customFormat="1" ht="32" x14ac:dyDescent="0.2">
      <c r="A4" s="162" t="s">
        <v>1941</v>
      </c>
      <c r="B4" s="162"/>
      <c r="C4" s="162" t="s">
        <v>299</v>
      </c>
      <c r="D4" s="162" t="s">
        <v>15</v>
      </c>
      <c r="E4" s="162"/>
      <c r="F4" s="162" t="s">
        <v>1942</v>
      </c>
      <c r="G4" s="162">
        <v>7212</v>
      </c>
      <c r="H4" s="162" t="s">
        <v>581</v>
      </c>
      <c r="I4" s="162"/>
      <c r="J4" s="162" t="s">
        <v>475</v>
      </c>
      <c r="K4" s="162"/>
      <c r="L4" s="162"/>
      <c r="M4" s="162"/>
      <c r="N4" s="162"/>
      <c r="O4" s="162"/>
      <c r="P4" s="162" t="s">
        <v>1492</v>
      </c>
      <c r="Q4" s="162"/>
      <c r="R4" s="162"/>
      <c r="S4" s="162"/>
      <c r="T4" s="162"/>
      <c r="U4" s="162"/>
      <c r="V4" s="162"/>
      <c r="W4" s="162"/>
      <c r="X4" s="162"/>
      <c r="Y4" s="162"/>
      <c r="Z4" s="162"/>
      <c r="AB4" s="167">
        <v>1</v>
      </c>
      <c r="AC4" s="167" t="s">
        <v>1267</v>
      </c>
      <c r="AD4" s="168" t="s">
        <v>1275</v>
      </c>
      <c r="AI4" s="167">
        <v>15.32</v>
      </c>
      <c r="BG4" s="169" t="s">
        <v>139</v>
      </c>
      <c r="BH4" s="170">
        <v>1.1852587652965851</v>
      </c>
      <c r="BI4" s="170">
        <v>3.8957359677804968</v>
      </c>
      <c r="BJ4" s="170">
        <v>1.761336519894964E-2</v>
      </c>
      <c r="BK4" s="170">
        <v>3.9323649657658239</v>
      </c>
      <c r="BL4" s="170">
        <v>3.8591069697951697</v>
      </c>
      <c r="BM4" s="170">
        <v>7865.6744539230949</v>
      </c>
      <c r="BN4" s="167">
        <v>0.20799999999999999</v>
      </c>
      <c r="BO4" s="170">
        <v>6229.6141675070912</v>
      </c>
      <c r="BP4" s="170">
        <v>9501.7347403390995</v>
      </c>
      <c r="BQ4" s="167">
        <v>0</v>
      </c>
      <c r="BT4" s="167">
        <v>3</v>
      </c>
      <c r="BU4" s="171"/>
      <c r="BV4" s="171"/>
      <c r="BW4" s="171"/>
      <c r="BX4" s="171"/>
      <c r="BY4" s="171"/>
      <c r="BZ4" s="171"/>
      <c r="CA4" s="171"/>
    </row>
    <row r="5" spans="1:79" s="167" customFormat="1" ht="32" x14ac:dyDescent="0.2">
      <c r="A5" s="167" t="s">
        <v>1941</v>
      </c>
      <c r="C5" s="167" t="s">
        <v>299</v>
      </c>
      <c r="D5" s="167" t="s">
        <v>300</v>
      </c>
      <c r="F5" s="167" t="s">
        <v>1942</v>
      </c>
      <c r="G5" s="167">
        <v>7297</v>
      </c>
      <c r="H5" s="167" t="s">
        <v>1945</v>
      </c>
      <c r="J5" s="167" t="s">
        <v>475</v>
      </c>
      <c r="K5" s="167" t="s">
        <v>1946</v>
      </c>
      <c r="P5" s="167" t="s">
        <v>1496</v>
      </c>
      <c r="AB5" s="167">
        <v>1</v>
      </c>
      <c r="AC5" s="167" t="s">
        <v>1267</v>
      </c>
      <c r="AD5" s="168" t="s">
        <v>1277</v>
      </c>
      <c r="AI5" s="167">
        <v>15.85</v>
      </c>
      <c r="BG5" s="169" t="s">
        <v>139</v>
      </c>
      <c r="BH5" s="170">
        <v>1.2000292665537702</v>
      </c>
      <c r="BI5" s="170">
        <v>3.9390321477916013</v>
      </c>
      <c r="BJ5" s="170">
        <v>1.8032419003157073E-2</v>
      </c>
      <c r="BK5" s="170">
        <v>3.9765326158666401</v>
      </c>
      <c r="BL5" s="170">
        <v>3.9015316797165625</v>
      </c>
      <c r="BM5" s="170">
        <v>8690.2475474725761</v>
      </c>
      <c r="BN5" s="167">
        <v>0.20799999999999999</v>
      </c>
      <c r="BO5" s="170">
        <v>6882.6760575982807</v>
      </c>
      <c r="BP5" s="170">
        <v>10497.819037346871</v>
      </c>
      <c r="BQ5" s="167">
        <v>1</v>
      </c>
      <c r="BT5" s="167">
        <v>4</v>
      </c>
      <c r="BU5" s="171"/>
      <c r="BV5" s="171"/>
      <c r="BW5" s="171"/>
      <c r="BX5" s="171"/>
      <c r="BY5" s="171"/>
      <c r="BZ5" s="171"/>
      <c r="CA5" s="171"/>
    </row>
    <row r="6" spans="1:79" s="167" customFormat="1" x14ac:dyDescent="0.2">
      <c r="A6" s="167" t="s">
        <v>1941</v>
      </c>
      <c r="C6" s="167" t="s">
        <v>299</v>
      </c>
      <c r="D6" s="167" t="s">
        <v>300</v>
      </c>
      <c r="F6" s="167" t="s">
        <v>1942</v>
      </c>
      <c r="G6" s="167">
        <v>7301</v>
      </c>
      <c r="H6" s="167" t="s">
        <v>1945</v>
      </c>
      <c r="J6" s="167" t="s">
        <v>475</v>
      </c>
      <c r="K6" s="167" t="s">
        <v>1946</v>
      </c>
      <c r="P6" s="167" t="s">
        <v>1947</v>
      </c>
      <c r="AB6" s="167">
        <v>1</v>
      </c>
      <c r="AC6" s="167" t="s">
        <v>1267</v>
      </c>
      <c r="AD6" s="168"/>
      <c r="AG6" s="167">
        <v>18.329999999999998</v>
      </c>
      <c r="BG6" s="169" t="s">
        <v>1279</v>
      </c>
      <c r="BH6" s="170">
        <v>1.2631624649622166</v>
      </c>
      <c r="BI6" s="170">
        <v>3.960849247556113</v>
      </c>
      <c r="BJ6" s="170">
        <v>1.6793499901725496E-2</v>
      </c>
      <c r="BK6" s="170">
        <v>3.9958798744025126</v>
      </c>
      <c r="BL6" s="170">
        <v>3.9258186207097134</v>
      </c>
      <c r="BM6" s="170">
        <v>9137.9598924572365</v>
      </c>
      <c r="BN6" s="167">
        <v>0.22900000000000001</v>
      </c>
      <c r="BO6" s="170">
        <v>7045.3670770845292</v>
      </c>
      <c r="BP6" s="170">
        <v>11230.552707829944</v>
      </c>
      <c r="BQ6" s="167">
        <v>0</v>
      </c>
      <c r="BT6" s="167">
        <v>5</v>
      </c>
      <c r="BU6" s="171"/>
      <c r="BV6" s="171"/>
      <c r="BW6" s="171"/>
      <c r="BX6" s="171"/>
      <c r="BY6" s="171"/>
      <c r="BZ6" s="171"/>
      <c r="CA6" s="171"/>
    </row>
    <row r="7" spans="1:79" s="167" customFormat="1" x14ac:dyDescent="0.2">
      <c r="A7" s="167" t="s">
        <v>1941</v>
      </c>
      <c r="C7" s="167" t="s">
        <v>299</v>
      </c>
      <c r="D7" s="167" t="s">
        <v>300</v>
      </c>
      <c r="F7" s="167" t="s">
        <v>1942</v>
      </c>
      <c r="G7" s="167">
        <v>7303</v>
      </c>
      <c r="H7" s="167" t="s">
        <v>1945</v>
      </c>
      <c r="J7" s="167" t="s">
        <v>475</v>
      </c>
      <c r="K7" s="167" t="s">
        <v>1946</v>
      </c>
      <c r="P7" s="167" t="s">
        <v>1326</v>
      </c>
      <c r="AB7" s="167">
        <v>1</v>
      </c>
      <c r="AC7" s="167" t="s">
        <v>1267</v>
      </c>
      <c r="AD7" s="168"/>
      <c r="AG7" s="167">
        <v>19.41</v>
      </c>
      <c r="BG7" s="169" t="s">
        <v>1279</v>
      </c>
      <c r="BH7" s="170">
        <v>1.2880255353883627</v>
      </c>
      <c r="BI7" s="170">
        <v>4.0321208511715181</v>
      </c>
      <c r="BJ7" s="170">
        <v>1.7761524403078217E-2</v>
      </c>
      <c r="BK7" s="170">
        <v>4.0691707417380183</v>
      </c>
      <c r="BL7" s="170">
        <v>3.9950709606050183</v>
      </c>
      <c r="BM7" s="170">
        <v>10767.648034004516</v>
      </c>
      <c r="BN7" s="167">
        <v>0.22900000000000001</v>
      </c>
      <c r="BO7" s="170">
        <v>8301.8566342174818</v>
      </c>
      <c r="BP7" s="170">
        <v>13233.439433791551</v>
      </c>
      <c r="BQ7" s="167">
        <v>0</v>
      </c>
      <c r="BT7" s="167">
        <v>6</v>
      </c>
      <c r="BU7" s="171"/>
      <c r="BV7" s="171"/>
      <c r="BW7" s="171"/>
      <c r="BX7" s="171"/>
      <c r="BY7" s="171"/>
      <c r="BZ7" s="171"/>
      <c r="CA7" s="171"/>
    </row>
    <row r="8" spans="1:79" x14ac:dyDescent="0.2">
      <c r="A8" s="167" t="s">
        <v>1941</v>
      </c>
      <c r="B8" s="167"/>
      <c r="C8" s="167" t="s">
        <v>299</v>
      </c>
      <c r="D8" s="167" t="s">
        <v>300</v>
      </c>
      <c r="E8" s="167"/>
      <c r="F8" s="167" t="s">
        <v>1942</v>
      </c>
      <c r="G8" s="167">
        <v>7304</v>
      </c>
      <c r="H8" s="167" t="s">
        <v>1945</v>
      </c>
      <c r="I8" s="167"/>
      <c r="J8" s="167" t="s">
        <v>475</v>
      </c>
      <c r="K8" s="167" t="s">
        <v>1946</v>
      </c>
      <c r="L8" s="167"/>
      <c r="M8" s="167"/>
      <c r="N8" s="167"/>
      <c r="O8" s="167"/>
      <c r="P8" s="167" t="s">
        <v>1494</v>
      </c>
      <c r="Q8" s="167"/>
      <c r="R8" s="167"/>
      <c r="S8" s="167"/>
      <c r="T8" s="167"/>
      <c r="U8" s="167"/>
      <c r="V8" s="167"/>
      <c r="W8" s="167"/>
      <c r="X8" s="167"/>
      <c r="Y8" s="167"/>
      <c r="Z8" s="167"/>
      <c r="AB8" s="162">
        <v>1</v>
      </c>
      <c r="AG8" s="162">
        <v>19.170000000000002</v>
      </c>
      <c r="BG8" s="164" t="s">
        <v>1279</v>
      </c>
      <c r="BH8" s="165">
        <v>1.2826221128780626</v>
      </c>
      <c r="BI8" s="165">
        <v>4.0166315901623193</v>
      </c>
      <c r="BJ8" s="165">
        <v>1.7519388516794247E-2</v>
      </c>
      <c r="BK8" s="165">
        <v>4.0531763941222048</v>
      </c>
      <c r="BL8" s="165">
        <v>3.9800867862024334</v>
      </c>
      <c r="BM8" s="165">
        <v>10390.383808114062</v>
      </c>
      <c r="BN8" s="162">
        <v>0.22900000000000001</v>
      </c>
      <c r="BO8" s="165">
        <v>8010.9859160559417</v>
      </c>
      <c r="BP8" s="165">
        <v>12769.781700172181</v>
      </c>
      <c r="BQ8" s="172">
        <v>0</v>
      </c>
      <c r="BR8" s="172">
        <v>3</v>
      </c>
      <c r="BS8" s="172">
        <v>4</v>
      </c>
      <c r="BT8" s="167">
        <v>7</v>
      </c>
      <c r="BU8" s="171"/>
      <c r="BV8" s="171"/>
      <c r="BW8" s="171"/>
      <c r="BX8" s="171"/>
      <c r="BY8" s="171"/>
      <c r="BZ8" s="171"/>
      <c r="CA8" s="171"/>
    </row>
    <row r="9" spans="1:79" x14ac:dyDescent="0.2">
      <c r="A9" s="167" t="s">
        <v>1941</v>
      </c>
      <c r="B9" s="167"/>
      <c r="C9" s="167" t="s">
        <v>299</v>
      </c>
      <c r="D9" s="167" t="s">
        <v>300</v>
      </c>
      <c r="E9" s="167"/>
      <c r="F9" s="167" t="s">
        <v>1942</v>
      </c>
      <c r="G9" s="167">
        <v>7305</v>
      </c>
      <c r="H9" s="167" t="s">
        <v>1945</v>
      </c>
      <c r="I9" s="167"/>
      <c r="J9" s="167" t="s">
        <v>475</v>
      </c>
      <c r="K9" s="167" t="s">
        <v>1946</v>
      </c>
      <c r="L9" s="167"/>
      <c r="M9" s="167"/>
      <c r="N9" s="167"/>
      <c r="O9" s="167"/>
      <c r="P9" s="167" t="s">
        <v>378</v>
      </c>
      <c r="Q9" s="167"/>
      <c r="R9" s="167"/>
      <c r="S9" s="167"/>
      <c r="T9" s="167"/>
      <c r="U9" s="167"/>
      <c r="V9" s="167"/>
      <c r="W9" s="167"/>
      <c r="X9" s="167"/>
      <c r="Y9" s="167"/>
      <c r="Z9" s="167"/>
      <c r="AB9" s="162">
        <v>1</v>
      </c>
      <c r="AI9" s="162">
        <v>17.760000000000002</v>
      </c>
      <c r="BG9" s="164" t="s">
        <v>139</v>
      </c>
      <c r="BH9" s="165">
        <v>1.2494429614425822</v>
      </c>
      <c r="BI9" s="165">
        <v>4.0838765367306067</v>
      </c>
      <c r="BJ9" s="165">
        <v>2.0512910193197897E-2</v>
      </c>
      <c r="BK9" s="165">
        <v>4.1265354686072167</v>
      </c>
      <c r="BL9" s="165">
        <v>4.0412176048539967</v>
      </c>
      <c r="BM9" s="165">
        <v>12130.439516265465</v>
      </c>
      <c r="BN9" s="162">
        <v>0.20799999999999999</v>
      </c>
      <c r="BO9" s="165">
        <v>9607.3080968822487</v>
      </c>
      <c r="BP9" s="165">
        <v>14653.570935648682</v>
      </c>
      <c r="BQ9" s="172">
        <v>1</v>
      </c>
      <c r="BT9" s="167">
        <v>8</v>
      </c>
      <c r="BU9" s="171"/>
      <c r="BV9" s="171"/>
      <c r="BW9" s="171"/>
      <c r="BX9" s="171"/>
      <c r="BY9" s="171"/>
      <c r="BZ9" s="171"/>
      <c r="CA9" s="171"/>
    </row>
    <row r="10" spans="1:79" x14ac:dyDescent="0.2">
      <c r="A10" s="167" t="s">
        <v>1941</v>
      </c>
      <c r="B10" s="167"/>
      <c r="C10" s="167" t="s">
        <v>1243</v>
      </c>
      <c r="D10" s="167" t="s">
        <v>1499</v>
      </c>
      <c r="E10" s="167"/>
      <c r="F10" s="167" t="s">
        <v>1942</v>
      </c>
      <c r="G10" s="167">
        <v>7371</v>
      </c>
      <c r="H10" s="167" t="s">
        <v>1945</v>
      </c>
      <c r="I10" s="167"/>
      <c r="J10" s="167" t="s">
        <v>475</v>
      </c>
      <c r="K10" s="167" t="s">
        <v>1948</v>
      </c>
      <c r="L10" s="167"/>
      <c r="M10" s="167"/>
      <c r="N10" s="167"/>
      <c r="O10" s="167"/>
      <c r="P10" s="167" t="s">
        <v>1500</v>
      </c>
      <c r="Q10" s="167"/>
      <c r="R10" s="167"/>
      <c r="S10" s="167"/>
      <c r="T10" s="167"/>
      <c r="U10" s="167"/>
      <c r="V10" s="167"/>
      <c r="W10" s="167"/>
      <c r="X10" s="167"/>
      <c r="Y10" s="167"/>
      <c r="Z10" s="167"/>
      <c r="AB10" s="162">
        <v>1</v>
      </c>
      <c r="AI10" s="162">
        <v>18.38</v>
      </c>
      <c r="BG10" s="164" t="s">
        <v>139</v>
      </c>
      <c r="BH10" s="165">
        <v>1.2643455070500924</v>
      </c>
      <c r="BI10" s="165">
        <v>4.1275597730684801</v>
      </c>
      <c r="BJ10" s="165">
        <v>2.1526892731092588E-2</v>
      </c>
      <c r="BK10" s="165">
        <v>4.1723273970614558</v>
      </c>
      <c r="BL10" s="165">
        <v>4.0827921490755044</v>
      </c>
      <c r="BM10" s="165">
        <v>13414.045436644261</v>
      </c>
      <c r="BN10" s="162">
        <v>0.20799999999999999</v>
      </c>
      <c r="BO10" s="165">
        <v>10623.923985822255</v>
      </c>
      <c r="BP10" s="165">
        <v>16204.166887466266</v>
      </c>
      <c r="BQ10" s="172">
        <v>1</v>
      </c>
      <c r="BT10" s="167">
        <v>9</v>
      </c>
      <c r="BU10" s="171"/>
      <c r="BV10" s="171"/>
      <c r="BW10" s="171"/>
      <c r="BX10" s="171"/>
      <c r="BY10" s="171"/>
      <c r="BZ10" s="171"/>
      <c r="CA10" s="171"/>
    </row>
    <row r="11" spans="1:79" x14ac:dyDescent="0.2">
      <c r="A11" s="162" t="s">
        <v>1941</v>
      </c>
      <c r="C11" s="162" t="s">
        <v>1243</v>
      </c>
      <c r="D11" s="162" t="s">
        <v>1244</v>
      </c>
      <c r="F11" s="162" t="s">
        <v>1942</v>
      </c>
      <c r="G11" s="162">
        <v>7372</v>
      </c>
      <c r="H11" s="162" t="s">
        <v>1945</v>
      </c>
      <c r="J11" s="162" t="s">
        <v>475</v>
      </c>
      <c r="K11" s="162" t="s">
        <v>1948</v>
      </c>
      <c r="P11" s="162" t="s">
        <v>1388</v>
      </c>
      <c r="AB11" s="162">
        <v>1</v>
      </c>
      <c r="AI11" s="162">
        <v>18.43</v>
      </c>
      <c r="BG11" s="164" t="s">
        <v>139</v>
      </c>
      <c r="BH11" s="165">
        <v>1.2655253352190738</v>
      </c>
      <c r="BI11" s="165">
        <v>4.1310181562267045</v>
      </c>
      <c r="BJ11" s="165">
        <v>2.1611454451046386E-2</v>
      </c>
      <c r="BK11" s="165">
        <v>4.175961635942584</v>
      </c>
      <c r="BL11" s="165">
        <v>4.0860746765108251</v>
      </c>
      <c r="BM11" s="165">
        <v>13521.290894688453</v>
      </c>
      <c r="BN11" s="162">
        <v>0.20799999999999999</v>
      </c>
      <c r="BO11" s="165">
        <v>10708.862388593254</v>
      </c>
      <c r="BP11" s="165">
        <v>16333.719400783652</v>
      </c>
      <c r="BQ11" s="172">
        <v>1</v>
      </c>
      <c r="BT11" s="167">
        <v>10</v>
      </c>
      <c r="BU11" s="171"/>
      <c r="BV11" s="171"/>
      <c r="BW11" s="171"/>
      <c r="BX11" s="171"/>
      <c r="BY11" s="171"/>
      <c r="BZ11" s="171"/>
      <c r="CA11" s="171"/>
    </row>
    <row r="12" spans="1:79" s="167" customFormat="1" x14ac:dyDescent="0.2">
      <c r="A12" s="162" t="s">
        <v>1941</v>
      </c>
      <c r="B12" s="162"/>
      <c r="C12" s="162" t="s">
        <v>1243</v>
      </c>
      <c r="D12" s="162" t="s">
        <v>1244</v>
      </c>
      <c r="E12" s="162"/>
      <c r="F12" s="162" t="s">
        <v>1942</v>
      </c>
      <c r="G12" s="162">
        <v>7374</v>
      </c>
      <c r="H12" s="162" t="s">
        <v>1945</v>
      </c>
      <c r="I12" s="162"/>
      <c r="J12" s="162" t="s">
        <v>475</v>
      </c>
      <c r="K12" s="162" t="s">
        <v>1948</v>
      </c>
      <c r="L12" s="162"/>
      <c r="M12" s="162"/>
      <c r="N12" s="162"/>
      <c r="O12" s="162"/>
      <c r="P12" s="162" t="s">
        <v>1497</v>
      </c>
      <c r="Q12" s="162"/>
      <c r="R12" s="162"/>
      <c r="S12" s="162"/>
      <c r="T12" s="162"/>
      <c r="U12" s="162"/>
      <c r="V12" s="162"/>
      <c r="W12" s="162"/>
      <c r="X12" s="162"/>
      <c r="Y12" s="162"/>
      <c r="Z12" s="162"/>
      <c r="AB12" s="167">
        <v>1</v>
      </c>
      <c r="AC12" s="167" t="s">
        <v>1267</v>
      </c>
      <c r="AD12" s="168"/>
      <c r="AG12" s="167">
        <v>24.53</v>
      </c>
      <c r="BG12" s="169" t="s">
        <v>1279</v>
      </c>
      <c r="BH12" s="170">
        <v>1.3896975482063858</v>
      </c>
      <c r="BI12" s="170">
        <v>4.3235702688076572</v>
      </c>
      <c r="BJ12" s="170">
        <v>2.4658278073068481E-2</v>
      </c>
      <c r="BK12" s="170">
        <v>4.3750065353933776</v>
      </c>
      <c r="BL12" s="170">
        <v>4.2721340022219367</v>
      </c>
      <c r="BM12" s="170">
        <v>21065.427098377055</v>
      </c>
      <c r="BN12" s="167">
        <v>0.22900000000000001</v>
      </c>
      <c r="BO12" s="170">
        <v>16241.444292848708</v>
      </c>
      <c r="BP12" s="170">
        <v>25889.409903905402</v>
      </c>
      <c r="BQ12" s="167">
        <v>0</v>
      </c>
      <c r="BR12" s="167">
        <v>3</v>
      </c>
      <c r="BS12" s="167">
        <v>5</v>
      </c>
      <c r="BT12" s="162">
        <v>11</v>
      </c>
      <c r="BU12" s="171"/>
      <c r="BV12" s="171"/>
      <c r="BW12" s="171"/>
      <c r="BX12" s="171"/>
      <c r="BY12" s="171"/>
      <c r="BZ12" s="171"/>
      <c r="CA12" s="171"/>
    </row>
    <row r="13" spans="1:79" s="167" customFormat="1" x14ac:dyDescent="0.2">
      <c r="A13" s="167" t="s">
        <v>1941</v>
      </c>
      <c r="C13" s="167" t="s">
        <v>299</v>
      </c>
      <c r="D13" s="167" t="s">
        <v>300</v>
      </c>
      <c r="F13" s="167" t="s">
        <v>1942</v>
      </c>
      <c r="G13" s="167" t="s">
        <v>1505</v>
      </c>
      <c r="H13" s="167" t="s">
        <v>1949</v>
      </c>
      <c r="J13" s="167" t="s">
        <v>475</v>
      </c>
      <c r="K13" s="167" t="s">
        <v>1950</v>
      </c>
      <c r="P13" s="167" t="s">
        <v>1414</v>
      </c>
      <c r="AB13" s="167">
        <v>1</v>
      </c>
      <c r="AC13" s="167" t="s">
        <v>1267</v>
      </c>
      <c r="AD13" s="168"/>
      <c r="AG13" s="167">
        <v>24.64</v>
      </c>
      <c r="BG13" s="169" t="s">
        <v>1279</v>
      </c>
      <c r="BH13" s="170">
        <v>1.3916407034923879</v>
      </c>
      <c r="BI13" s="170">
        <v>4.3291404494383441</v>
      </c>
      <c r="BJ13" s="170">
        <v>2.4820554384975772E-2</v>
      </c>
      <c r="BK13" s="170">
        <v>4.3809152184780915</v>
      </c>
      <c r="BL13" s="170">
        <v>4.2773656803985967</v>
      </c>
      <c r="BM13" s="170">
        <v>21337.348445643795</v>
      </c>
      <c r="BN13" s="167">
        <v>0.22900000000000001</v>
      </c>
      <c r="BO13" s="170">
        <v>16451.095651591364</v>
      </c>
      <c r="BP13" s="170">
        <v>26223.601239696225</v>
      </c>
      <c r="BQ13" s="167">
        <v>1</v>
      </c>
      <c r="BT13" s="167">
        <v>12</v>
      </c>
      <c r="BU13" s="171"/>
      <c r="BV13" s="171"/>
      <c r="BW13" s="171"/>
      <c r="BX13" s="171"/>
      <c r="BY13" s="171"/>
      <c r="BZ13" s="171"/>
      <c r="CA13" s="171"/>
    </row>
    <row r="14" spans="1:79" s="167" customFormat="1" x14ac:dyDescent="0.2">
      <c r="A14" s="167" t="s">
        <v>1941</v>
      </c>
      <c r="C14" s="167" t="s">
        <v>299</v>
      </c>
      <c r="D14" s="167" t="s">
        <v>300</v>
      </c>
      <c r="F14" s="167" t="s">
        <v>1942</v>
      </c>
      <c r="G14" s="167" t="s">
        <v>1505</v>
      </c>
      <c r="H14" s="167" t="s">
        <v>1949</v>
      </c>
      <c r="J14" s="167" t="s">
        <v>475</v>
      </c>
      <c r="K14" s="167" t="s">
        <v>1950</v>
      </c>
      <c r="P14" s="167" t="s">
        <v>1506</v>
      </c>
      <c r="AB14" s="167">
        <v>1</v>
      </c>
      <c r="AC14" s="167" t="s">
        <v>1267</v>
      </c>
      <c r="AD14" s="168"/>
      <c r="AG14" s="167">
        <v>26.1</v>
      </c>
      <c r="BG14" s="169" t="s">
        <v>1279</v>
      </c>
      <c r="BH14" s="170">
        <v>1.4166405073382811</v>
      </c>
      <c r="BI14" s="170">
        <v>4.4008040082678956</v>
      </c>
      <c r="BJ14" s="170">
        <v>2.6972511521253489E-2</v>
      </c>
      <c r="BK14" s="170">
        <v>4.4570676812211536</v>
      </c>
      <c r="BL14" s="170">
        <v>4.3445403353146377</v>
      </c>
      <c r="BM14" s="170">
        <v>25165.409876152546</v>
      </c>
      <c r="BN14" s="167">
        <v>0.22900000000000001</v>
      </c>
      <c r="BO14" s="170">
        <v>19402.531014513614</v>
      </c>
      <c r="BP14" s="170">
        <v>30928.288737791478</v>
      </c>
      <c r="BQ14" s="167">
        <v>0</v>
      </c>
      <c r="BT14" s="167">
        <v>13</v>
      </c>
      <c r="BU14" s="171"/>
      <c r="BV14" s="171"/>
      <c r="BW14" s="171"/>
      <c r="BX14" s="171"/>
      <c r="BY14" s="171"/>
      <c r="BZ14" s="171"/>
      <c r="CA14" s="171"/>
    </row>
    <row r="15" spans="1:79" s="167" customFormat="1" x14ac:dyDescent="0.2">
      <c r="A15" s="162" t="s">
        <v>1296</v>
      </c>
      <c r="B15" s="162"/>
      <c r="C15" s="162" t="s">
        <v>299</v>
      </c>
      <c r="D15" s="162" t="s">
        <v>300</v>
      </c>
      <c r="E15" s="162"/>
      <c r="F15" s="162" t="s">
        <v>1951</v>
      </c>
      <c r="G15" s="162">
        <v>1</v>
      </c>
      <c r="H15" s="162" t="s">
        <v>631</v>
      </c>
      <c r="I15" s="162"/>
      <c r="J15" s="162" t="s">
        <v>176</v>
      </c>
      <c r="K15" s="162"/>
      <c r="L15" s="162"/>
      <c r="M15" s="162"/>
      <c r="N15" s="162"/>
      <c r="O15" s="162"/>
      <c r="P15" s="162" t="s">
        <v>1302</v>
      </c>
      <c r="Q15" s="162"/>
      <c r="R15" s="162"/>
      <c r="S15" s="162"/>
      <c r="T15" s="162"/>
      <c r="U15" s="162"/>
      <c r="V15" s="162"/>
      <c r="W15" s="162"/>
      <c r="X15" s="162"/>
      <c r="Y15" s="162"/>
      <c r="Z15" s="162"/>
      <c r="AB15" s="167">
        <v>1</v>
      </c>
      <c r="AC15" s="167" t="s">
        <v>1267</v>
      </c>
      <c r="AD15" s="168"/>
      <c r="AE15" s="167">
        <v>219.76</v>
      </c>
      <c r="AI15" s="167">
        <v>21.51</v>
      </c>
      <c r="BG15" s="169" t="s">
        <v>1289</v>
      </c>
      <c r="BH15" s="170">
        <v>2.3419486464125057</v>
      </c>
      <c r="BI15" s="170">
        <v>4.4011598362560687</v>
      </c>
      <c r="BJ15" s="170">
        <v>1.522905335873101E-2</v>
      </c>
      <c r="BK15" s="170">
        <v>4.432927084807921</v>
      </c>
      <c r="BL15" s="170">
        <v>4.3693925877042163</v>
      </c>
      <c r="BM15" s="170">
        <v>25186.036954980169</v>
      </c>
      <c r="BN15" s="167">
        <v>0.13800000000000001</v>
      </c>
      <c r="BO15" s="170">
        <v>21710.363855192903</v>
      </c>
      <c r="BP15" s="170">
        <v>28661.710054767434</v>
      </c>
      <c r="BQ15" s="167">
        <v>1</v>
      </c>
      <c r="BT15" s="167">
        <v>14</v>
      </c>
      <c r="BU15" s="171"/>
      <c r="BV15" s="171"/>
      <c r="BW15" s="171"/>
      <c r="BX15" s="171"/>
      <c r="BY15" s="171"/>
      <c r="BZ15" s="171"/>
      <c r="CA15" s="171"/>
    </row>
    <row r="16" spans="1:79" s="167" customFormat="1" x14ac:dyDescent="0.2">
      <c r="A16" s="172" t="s">
        <v>1296</v>
      </c>
      <c r="B16" s="172"/>
      <c r="C16" s="172" t="s">
        <v>1243</v>
      </c>
      <c r="D16" s="172" t="s">
        <v>15</v>
      </c>
      <c r="E16" s="172"/>
      <c r="F16" s="172" t="s">
        <v>1951</v>
      </c>
      <c r="G16" s="172">
        <v>2</v>
      </c>
      <c r="H16" s="172" t="s">
        <v>631</v>
      </c>
      <c r="I16" s="172"/>
      <c r="J16" s="172" t="s">
        <v>176</v>
      </c>
      <c r="K16" s="172"/>
      <c r="L16" s="172"/>
      <c r="M16" s="172"/>
      <c r="N16" s="172"/>
      <c r="O16" s="172"/>
      <c r="P16" s="172" t="s">
        <v>1308</v>
      </c>
      <c r="Q16" s="172"/>
      <c r="R16" s="172"/>
      <c r="S16" s="172"/>
      <c r="T16" s="172"/>
      <c r="U16" s="172"/>
      <c r="V16" s="172"/>
      <c r="W16" s="172"/>
      <c r="X16" s="172"/>
      <c r="Y16" s="172"/>
      <c r="Z16" s="172"/>
      <c r="AB16" s="167">
        <v>1</v>
      </c>
      <c r="AC16" s="167" t="s">
        <v>1267</v>
      </c>
      <c r="AD16" s="168"/>
      <c r="AG16" s="167">
        <v>29.43</v>
      </c>
      <c r="BG16" s="169" t="s">
        <v>1279</v>
      </c>
      <c r="BH16" s="170">
        <v>1.4687902620996109</v>
      </c>
      <c r="BI16" s="170">
        <v>4.5502946619275306</v>
      </c>
      <c r="BJ16" s="170">
        <v>3.1760515118565771E-2</v>
      </c>
      <c r="BK16" s="170">
        <v>4.6165459353415734</v>
      </c>
      <c r="BL16" s="170">
        <v>4.4840433885134878</v>
      </c>
      <c r="BM16" s="170">
        <v>35505.420618457239</v>
      </c>
      <c r="BN16" s="167">
        <v>0.22900000000000001</v>
      </c>
      <c r="BO16" s="170">
        <v>27374.679296830531</v>
      </c>
      <c r="BP16" s="170">
        <v>43636.161940083948</v>
      </c>
      <c r="BQ16" s="167">
        <v>1</v>
      </c>
      <c r="BT16" s="167">
        <v>15</v>
      </c>
      <c r="BU16" s="171"/>
      <c r="BV16" s="171"/>
      <c r="BW16" s="171"/>
      <c r="BX16" s="171"/>
      <c r="BY16" s="171"/>
      <c r="BZ16" s="171"/>
      <c r="CA16" s="171"/>
    </row>
    <row r="17" spans="1:79" x14ac:dyDescent="0.2">
      <c r="A17" s="162" t="s">
        <v>1296</v>
      </c>
      <c r="C17" s="162" t="s">
        <v>299</v>
      </c>
      <c r="D17" s="162" t="s">
        <v>300</v>
      </c>
      <c r="F17" s="162" t="s">
        <v>1951</v>
      </c>
      <c r="G17" s="162">
        <v>3</v>
      </c>
      <c r="H17" s="162" t="s">
        <v>631</v>
      </c>
      <c r="J17" s="162" t="s">
        <v>176</v>
      </c>
      <c r="P17" s="162" t="s">
        <v>1304</v>
      </c>
      <c r="AB17" s="162">
        <v>1</v>
      </c>
      <c r="AC17" s="162" t="s">
        <v>1267</v>
      </c>
      <c r="AI17" s="162">
        <v>16.18</v>
      </c>
      <c r="BG17" s="164" t="s">
        <v>139</v>
      </c>
      <c r="BH17" s="165">
        <v>1.2089785172762535</v>
      </c>
      <c r="BI17" s="165">
        <v>3.9652647287648879</v>
      </c>
      <c r="BJ17" s="165">
        <v>1.8364999020515315E-2</v>
      </c>
      <c r="BK17" s="165">
        <v>4.003456834845962</v>
      </c>
      <c r="BL17" s="165">
        <v>3.9270726226838137</v>
      </c>
      <c r="BM17" s="165">
        <v>9231.3396169430798</v>
      </c>
      <c r="BN17" s="162">
        <v>0.20799999999999999</v>
      </c>
      <c r="BO17" s="165">
        <v>7311.2209766189189</v>
      </c>
      <c r="BP17" s="165">
        <v>11151.458257267241</v>
      </c>
      <c r="BQ17" s="162">
        <v>1</v>
      </c>
      <c r="BR17" s="162">
        <v>2</v>
      </c>
      <c r="BS17" s="162">
        <v>2</v>
      </c>
      <c r="BT17" s="167">
        <v>16</v>
      </c>
      <c r="BU17" s="171"/>
      <c r="BV17" s="171"/>
      <c r="BW17" s="171"/>
      <c r="BX17" s="171"/>
      <c r="BY17" s="171"/>
      <c r="BZ17" s="171"/>
      <c r="CA17" s="171"/>
    </row>
    <row r="18" spans="1:79" x14ac:dyDescent="0.2">
      <c r="A18" s="172" t="s">
        <v>1296</v>
      </c>
      <c r="B18" s="172"/>
      <c r="C18" s="172" t="s">
        <v>1243</v>
      </c>
      <c r="D18" s="172" t="s">
        <v>15</v>
      </c>
      <c r="E18" s="172"/>
      <c r="F18" s="172" t="s">
        <v>1951</v>
      </c>
      <c r="G18" s="172">
        <v>6</v>
      </c>
      <c r="H18" s="172" t="s">
        <v>631</v>
      </c>
      <c r="I18" s="172"/>
      <c r="J18" s="172" t="s">
        <v>176</v>
      </c>
      <c r="K18" s="172"/>
      <c r="L18" s="172"/>
      <c r="M18" s="172"/>
      <c r="N18" s="172"/>
      <c r="O18" s="172"/>
      <c r="P18" s="172" t="s">
        <v>1309</v>
      </c>
      <c r="Q18" s="172"/>
      <c r="R18" s="172"/>
      <c r="S18" s="172"/>
      <c r="T18" s="172"/>
      <c r="U18" s="172"/>
      <c r="V18" s="172"/>
      <c r="W18" s="172"/>
      <c r="X18" s="172"/>
      <c r="Y18" s="172"/>
      <c r="Z18" s="172"/>
      <c r="AB18" s="162">
        <v>1</v>
      </c>
      <c r="AC18" s="162" t="s">
        <v>1267</v>
      </c>
      <c r="AI18" s="162">
        <v>16.27</v>
      </c>
      <c r="BG18" s="164" t="s">
        <v>139</v>
      </c>
      <c r="BH18" s="165">
        <v>1.2113875529368587</v>
      </c>
      <c r="BI18" s="165">
        <v>3.9723262387162852</v>
      </c>
      <c r="BJ18" s="165">
        <v>1.8464167377541169E-2</v>
      </c>
      <c r="BK18" s="165">
        <v>4.0107245766848312</v>
      </c>
      <c r="BL18" s="165">
        <v>3.9339279007477392</v>
      </c>
      <c r="BM18" s="165">
        <v>9382.6656097927917</v>
      </c>
      <c r="BN18" s="162">
        <v>0.20799999999999999</v>
      </c>
      <c r="BO18" s="165">
        <v>7431.0711629558909</v>
      </c>
      <c r="BP18" s="165">
        <v>11334.260056629691</v>
      </c>
      <c r="BQ18" s="162">
        <v>1</v>
      </c>
      <c r="BT18" s="167">
        <v>17</v>
      </c>
      <c r="BU18" s="171"/>
      <c r="BV18" s="171"/>
      <c r="BW18" s="171"/>
      <c r="BX18" s="171"/>
      <c r="BY18" s="171"/>
      <c r="BZ18" s="171"/>
      <c r="CA18" s="171"/>
    </row>
    <row r="19" spans="1:79" s="167" customFormat="1" x14ac:dyDescent="0.2">
      <c r="A19" s="172" t="s">
        <v>1296</v>
      </c>
      <c r="B19" s="172"/>
      <c r="C19" s="172" t="s">
        <v>1243</v>
      </c>
      <c r="D19" s="172" t="s">
        <v>15</v>
      </c>
      <c r="E19" s="172"/>
      <c r="F19" s="172" t="s">
        <v>1951</v>
      </c>
      <c r="G19" s="172">
        <v>8</v>
      </c>
      <c r="H19" s="172" t="s">
        <v>631</v>
      </c>
      <c r="I19" s="172"/>
      <c r="J19" s="172" t="s">
        <v>176</v>
      </c>
      <c r="K19" s="172"/>
      <c r="L19" s="172"/>
      <c r="M19" s="172"/>
      <c r="N19" s="172"/>
      <c r="O19" s="172"/>
      <c r="P19" s="172" t="s">
        <v>1307</v>
      </c>
      <c r="Q19" s="172"/>
      <c r="R19" s="172"/>
      <c r="S19" s="172"/>
      <c r="T19" s="172"/>
      <c r="U19" s="172"/>
      <c r="V19" s="172"/>
      <c r="W19" s="172"/>
      <c r="X19" s="172"/>
      <c r="Y19" s="172"/>
      <c r="Z19" s="172"/>
      <c r="AB19" s="167">
        <v>1</v>
      </c>
      <c r="AC19" s="167" t="s">
        <v>1267</v>
      </c>
      <c r="AD19" s="168"/>
      <c r="AG19" s="167">
        <v>17.41</v>
      </c>
      <c r="BG19" s="169" t="s">
        <v>1279</v>
      </c>
      <c r="BH19" s="170">
        <v>1.2407987711173312</v>
      </c>
      <c r="BI19" s="170">
        <v>3.8967422689822673</v>
      </c>
      <c r="BJ19" s="170">
        <v>1.6270289283224423E-2</v>
      </c>
      <c r="BK19" s="170">
        <v>3.930681497606376</v>
      </c>
      <c r="BL19" s="170">
        <v>3.8628030403581586</v>
      </c>
      <c r="BM19" s="170">
        <v>7883.9210935839064</v>
      </c>
      <c r="BN19" s="167">
        <v>0.22900000000000001</v>
      </c>
      <c r="BO19" s="170">
        <v>6078.503163153192</v>
      </c>
      <c r="BP19" s="170">
        <v>9689.3390240146218</v>
      </c>
      <c r="BQ19" s="167">
        <v>1</v>
      </c>
      <c r="BR19" s="167">
        <v>1</v>
      </c>
      <c r="BS19" s="167">
        <v>1</v>
      </c>
      <c r="BT19" s="167">
        <v>18</v>
      </c>
      <c r="BU19" s="171"/>
      <c r="BV19" s="171"/>
      <c r="BW19" s="171"/>
      <c r="BX19" s="171"/>
      <c r="BY19" s="171"/>
      <c r="BZ19" s="171"/>
      <c r="CA19" s="171"/>
    </row>
    <row r="20" spans="1:79" x14ac:dyDescent="0.2">
      <c r="A20" s="172" t="s">
        <v>1296</v>
      </c>
      <c r="B20" s="172"/>
      <c r="C20" s="172" t="s">
        <v>1243</v>
      </c>
      <c r="D20" s="172" t="s">
        <v>15</v>
      </c>
      <c r="E20" s="172"/>
      <c r="F20" s="172" t="s">
        <v>1951</v>
      </c>
      <c r="G20" s="172">
        <v>9</v>
      </c>
      <c r="H20" s="172" t="s">
        <v>631</v>
      </c>
      <c r="I20" s="172"/>
      <c r="J20" s="172" t="s">
        <v>176</v>
      </c>
      <c r="K20" s="172"/>
      <c r="L20" s="172"/>
      <c r="M20" s="172"/>
      <c r="N20" s="172"/>
      <c r="O20" s="172"/>
      <c r="P20" s="172" t="s">
        <v>1311</v>
      </c>
      <c r="Q20" s="172"/>
      <c r="R20" s="172"/>
      <c r="S20" s="172"/>
      <c r="T20" s="172"/>
      <c r="U20" s="172"/>
      <c r="V20" s="172"/>
      <c r="W20" s="172"/>
      <c r="X20" s="172"/>
      <c r="Y20" s="172"/>
      <c r="Z20" s="172"/>
      <c r="AB20" s="162">
        <v>1</v>
      </c>
      <c r="AC20" s="162" t="s">
        <v>1371</v>
      </c>
      <c r="AG20" s="162">
        <v>19.77</v>
      </c>
      <c r="BG20" s="164" t="s">
        <v>1279</v>
      </c>
      <c r="BH20" s="165">
        <v>1.2960066693136723</v>
      </c>
      <c r="BI20" s="165">
        <v>4.0549992891028186</v>
      </c>
      <c r="BJ20" s="165">
        <v>1.8148920293893419E-2</v>
      </c>
      <c r="BK20" s="165">
        <v>4.0928572733348672</v>
      </c>
      <c r="BL20" s="165">
        <v>4.01714130487077</v>
      </c>
      <c r="BM20" s="165">
        <v>11350.0895777321</v>
      </c>
      <c r="BN20" s="162">
        <v>0.22900000000000001</v>
      </c>
      <c r="BO20" s="165">
        <v>8750.9190644314494</v>
      </c>
      <c r="BP20" s="165">
        <v>13949.260091032751</v>
      </c>
      <c r="BQ20" s="172">
        <v>1</v>
      </c>
      <c r="BR20" s="172">
        <v>1</v>
      </c>
      <c r="BS20" s="172">
        <v>1</v>
      </c>
      <c r="BT20" s="167">
        <v>19</v>
      </c>
      <c r="BU20" s="171"/>
      <c r="BV20" s="171"/>
      <c r="BW20" s="171"/>
      <c r="BX20" s="171"/>
      <c r="BY20" s="171"/>
      <c r="BZ20" s="171"/>
      <c r="CA20" s="171"/>
    </row>
    <row r="21" spans="1:79" s="167" customFormat="1" ht="16" x14ac:dyDescent="0.2">
      <c r="A21" s="172" t="s">
        <v>1296</v>
      </c>
      <c r="B21" s="172"/>
      <c r="C21" s="172" t="s">
        <v>1243</v>
      </c>
      <c r="D21" s="172" t="s">
        <v>15</v>
      </c>
      <c r="E21" s="172"/>
      <c r="F21" s="172" t="s">
        <v>1951</v>
      </c>
      <c r="G21" s="172">
        <v>50</v>
      </c>
      <c r="H21" s="172" t="s">
        <v>631</v>
      </c>
      <c r="I21" s="172"/>
      <c r="J21" s="172" t="s">
        <v>176</v>
      </c>
      <c r="K21" s="172"/>
      <c r="L21" s="172"/>
      <c r="M21" s="172"/>
      <c r="N21" s="172"/>
      <c r="O21" s="172"/>
      <c r="P21" s="172" t="s">
        <v>1278</v>
      </c>
      <c r="Q21" s="172"/>
      <c r="R21" s="172"/>
      <c r="S21" s="172"/>
      <c r="T21" s="172"/>
      <c r="U21" s="172"/>
      <c r="V21" s="172"/>
      <c r="W21" s="172"/>
      <c r="X21" s="172"/>
      <c r="Y21" s="172"/>
      <c r="Z21" s="172"/>
      <c r="AB21" s="167">
        <v>3</v>
      </c>
      <c r="AC21" s="167" t="s">
        <v>1374</v>
      </c>
      <c r="AD21" s="168" t="s">
        <v>1375</v>
      </c>
      <c r="BD21" s="167">
        <v>21.7</v>
      </c>
      <c r="BE21" s="167">
        <v>11.23</v>
      </c>
      <c r="BF21" s="167">
        <v>36.83</v>
      </c>
      <c r="BG21" s="169" t="s">
        <v>1376</v>
      </c>
      <c r="BH21" s="170">
        <v>1.5662017188549129</v>
      </c>
      <c r="BI21" s="170">
        <v>3.8769241310674074</v>
      </c>
      <c r="BJ21" s="170">
        <v>1.6169530397082767E-2</v>
      </c>
      <c r="BK21" s="170">
        <v>3.9113886691243676</v>
      </c>
      <c r="BL21" s="170">
        <v>3.8424595930104473</v>
      </c>
      <c r="BM21" s="170">
        <v>7532.2396802457133</v>
      </c>
      <c r="BN21" s="167">
        <v>0.16800000000000001</v>
      </c>
      <c r="BO21" s="170">
        <v>6266.8234139644337</v>
      </c>
      <c r="BP21" s="170">
        <v>8797.6559465269929</v>
      </c>
      <c r="BQ21" s="167">
        <v>1</v>
      </c>
      <c r="BR21" s="167">
        <v>1</v>
      </c>
      <c r="BS21" s="167">
        <v>1</v>
      </c>
      <c r="BT21" s="167">
        <v>20</v>
      </c>
      <c r="BU21" s="171"/>
      <c r="BV21" s="171"/>
      <c r="BW21" s="171"/>
      <c r="BX21" s="171"/>
      <c r="BY21" s="171"/>
      <c r="BZ21" s="171"/>
      <c r="CA21" s="171"/>
    </row>
    <row r="22" spans="1:79" x14ac:dyDescent="0.2">
      <c r="A22" s="167" t="s">
        <v>1296</v>
      </c>
      <c r="B22" s="167"/>
      <c r="C22" s="167" t="s">
        <v>299</v>
      </c>
      <c r="D22" s="167" t="s">
        <v>15</v>
      </c>
      <c r="E22" s="167"/>
      <c r="F22" s="167" t="s">
        <v>1951</v>
      </c>
      <c r="G22" s="167">
        <v>100</v>
      </c>
      <c r="H22" s="167" t="s">
        <v>631</v>
      </c>
      <c r="I22" s="167"/>
      <c r="J22" s="167" t="s">
        <v>176</v>
      </c>
      <c r="K22" s="167"/>
      <c r="L22" s="167"/>
      <c r="M22" s="167"/>
      <c r="N22" s="167"/>
      <c r="O22" s="167"/>
      <c r="P22" s="167" t="s">
        <v>1265</v>
      </c>
      <c r="Q22" s="167"/>
      <c r="R22" s="167"/>
      <c r="S22" s="167"/>
      <c r="T22" s="167"/>
      <c r="U22" s="167"/>
      <c r="V22" s="167"/>
      <c r="W22" s="167"/>
      <c r="X22" s="167"/>
      <c r="Y22" s="167"/>
      <c r="Z22" s="167"/>
      <c r="AB22" s="162">
        <v>1</v>
      </c>
      <c r="AC22" s="162" t="s">
        <v>1379</v>
      </c>
      <c r="AG22" s="162">
        <v>26.27</v>
      </c>
      <c r="BG22" s="164" t="s">
        <v>1279</v>
      </c>
      <c r="BH22" s="165">
        <v>1.4194600727860702</v>
      </c>
      <c r="BI22" s="165">
        <v>4.4088864754579173</v>
      </c>
      <c r="BJ22" s="165">
        <v>2.7221986923236251E-2</v>
      </c>
      <c r="BK22" s="165">
        <v>4.4656705449792131</v>
      </c>
      <c r="BL22" s="165">
        <v>4.3521024059366216</v>
      </c>
      <c r="BM22" s="165">
        <v>25638.1376820798</v>
      </c>
      <c r="BN22" s="162">
        <v>0.22900000000000001</v>
      </c>
      <c r="BO22" s="165">
        <v>19767.004152883525</v>
      </c>
      <c r="BP22" s="165">
        <v>31509.271211276075</v>
      </c>
      <c r="BQ22" s="172">
        <v>1</v>
      </c>
      <c r="BR22" s="172">
        <v>1</v>
      </c>
      <c r="BS22" s="172">
        <v>1</v>
      </c>
      <c r="BT22" s="162">
        <v>21</v>
      </c>
      <c r="BU22" s="171"/>
      <c r="BV22" s="171"/>
      <c r="BW22" s="171"/>
      <c r="BX22" s="171"/>
      <c r="BY22" s="171"/>
      <c r="BZ22" s="171"/>
      <c r="CA22" s="171"/>
    </row>
    <row r="23" spans="1:79" s="167" customFormat="1" ht="32" x14ac:dyDescent="0.2">
      <c r="A23" s="167" t="s">
        <v>1296</v>
      </c>
      <c r="C23" s="167" t="s">
        <v>299</v>
      </c>
      <c r="D23" s="167" t="s">
        <v>15</v>
      </c>
      <c r="F23" s="167" t="s">
        <v>1951</v>
      </c>
      <c r="G23" s="167">
        <v>101</v>
      </c>
      <c r="H23" s="167" t="s">
        <v>631</v>
      </c>
      <c r="J23" s="167" t="s">
        <v>176</v>
      </c>
      <c r="P23" s="167" t="s">
        <v>1305</v>
      </c>
      <c r="AB23" s="167">
        <v>1</v>
      </c>
      <c r="AC23" s="167" t="s">
        <v>1383</v>
      </c>
      <c r="AD23" s="168" t="s">
        <v>1384</v>
      </c>
      <c r="AO23" s="167">
        <v>142.01</v>
      </c>
      <c r="BG23" s="169" t="s">
        <v>1330</v>
      </c>
      <c r="BH23" s="170">
        <v>2.1523189274246453</v>
      </c>
      <c r="BI23" s="170">
        <v>3.9535072445206172</v>
      </c>
      <c r="BJ23" s="170">
        <v>1.9272794087463598E-2</v>
      </c>
      <c r="BK23" s="170">
        <v>3.9951435847084147</v>
      </c>
      <c r="BL23" s="170">
        <v>3.9118709043328197</v>
      </c>
      <c r="BM23" s="170">
        <v>8984.7758006266595</v>
      </c>
      <c r="BN23" s="167">
        <v>0.19700000000000001</v>
      </c>
      <c r="BO23" s="170">
        <v>7214.7749679032077</v>
      </c>
      <c r="BP23" s="170">
        <v>10754.776633350111</v>
      </c>
      <c r="BQ23" s="167">
        <v>1</v>
      </c>
      <c r="BR23" s="167">
        <v>1</v>
      </c>
      <c r="BS23" s="167">
        <v>1</v>
      </c>
      <c r="BT23" s="167">
        <v>22</v>
      </c>
      <c r="BU23" s="166"/>
      <c r="BV23" s="166"/>
      <c r="BW23" s="166"/>
      <c r="BX23" s="166"/>
      <c r="BY23" s="166"/>
      <c r="BZ23" s="166"/>
      <c r="CA23" s="166"/>
    </row>
    <row r="24" spans="1:79" x14ac:dyDescent="0.2">
      <c r="A24" s="167" t="s">
        <v>1296</v>
      </c>
      <c r="B24" s="167"/>
      <c r="C24" s="167" t="s">
        <v>299</v>
      </c>
      <c r="D24" s="167" t="s">
        <v>1297</v>
      </c>
      <c r="E24" s="167"/>
      <c r="F24" s="167" t="s">
        <v>1951</v>
      </c>
      <c r="G24" s="167">
        <v>104</v>
      </c>
      <c r="H24" s="167" t="s">
        <v>631</v>
      </c>
      <c r="I24" s="167"/>
      <c r="J24" s="167" t="s">
        <v>176</v>
      </c>
      <c r="K24" s="167"/>
      <c r="L24" s="167"/>
      <c r="M24" s="167"/>
      <c r="N24" s="167"/>
      <c r="O24" s="167"/>
      <c r="P24" s="167" t="s">
        <v>1298</v>
      </c>
      <c r="Q24" s="167"/>
      <c r="R24" s="167"/>
      <c r="S24" s="167"/>
      <c r="T24" s="167"/>
      <c r="U24" s="167"/>
      <c r="V24" s="167"/>
      <c r="W24" s="167"/>
      <c r="X24" s="167"/>
      <c r="Y24" s="167"/>
      <c r="Z24" s="167"/>
      <c r="AB24" s="162">
        <v>1</v>
      </c>
      <c r="AC24" s="162" t="s">
        <v>1390</v>
      </c>
      <c r="AG24" s="162">
        <v>12.14</v>
      </c>
      <c r="BG24" s="164" t="s">
        <v>1279</v>
      </c>
      <c r="BH24" s="165">
        <v>1.0842186867392387</v>
      </c>
      <c r="BI24" s="165">
        <v>3.4478953037206241</v>
      </c>
      <c r="BJ24" s="165">
        <v>2.1974049649147429E-2</v>
      </c>
      <c r="BK24" s="165">
        <v>3.4937323679459587</v>
      </c>
      <c r="BL24" s="165">
        <v>3.4020582394952896</v>
      </c>
      <c r="BM24" s="165">
        <v>2804.7574077085305</v>
      </c>
      <c r="BN24" s="162">
        <v>0.22900000000000001</v>
      </c>
      <c r="BO24" s="165">
        <v>2162.4679613432772</v>
      </c>
      <c r="BP24" s="165">
        <v>3447.0468540737838</v>
      </c>
      <c r="BQ24" s="172">
        <v>1</v>
      </c>
      <c r="BR24" s="172">
        <v>1</v>
      </c>
      <c r="BS24" s="172">
        <v>1</v>
      </c>
      <c r="BT24" s="167">
        <v>23</v>
      </c>
      <c r="BU24" s="171"/>
      <c r="BV24" s="171"/>
      <c r="BW24" s="171"/>
      <c r="BX24" s="171"/>
      <c r="BY24" s="171"/>
      <c r="BZ24" s="171"/>
      <c r="CA24" s="171"/>
    </row>
    <row r="25" spans="1:79" s="167" customFormat="1" x14ac:dyDescent="0.2">
      <c r="A25" s="162" t="s">
        <v>1407</v>
      </c>
      <c r="B25" s="162"/>
      <c r="C25" s="162" t="s">
        <v>299</v>
      </c>
      <c r="D25" s="162" t="s">
        <v>15</v>
      </c>
      <c r="E25" s="162"/>
      <c r="F25" s="162" t="s">
        <v>1952</v>
      </c>
      <c r="G25" s="162">
        <v>22</v>
      </c>
      <c r="H25" s="162" t="s">
        <v>1003</v>
      </c>
      <c r="I25" s="162"/>
      <c r="J25" s="162" t="s">
        <v>475</v>
      </c>
      <c r="K25" s="162"/>
      <c r="L25" s="162"/>
      <c r="M25" s="162"/>
      <c r="N25" s="162"/>
      <c r="O25" s="162"/>
      <c r="P25" s="162" t="s">
        <v>1409</v>
      </c>
      <c r="Q25" s="162"/>
      <c r="R25" s="162"/>
      <c r="S25" s="162"/>
      <c r="T25" s="162"/>
      <c r="U25" s="162"/>
      <c r="V25" s="162"/>
      <c r="W25" s="162"/>
      <c r="X25" s="162"/>
      <c r="Y25" s="162"/>
      <c r="Z25" s="162"/>
      <c r="AB25" s="167">
        <v>1</v>
      </c>
      <c r="AC25" s="167" t="s">
        <v>1267</v>
      </c>
      <c r="AD25" s="168"/>
      <c r="AG25" s="167">
        <v>19.829999999999998</v>
      </c>
      <c r="BG25" s="169" t="s">
        <v>1279</v>
      </c>
      <c r="BH25" s="170">
        <v>1.2973227142053025</v>
      </c>
      <c r="BI25" s="170">
        <v>4.0587718171232403</v>
      </c>
      <c r="BJ25" s="170">
        <v>1.8216075213591042E-2</v>
      </c>
      <c r="BK25" s="170">
        <v>4.0967698840626809</v>
      </c>
      <c r="BL25" s="170">
        <v>4.0207737501837997</v>
      </c>
      <c r="BM25" s="170">
        <v>11449.11235014372</v>
      </c>
      <c r="BN25" s="167">
        <v>0.22900000000000001</v>
      </c>
      <c r="BO25" s="170">
        <v>8827.265621960807</v>
      </c>
      <c r="BP25" s="170">
        <v>14070.959078326632</v>
      </c>
      <c r="BQ25" s="167">
        <v>1</v>
      </c>
      <c r="BR25" s="167">
        <v>1</v>
      </c>
      <c r="BS25" s="167">
        <v>1</v>
      </c>
      <c r="BT25" s="167">
        <v>24</v>
      </c>
      <c r="BU25" s="171"/>
      <c r="BV25" s="171"/>
      <c r="BW25" s="171"/>
      <c r="BX25" s="171"/>
      <c r="BY25" s="171"/>
      <c r="BZ25" s="171"/>
      <c r="CA25" s="171"/>
    </row>
    <row r="26" spans="1:79" x14ac:dyDescent="0.2">
      <c r="A26" s="162" t="s">
        <v>1407</v>
      </c>
      <c r="C26" s="162" t="s">
        <v>299</v>
      </c>
      <c r="D26" s="162" t="s">
        <v>15</v>
      </c>
      <c r="F26" s="162" t="s">
        <v>1952</v>
      </c>
      <c r="G26" s="162">
        <v>27</v>
      </c>
      <c r="H26" s="162" t="s">
        <v>1003</v>
      </c>
      <c r="J26" s="162" t="s">
        <v>475</v>
      </c>
      <c r="P26" s="162" t="s">
        <v>1414</v>
      </c>
      <c r="AB26" s="162">
        <v>1</v>
      </c>
      <c r="AC26" s="162" t="s">
        <v>1267</v>
      </c>
      <c r="AM26" s="162">
        <v>11.89</v>
      </c>
      <c r="BG26" s="164" t="s">
        <v>1410</v>
      </c>
      <c r="BH26" s="165">
        <v>1.0751818546186915</v>
      </c>
      <c r="BI26" s="165">
        <v>3.5368899648143572</v>
      </c>
      <c r="BJ26" s="165">
        <v>1.9420266153495565E-2</v>
      </c>
      <c r="BK26" s="165">
        <v>3.5776904299379453</v>
      </c>
      <c r="BL26" s="165">
        <v>3.4960894996907692</v>
      </c>
      <c r="BM26" s="165">
        <v>3442.6269546457866</v>
      </c>
      <c r="BN26" s="162">
        <v>0.193</v>
      </c>
      <c r="BO26" s="165">
        <v>2778.1999523991499</v>
      </c>
      <c r="BP26" s="165">
        <v>4107.0539568924232</v>
      </c>
      <c r="BQ26" s="172">
        <v>1</v>
      </c>
      <c r="BR26" s="172">
        <v>2</v>
      </c>
      <c r="BS26" s="172">
        <v>4</v>
      </c>
      <c r="BT26" s="167">
        <v>25</v>
      </c>
      <c r="BU26" s="171"/>
      <c r="BV26" s="171"/>
      <c r="BW26" s="171"/>
      <c r="BX26" s="171"/>
      <c r="BY26" s="171"/>
      <c r="BZ26" s="171"/>
      <c r="CA26" s="171"/>
    </row>
    <row r="27" spans="1:79" ht="16" x14ac:dyDescent="0.2">
      <c r="A27" s="167" t="s">
        <v>1407</v>
      </c>
      <c r="B27" s="167"/>
      <c r="C27" s="167" t="s">
        <v>299</v>
      </c>
      <c r="D27" s="167" t="s">
        <v>300</v>
      </c>
      <c r="E27" s="167"/>
      <c r="F27" s="167" t="s">
        <v>1952</v>
      </c>
      <c r="G27" s="167">
        <v>36</v>
      </c>
      <c r="H27" s="167" t="s">
        <v>1003</v>
      </c>
      <c r="I27" s="167"/>
      <c r="J27" s="167" t="s">
        <v>475</v>
      </c>
      <c r="K27" s="167"/>
      <c r="L27" s="167"/>
      <c r="M27" s="167"/>
      <c r="N27" s="167"/>
      <c r="O27" s="167"/>
      <c r="P27" s="167" t="s">
        <v>1408</v>
      </c>
      <c r="Q27" s="167"/>
      <c r="R27" s="167"/>
      <c r="S27" s="167"/>
      <c r="T27" s="167"/>
      <c r="U27" s="167"/>
      <c r="V27" s="167"/>
      <c r="W27" s="167"/>
      <c r="X27" s="167"/>
      <c r="Y27" s="167"/>
      <c r="Z27" s="167"/>
      <c r="AB27" s="162">
        <v>1</v>
      </c>
      <c r="AC27" s="162" t="s">
        <v>1267</v>
      </c>
      <c r="AD27" s="163" t="s">
        <v>1412</v>
      </c>
      <c r="AR27" s="162">
        <v>145.08000000000001</v>
      </c>
      <c r="AS27" s="162">
        <v>15.86</v>
      </c>
      <c r="BG27" s="164" t="s">
        <v>1345</v>
      </c>
      <c r="BH27" s="165">
        <v>2.1616075469083968</v>
      </c>
      <c r="BI27" s="165">
        <v>3.7713723437856141</v>
      </c>
      <c r="BJ27" s="165">
        <v>1.1592096403933558E-2</v>
      </c>
      <c r="BK27" s="165">
        <v>3.7960803122832893</v>
      </c>
      <c r="BL27" s="165">
        <v>3.7466643752879389</v>
      </c>
      <c r="BM27" s="165">
        <v>5907.0730796322869</v>
      </c>
      <c r="BN27" s="162">
        <v>0.11799999999999999</v>
      </c>
      <c r="BO27" s="165">
        <v>5210.0384562356767</v>
      </c>
      <c r="BP27" s="165">
        <v>6604.107703028897</v>
      </c>
      <c r="BQ27" s="172">
        <v>1</v>
      </c>
      <c r="BT27" s="167">
        <v>26</v>
      </c>
      <c r="BU27" s="166">
        <v>2.1325889445439199E-10</v>
      </c>
      <c r="BV27" s="166">
        <v>6.3636468188595902E-13</v>
      </c>
      <c r="BW27" s="166">
        <v>1.01714920947917E-4</v>
      </c>
      <c r="BX27" s="166">
        <v>6.6745517611959597E-15</v>
      </c>
      <c r="BY27" s="166">
        <v>2.5408165889030099E-2</v>
      </c>
      <c r="BZ27" s="166">
        <v>8.1345711853864598E-3</v>
      </c>
      <c r="CA27" s="173">
        <v>0.96635554779073396</v>
      </c>
    </row>
    <row r="28" spans="1:79" ht="16" x14ac:dyDescent="0.2">
      <c r="A28" s="162" t="s">
        <v>1407</v>
      </c>
      <c r="C28" s="162" t="s">
        <v>299</v>
      </c>
      <c r="D28" s="162" t="s">
        <v>15</v>
      </c>
      <c r="F28" s="162" t="s">
        <v>1952</v>
      </c>
      <c r="G28" s="162">
        <v>49</v>
      </c>
      <c r="H28" s="162" t="s">
        <v>1003</v>
      </c>
      <c r="J28" s="162" t="s">
        <v>475</v>
      </c>
      <c r="P28" s="162" t="s">
        <v>1335</v>
      </c>
      <c r="AB28" s="162">
        <v>1</v>
      </c>
      <c r="AC28" s="162" t="s">
        <v>1267</v>
      </c>
      <c r="AD28" s="163" t="s">
        <v>1413</v>
      </c>
      <c r="AK28" s="162">
        <v>10.46</v>
      </c>
      <c r="AL28" s="162">
        <v>8.34</v>
      </c>
      <c r="AM28" s="162">
        <v>16.8</v>
      </c>
      <c r="AN28" s="162">
        <v>23.89</v>
      </c>
      <c r="BG28" s="164" t="s">
        <v>1332</v>
      </c>
      <c r="BH28" s="165">
        <v>1.0195316845312554</v>
      </c>
      <c r="BI28" s="165">
        <v>3.7994559790275253</v>
      </c>
      <c r="BJ28" s="165">
        <v>1.0452053083175402E-2</v>
      </c>
      <c r="BK28" s="165">
        <v>3.8216133415993485</v>
      </c>
      <c r="BL28" s="165">
        <v>3.7772986164557021</v>
      </c>
      <c r="BM28" s="165">
        <v>6301.6746769657411</v>
      </c>
      <c r="BN28" s="162">
        <v>0.20300000000000001</v>
      </c>
      <c r="BO28" s="165">
        <v>5022.4347175416951</v>
      </c>
      <c r="BP28" s="165">
        <v>7580.9146363897871</v>
      </c>
      <c r="BQ28" s="172">
        <v>0</v>
      </c>
      <c r="BT28" s="167">
        <v>27</v>
      </c>
      <c r="BU28" s="171"/>
      <c r="BV28" s="171"/>
      <c r="BW28" s="171"/>
      <c r="BX28" s="171"/>
      <c r="BY28" s="171"/>
      <c r="BZ28" s="171"/>
      <c r="CA28" s="171"/>
    </row>
    <row r="29" spans="1:79" x14ac:dyDescent="0.2">
      <c r="A29" s="162" t="s">
        <v>1407</v>
      </c>
      <c r="C29" s="162" t="s">
        <v>299</v>
      </c>
      <c r="D29" s="162" t="s">
        <v>15</v>
      </c>
      <c r="F29" s="162" t="s">
        <v>1952</v>
      </c>
      <c r="G29" s="162">
        <v>53</v>
      </c>
      <c r="H29" s="162" t="s">
        <v>1003</v>
      </c>
      <c r="J29" s="162" t="s">
        <v>475</v>
      </c>
      <c r="P29" s="162" t="s">
        <v>1411</v>
      </c>
      <c r="AB29" s="162">
        <v>1</v>
      </c>
      <c r="AC29" s="162" t="s">
        <v>1267</v>
      </c>
      <c r="AT29" s="162">
        <v>121.16</v>
      </c>
      <c r="AU29" s="162">
        <v>9.06</v>
      </c>
      <c r="AV29" s="162">
        <v>10.48</v>
      </c>
      <c r="AX29" s="162">
        <v>14.12</v>
      </c>
      <c r="AY29" s="162">
        <v>24.3</v>
      </c>
      <c r="BG29" s="164" t="s">
        <v>1327</v>
      </c>
      <c r="BH29" s="165">
        <v>0.95712819767681312</v>
      </c>
      <c r="BI29" s="165">
        <v>3.8045072787069287</v>
      </c>
      <c r="BJ29" s="165">
        <v>1.0307894745010095E-2</v>
      </c>
      <c r="BK29" s="165">
        <v>3.8263590392557751</v>
      </c>
      <c r="BL29" s="165">
        <v>3.7826555181580823</v>
      </c>
      <c r="BM29" s="165">
        <v>6375.3976601115974</v>
      </c>
      <c r="BN29" s="162">
        <v>0.17399999999999999</v>
      </c>
      <c r="BO29" s="165">
        <v>5266.0784672521795</v>
      </c>
      <c r="BP29" s="165">
        <v>7484.7168529710152</v>
      </c>
      <c r="BQ29" s="172">
        <v>0</v>
      </c>
      <c r="BT29" s="167">
        <v>28</v>
      </c>
      <c r="BU29" s="171">
        <v>1.47934601035381E-26</v>
      </c>
      <c r="BV29" s="171">
        <v>6.4172604047944404E-34</v>
      </c>
      <c r="BW29" s="171">
        <v>1.09052790242114E-10</v>
      </c>
      <c r="BX29" s="171">
        <v>4.1858565517599799E-33</v>
      </c>
      <c r="BY29" s="174">
        <v>0.99135395170476603</v>
      </c>
      <c r="BZ29" s="171">
        <v>7.5738180748382699E-4</v>
      </c>
      <c r="CA29" s="171">
        <v>7.8886663786977493E-3</v>
      </c>
    </row>
    <row r="30" spans="1:79" s="167" customFormat="1" x14ac:dyDescent="0.2">
      <c r="A30" s="172" t="s">
        <v>1471</v>
      </c>
      <c r="B30" s="172"/>
      <c r="C30" s="172" t="s">
        <v>299</v>
      </c>
      <c r="D30" s="172" t="s">
        <v>300</v>
      </c>
      <c r="E30" s="172"/>
      <c r="F30" s="172" t="s">
        <v>1953</v>
      </c>
      <c r="G30" s="172">
        <v>68</v>
      </c>
      <c r="H30" s="172" t="s">
        <v>1472</v>
      </c>
      <c r="I30" s="172"/>
      <c r="J30" s="172" t="s">
        <v>176</v>
      </c>
      <c r="K30" s="172" t="s">
        <v>1474</v>
      </c>
      <c r="L30" s="172"/>
      <c r="M30" s="172"/>
      <c r="N30" s="172"/>
      <c r="O30" s="172"/>
      <c r="P30" s="172" t="s">
        <v>1408</v>
      </c>
      <c r="Q30" s="172"/>
      <c r="R30" s="172"/>
      <c r="S30" s="172"/>
      <c r="T30" s="172"/>
      <c r="U30" s="172"/>
      <c r="V30" s="172"/>
      <c r="W30" s="172"/>
      <c r="X30" s="172"/>
      <c r="Y30" s="172"/>
      <c r="Z30" s="172"/>
      <c r="AB30" s="167">
        <v>1</v>
      </c>
      <c r="AC30" s="167" t="s">
        <v>1267</v>
      </c>
      <c r="AD30" s="168"/>
      <c r="AG30" s="167">
        <v>18</v>
      </c>
      <c r="BG30" s="169" t="s">
        <v>1279</v>
      </c>
      <c r="BH30" s="170">
        <v>1.255272505103306</v>
      </c>
      <c r="BI30" s="170">
        <v>3.9382321659983019</v>
      </c>
      <c r="BJ30" s="170">
        <v>1.6569118384347135E-2</v>
      </c>
      <c r="BK30" s="170">
        <v>3.9727947412025477</v>
      </c>
      <c r="BL30" s="170">
        <v>3.9036695907940562</v>
      </c>
      <c r="BM30" s="170">
        <v>8674.2546184423318</v>
      </c>
      <c r="BN30" s="167">
        <v>0.22900000000000001</v>
      </c>
      <c r="BO30" s="170">
        <v>6687.850310819038</v>
      </c>
      <c r="BP30" s="170">
        <v>10660.658926065626</v>
      </c>
      <c r="BQ30" s="167">
        <v>1</v>
      </c>
      <c r="BR30" s="167">
        <v>1</v>
      </c>
      <c r="BS30" s="167">
        <v>1</v>
      </c>
      <c r="BT30" s="167">
        <v>29</v>
      </c>
      <c r="BU30" s="171"/>
      <c r="BV30" s="171"/>
      <c r="BW30" s="171"/>
      <c r="BX30" s="171"/>
      <c r="BY30" s="171"/>
      <c r="BZ30" s="171"/>
      <c r="CA30" s="171"/>
    </row>
    <row r="31" spans="1:79" x14ac:dyDescent="0.2">
      <c r="A31" s="172" t="s">
        <v>1471</v>
      </c>
      <c r="B31" s="172"/>
      <c r="C31" s="172" t="s">
        <v>299</v>
      </c>
      <c r="D31" s="172" t="s">
        <v>300</v>
      </c>
      <c r="E31" s="172"/>
      <c r="F31" s="172" t="s">
        <v>1953</v>
      </c>
      <c r="G31" s="172">
        <v>97</v>
      </c>
      <c r="H31" s="172" t="s">
        <v>1954</v>
      </c>
      <c r="I31" s="172"/>
      <c r="J31" s="172" t="s">
        <v>176</v>
      </c>
      <c r="K31" s="172"/>
      <c r="L31" s="172"/>
      <c r="M31" s="172"/>
      <c r="N31" s="172"/>
      <c r="O31" s="172"/>
      <c r="P31" s="172" t="s">
        <v>1475</v>
      </c>
      <c r="Q31" s="172"/>
      <c r="R31" s="172"/>
      <c r="S31" s="172"/>
      <c r="T31" s="172"/>
      <c r="U31" s="172"/>
      <c r="V31" s="172"/>
      <c r="W31" s="172"/>
      <c r="X31" s="172"/>
      <c r="Y31" s="172"/>
      <c r="Z31" s="172"/>
      <c r="AB31" s="162">
        <v>1</v>
      </c>
      <c r="AC31" s="162" t="s">
        <v>1267</v>
      </c>
      <c r="AO31" s="162">
        <v>120.3</v>
      </c>
      <c r="BG31" s="164" t="s">
        <v>1330</v>
      </c>
      <c r="BH31" s="165">
        <v>2.0802656273398448</v>
      </c>
      <c r="BI31" s="165">
        <v>3.7275146234268313</v>
      </c>
      <c r="BJ31" s="165">
        <v>1.7791788755060382E-2</v>
      </c>
      <c r="BK31" s="165">
        <v>3.7659514461206918</v>
      </c>
      <c r="BL31" s="165">
        <v>3.6890778007329708</v>
      </c>
      <c r="BM31" s="165">
        <v>5339.6725284842023</v>
      </c>
      <c r="BN31" s="162">
        <v>0.19700000000000001</v>
      </c>
      <c r="BO31" s="165">
        <v>4287.7570403728141</v>
      </c>
      <c r="BP31" s="165">
        <v>6391.5880165955905</v>
      </c>
      <c r="BQ31" s="162">
        <v>0</v>
      </c>
      <c r="BR31" s="162">
        <v>2</v>
      </c>
      <c r="BS31" s="162">
        <v>7</v>
      </c>
      <c r="BT31" s="167">
        <v>30</v>
      </c>
      <c r="BU31" s="166"/>
      <c r="BV31" s="166"/>
      <c r="BW31" s="166"/>
      <c r="BX31" s="166"/>
      <c r="BY31" s="166"/>
      <c r="BZ31" s="166"/>
      <c r="CA31" s="166"/>
    </row>
    <row r="32" spans="1:79" x14ac:dyDescent="0.2">
      <c r="A32" s="167" t="s">
        <v>1471</v>
      </c>
      <c r="B32" s="167"/>
      <c r="C32" s="167" t="s">
        <v>299</v>
      </c>
      <c r="D32" s="167" t="s">
        <v>15</v>
      </c>
      <c r="E32" s="167"/>
      <c r="F32" s="167" t="s">
        <v>1953</v>
      </c>
      <c r="G32" s="167">
        <v>98</v>
      </c>
      <c r="H32" s="167" t="s">
        <v>1954</v>
      </c>
      <c r="I32" s="167"/>
      <c r="J32" s="167" t="s">
        <v>176</v>
      </c>
      <c r="K32" s="167"/>
      <c r="L32" s="167"/>
      <c r="M32" s="167"/>
      <c r="N32" s="167"/>
      <c r="O32" s="167"/>
      <c r="P32" s="167" t="s">
        <v>1476</v>
      </c>
      <c r="Q32" s="167"/>
      <c r="R32" s="167"/>
      <c r="S32" s="167"/>
      <c r="T32" s="167"/>
      <c r="U32" s="167"/>
      <c r="V32" s="167"/>
      <c r="W32" s="167"/>
      <c r="X32" s="167"/>
      <c r="Y32" s="167"/>
      <c r="Z32" s="167"/>
      <c r="AB32" s="162">
        <v>1</v>
      </c>
      <c r="AC32" s="162" t="s">
        <v>1267</v>
      </c>
      <c r="AS32" s="162">
        <v>15.17</v>
      </c>
      <c r="BG32" s="164" t="s">
        <v>1339</v>
      </c>
      <c r="BH32" s="165">
        <v>1.1809855807867304</v>
      </c>
      <c r="BI32" s="165">
        <v>3.7721758382544768</v>
      </c>
      <c r="BJ32" s="165">
        <v>1.527052839161696E-2</v>
      </c>
      <c r="BK32" s="165">
        <v>3.8042580278669393</v>
      </c>
      <c r="BL32" s="165">
        <v>3.7400936486420142</v>
      </c>
      <c r="BM32" s="165">
        <v>5918.0119564843471</v>
      </c>
      <c r="BN32" s="162">
        <v>0.22800000000000001</v>
      </c>
      <c r="BO32" s="165">
        <v>4568.7052304059162</v>
      </c>
      <c r="BP32" s="165">
        <v>7267.3186825627781</v>
      </c>
      <c r="BQ32" s="162">
        <v>0</v>
      </c>
      <c r="BT32" s="162">
        <v>31</v>
      </c>
      <c r="BU32" s="171"/>
      <c r="BV32" s="171"/>
      <c r="BW32" s="171"/>
      <c r="BX32" s="171"/>
      <c r="BY32" s="171"/>
      <c r="BZ32" s="171"/>
      <c r="CA32" s="171"/>
    </row>
    <row r="33" spans="1:79" x14ac:dyDescent="0.2">
      <c r="A33" s="167" t="s">
        <v>1471</v>
      </c>
      <c r="B33" s="167"/>
      <c r="C33" s="167" t="s">
        <v>299</v>
      </c>
      <c r="D33" s="167" t="s">
        <v>15</v>
      </c>
      <c r="E33" s="167"/>
      <c r="F33" s="167" t="s">
        <v>1953</v>
      </c>
      <c r="G33" s="167">
        <v>102</v>
      </c>
      <c r="H33" s="167" t="s">
        <v>1954</v>
      </c>
      <c r="I33" s="167"/>
      <c r="J33" s="167" t="s">
        <v>176</v>
      </c>
      <c r="K33" s="167"/>
      <c r="L33" s="167"/>
      <c r="M33" s="167"/>
      <c r="N33" s="167"/>
      <c r="O33" s="167"/>
      <c r="P33" s="167" t="s">
        <v>1430</v>
      </c>
      <c r="Q33" s="167"/>
      <c r="R33" s="167"/>
      <c r="S33" s="167"/>
      <c r="T33" s="167"/>
      <c r="U33" s="167"/>
      <c r="V33" s="167"/>
      <c r="W33" s="167"/>
      <c r="X33" s="167"/>
      <c r="Y33" s="167"/>
      <c r="Z33" s="167"/>
      <c r="AB33" s="162">
        <v>1</v>
      </c>
      <c r="AC33" s="162" t="s">
        <v>1267</v>
      </c>
      <c r="AG33" s="162">
        <v>16.809999999999999</v>
      </c>
      <c r="BG33" s="164" t="s">
        <v>1279</v>
      </c>
      <c r="BH33" s="165">
        <v>1.2255677134394709</v>
      </c>
      <c r="BI33" s="165">
        <v>3.8530814544949994</v>
      </c>
      <c r="BJ33" s="165">
        <v>1.6120596080209749E-2</v>
      </c>
      <c r="BK33" s="165">
        <v>3.8867084285702092</v>
      </c>
      <c r="BL33" s="165">
        <v>3.8194544804197896</v>
      </c>
      <c r="BM33" s="165">
        <v>7129.8674246126611</v>
      </c>
      <c r="BN33" s="162">
        <v>0.22900000000000001</v>
      </c>
      <c r="BO33" s="165">
        <v>5497.1277843763619</v>
      </c>
      <c r="BP33" s="165">
        <v>8762.6070648489604</v>
      </c>
      <c r="BQ33" s="162">
        <v>0</v>
      </c>
      <c r="BT33" s="167">
        <v>32</v>
      </c>
      <c r="BU33" s="171"/>
      <c r="BV33" s="171"/>
      <c r="BW33" s="171"/>
      <c r="BX33" s="171"/>
      <c r="BY33" s="171"/>
      <c r="BZ33" s="171"/>
      <c r="CA33" s="171"/>
    </row>
    <row r="34" spans="1:79" x14ac:dyDescent="0.2">
      <c r="A34" s="167" t="s">
        <v>1471</v>
      </c>
      <c r="B34" s="167"/>
      <c r="C34" s="167" t="s">
        <v>299</v>
      </c>
      <c r="D34" s="167" t="s">
        <v>1297</v>
      </c>
      <c r="E34" s="167"/>
      <c r="F34" s="167" t="s">
        <v>1953</v>
      </c>
      <c r="G34" s="167">
        <v>563</v>
      </c>
      <c r="H34" s="167" t="s">
        <v>1472</v>
      </c>
      <c r="I34" s="167"/>
      <c r="J34" s="167" t="s">
        <v>176</v>
      </c>
      <c r="K34" s="167"/>
      <c r="L34" s="167"/>
      <c r="M34" s="167"/>
      <c r="N34" s="167"/>
      <c r="O34" s="167"/>
      <c r="P34" s="167" t="s">
        <v>1473</v>
      </c>
      <c r="Q34" s="167"/>
      <c r="R34" s="167"/>
      <c r="S34" s="167"/>
      <c r="T34" s="167"/>
      <c r="U34" s="167"/>
      <c r="V34" s="167"/>
      <c r="W34" s="167"/>
      <c r="X34" s="167"/>
      <c r="Y34" s="167"/>
      <c r="Z34" s="167"/>
      <c r="AB34" s="162">
        <v>1</v>
      </c>
      <c r="AC34" s="162" t="s">
        <v>1267</v>
      </c>
      <c r="AI34" s="162">
        <v>15.04</v>
      </c>
      <c r="BG34" s="164" t="s">
        <v>139</v>
      </c>
      <c r="BH34" s="165">
        <v>1.1772478362556233</v>
      </c>
      <c r="BI34" s="165">
        <v>3.872253851650894</v>
      </c>
      <c r="BJ34" s="165">
        <v>1.7457242303714812E-2</v>
      </c>
      <c r="BK34" s="165">
        <v>3.9085581743030051</v>
      </c>
      <c r="BL34" s="165">
        <v>3.8359495289987828</v>
      </c>
      <c r="BM34" s="165">
        <v>7451.6740818250128</v>
      </c>
      <c r="BN34" s="162">
        <v>0.20799999999999999</v>
      </c>
      <c r="BO34" s="165">
        <v>5901.7258728054103</v>
      </c>
      <c r="BP34" s="165">
        <v>9001.6222908446143</v>
      </c>
      <c r="BQ34" s="162">
        <v>1</v>
      </c>
      <c r="BT34" s="167">
        <v>33</v>
      </c>
      <c r="BU34" s="171"/>
      <c r="BV34" s="171"/>
      <c r="BW34" s="171"/>
      <c r="BX34" s="171"/>
      <c r="BY34" s="171"/>
      <c r="BZ34" s="171"/>
      <c r="CA34" s="171"/>
    </row>
    <row r="35" spans="1:79" x14ac:dyDescent="0.2">
      <c r="A35" s="162" t="s">
        <v>1507</v>
      </c>
      <c r="C35" s="162" t="s">
        <v>299</v>
      </c>
      <c r="D35" s="162" t="s">
        <v>15</v>
      </c>
      <c r="F35" s="162" t="s">
        <v>1955</v>
      </c>
      <c r="G35" s="162">
        <v>225</v>
      </c>
      <c r="H35" s="162" t="s">
        <v>1026</v>
      </c>
      <c r="J35" s="162" t="s">
        <v>475</v>
      </c>
      <c r="K35" s="162" t="s">
        <v>1508</v>
      </c>
      <c r="P35" s="162" t="s">
        <v>1294</v>
      </c>
      <c r="AB35" s="162">
        <v>1</v>
      </c>
      <c r="AC35" s="162" t="s">
        <v>1267</v>
      </c>
      <c r="AM35" s="162">
        <v>17.399999999999999</v>
      </c>
      <c r="AN35" s="162">
        <v>26.87</v>
      </c>
      <c r="BG35" s="164" t="s">
        <v>1268</v>
      </c>
      <c r="BH35" s="165">
        <v>1.4292676664331685</v>
      </c>
      <c r="BI35" s="165">
        <v>3.9344067276034749</v>
      </c>
      <c r="BJ35" s="165">
        <v>1.4513285016265845E-2</v>
      </c>
      <c r="BK35" s="165">
        <v>3.9648980079213949</v>
      </c>
      <c r="BL35" s="165">
        <v>3.9039154472855548</v>
      </c>
      <c r="BM35" s="165">
        <v>8598.1838590099687</v>
      </c>
      <c r="BN35" s="162">
        <v>0.154</v>
      </c>
      <c r="BO35" s="165">
        <v>7274.063544722434</v>
      </c>
      <c r="BP35" s="165">
        <v>9922.3041732975034</v>
      </c>
      <c r="BQ35" s="162">
        <v>0</v>
      </c>
      <c r="BT35" s="167">
        <v>34</v>
      </c>
      <c r="BU35" s="171"/>
      <c r="BV35" s="171"/>
      <c r="BW35" s="171"/>
      <c r="BX35" s="171"/>
      <c r="BY35" s="171"/>
      <c r="BZ35" s="171"/>
      <c r="CA35" s="171"/>
    </row>
    <row r="36" spans="1:79" x14ac:dyDescent="0.2">
      <c r="A36" s="162" t="s">
        <v>1507</v>
      </c>
      <c r="C36" s="162" t="s">
        <v>299</v>
      </c>
      <c r="D36" s="162" t="s">
        <v>15</v>
      </c>
      <c r="F36" s="162" t="s">
        <v>1955</v>
      </c>
      <c r="G36" s="162">
        <v>227</v>
      </c>
      <c r="H36" s="162" t="s">
        <v>1026</v>
      </c>
      <c r="J36" s="162" t="s">
        <v>475</v>
      </c>
      <c r="K36" s="162" t="s">
        <v>1511</v>
      </c>
      <c r="P36" s="162" t="s">
        <v>1278</v>
      </c>
      <c r="AB36" s="162">
        <v>1</v>
      </c>
      <c r="AC36" s="162" t="s">
        <v>1267</v>
      </c>
      <c r="AG36" s="162">
        <v>18.2</v>
      </c>
      <c r="BG36" s="164" t="s">
        <v>1279</v>
      </c>
      <c r="BH36" s="165">
        <v>1.2600713879850747</v>
      </c>
      <c r="BI36" s="165">
        <v>3.9519884749611123</v>
      </c>
      <c r="BJ36" s="165">
        <v>1.6700575789761057E-2</v>
      </c>
      <c r="BK36" s="165">
        <v>3.9868252655071394</v>
      </c>
      <c r="BL36" s="165">
        <v>3.9171516844150851</v>
      </c>
      <c r="BM36" s="165">
        <v>8953.4100522738991</v>
      </c>
      <c r="BN36" s="162">
        <v>0.22900000000000001</v>
      </c>
      <c r="BO36" s="165">
        <v>6903.079150303176</v>
      </c>
      <c r="BP36" s="165">
        <v>11003.740954244622</v>
      </c>
      <c r="BQ36" s="162">
        <v>0</v>
      </c>
      <c r="BT36" s="167">
        <v>35</v>
      </c>
      <c r="BU36" s="171"/>
      <c r="BV36" s="171"/>
      <c r="BW36" s="171"/>
      <c r="BX36" s="171"/>
      <c r="BY36" s="171"/>
      <c r="BZ36" s="171"/>
      <c r="CA36" s="171"/>
    </row>
    <row r="37" spans="1:79" ht="16" x14ac:dyDescent="0.2">
      <c r="A37" s="162" t="s">
        <v>1507</v>
      </c>
      <c r="C37" s="162" t="s">
        <v>299</v>
      </c>
      <c r="D37" s="162" t="s">
        <v>15</v>
      </c>
      <c r="F37" s="162" t="s">
        <v>1955</v>
      </c>
      <c r="G37" s="162">
        <v>244</v>
      </c>
      <c r="H37" s="162" t="s">
        <v>1026</v>
      </c>
      <c r="J37" s="162" t="s">
        <v>475</v>
      </c>
      <c r="K37" s="162" t="s">
        <v>1509</v>
      </c>
      <c r="P37" s="162" t="s">
        <v>1305</v>
      </c>
      <c r="AB37" s="162">
        <v>1</v>
      </c>
      <c r="AC37" s="162" t="s">
        <v>1267</v>
      </c>
      <c r="AD37" s="163" t="s">
        <v>1488</v>
      </c>
      <c r="AK37" s="162">
        <v>12.83</v>
      </c>
      <c r="AL37" s="162">
        <v>9.82</v>
      </c>
      <c r="BG37" s="164" t="s">
        <v>1332</v>
      </c>
      <c r="BH37" s="165">
        <v>1.1082266563749286</v>
      </c>
      <c r="BI37" s="165">
        <v>4.0164484282840407</v>
      </c>
      <c r="BJ37" s="165">
        <v>1.2231197233376293E-2</v>
      </c>
      <c r="BK37" s="165">
        <v>4.0423774079429409</v>
      </c>
      <c r="BL37" s="165">
        <v>3.9905194486251405</v>
      </c>
      <c r="BM37" s="165">
        <v>10386.002631209643</v>
      </c>
      <c r="BN37" s="162">
        <v>0.20300000000000001</v>
      </c>
      <c r="BO37" s="165">
        <v>8277.6440970740859</v>
      </c>
      <c r="BP37" s="165">
        <v>12494.361165345201</v>
      </c>
      <c r="BQ37" s="162">
        <v>1</v>
      </c>
      <c r="BT37" s="167">
        <v>36</v>
      </c>
      <c r="BU37" s="171"/>
      <c r="BV37" s="171"/>
      <c r="BW37" s="171"/>
      <c r="BX37" s="171"/>
      <c r="BY37" s="171"/>
      <c r="BZ37" s="171"/>
      <c r="CA37" s="171"/>
    </row>
    <row r="38" spans="1:79" s="167" customFormat="1" x14ac:dyDescent="0.2">
      <c r="A38" s="167" t="s">
        <v>1528</v>
      </c>
      <c r="C38" s="167" t="s">
        <v>1243</v>
      </c>
      <c r="D38" s="167" t="s">
        <v>1499</v>
      </c>
      <c r="F38" s="167" t="s">
        <v>1956</v>
      </c>
      <c r="G38" s="167">
        <v>184</v>
      </c>
      <c r="H38" s="167" t="s">
        <v>19</v>
      </c>
      <c r="J38" s="167" t="s">
        <v>176</v>
      </c>
      <c r="P38" s="167" t="s">
        <v>1323</v>
      </c>
      <c r="AB38" s="167">
        <v>1</v>
      </c>
      <c r="AC38" s="167" t="s">
        <v>1267</v>
      </c>
      <c r="AD38" s="168"/>
      <c r="AY38" s="167">
        <v>24.79</v>
      </c>
      <c r="BG38" s="169" t="s">
        <v>1306</v>
      </c>
      <c r="BH38" s="170">
        <v>1.3942765267678214</v>
      </c>
      <c r="BI38" s="170">
        <v>3.8722082720392312</v>
      </c>
      <c r="BJ38" s="170">
        <v>1.2186962471845983E-2</v>
      </c>
      <c r="BK38" s="170">
        <v>3.8979205150743166</v>
      </c>
      <c r="BL38" s="170">
        <v>3.8464960290041459</v>
      </c>
      <c r="BM38" s="170">
        <v>7450.892062705122</v>
      </c>
      <c r="BN38" s="167">
        <v>0.14299999999999999</v>
      </c>
      <c r="BO38" s="170">
        <v>6385.4144977382894</v>
      </c>
      <c r="BP38" s="170">
        <v>8516.3696276719547</v>
      </c>
      <c r="BQ38" s="167">
        <v>0</v>
      </c>
      <c r="BR38" s="167">
        <v>1</v>
      </c>
      <c r="BS38" s="167">
        <v>3</v>
      </c>
      <c r="BT38" s="167">
        <v>37</v>
      </c>
      <c r="BU38" s="171"/>
      <c r="BV38" s="171"/>
      <c r="BW38" s="171"/>
      <c r="BX38" s="171"/>
      <c r="BY38" s="171"/>
      <c r="BZ38" s="171"/>
      <c r="CA38" s="171"/>
    </row>
    <row r="39" spans="1:79" s="167" customFormat="1" x14ac:dyDescent="0.2">
      <c r="A39" s="162" t="s">
        <v>1528</v>
      </c>
      <c r="B39" s="162"/>
      <c r="C39" s="162" t="s">
        <v>1397</v>
      </c>
      <c r="D39" s="162" t="s">
        <v>15</v>
      </c>
      <c r="E39" s="162"/>
      <c r="F39" s="162" t="s">
        <v>1956</v>
      </c>
      <c r="G39" s="162">
        <v>247</v>
      </c>
      <c r="H39" s="162" t="s">
        <v>19</v>
      </c>
      <c r="I39" s="162"/>
      <c r="J39" s="162" t="s">
        <v>176</v>
      </c>
      <c r="K39" s="162"/>
      <c r="L39" s="162"/>
      <c r="M39" s="162"/>
      <c r="N39" s="162"/>
      <c r="O39" s="162"/>
      <c r="P39" s="162" t="s">
        <v>1535</v>
      </c>
      <c r="Q39" s="162"/>
      <c r="R39" s="162"/>
      <c r="S39" s="162"/>
      <c r="T39" s="162"/>
      <c r="U39" s="162"/>
      <c r="V39" s="162"/>
      <c r="W39" s="162"/>
      <c r="X39" s="162"/>
      <c r="Y39" s="162"/>
      <c r="Z39" s="162"/>
      <c r="AB39" s="167">
        <v>1</v>
      </c>
      <c r="AC39" s="167" t="s">
        <v>1267</v>
      </c>
      <c r="AD39" s="168"/>
      <c r="AY39" s="167">
        <v>24.87</v>
      </c>
      <c r="BG39" s="169" t="s">
        <v>1306</v>
      </c>
      <c r="BH39" s="170">
        <v>1.395675785269936</v>
      </c>
      <c r="BI39" s="170">
        <v>3.8761199128370434</v>
      </c>
      <c r="BJ39" s="170">
        <v>1.2217137284384949E-2</v>
      </c>
      <c r="BK39" s="170">
        <v>3.9018958191611013</v>
      </c>
      <c r="BL39" s="170">
        <v>3.8503440065129855</v>
      </c>
      <c r="BM39" s="170">
        <v>7518.3045290112805</v>
      </c>
      <c r="BN39" s="167">
        <v>0.14299999999999999</v>
      </c>
      <c r="BO39" s="170">
        <v>6443.1869813626672</v>
      </c>
      <c r="BP39" s="170">
        <v>8593.4220766598937</v>
      </c>
      <c r="BQ39" s="167">
        <v>1</v>
      </c>
      <c r="BT39" s="167">
        <v>38</v>
      </c>
      <c r="BU39" s="171"/>
      <c r="BV39" s="171"/>
      <c r="BW39" s="171"/>
      <c r="BX39" s="171"/>
      <c r="BY39" s="171"/>
      <c r="BZ39" s="171"/>
      <c r="CA39" s="171"/>
    </row>
    <row r="40" spans="1:79" s="167" customFormat="1" x14ac:dyDescent="0.2">
      <c r="A40" s="162" t="s">
        <v>1528</v>
      </c>
      <c r="B40" s="162"/>
      <c r="C40" s="162" t="s">
        <v>1397</v>
      </c>
      <c r="D40" s="162" t="s">
        <v>15</v>
      </c>
      <c r="E40" s="162"/>
      <c r="F40" s="162" t="s">
        <v>1956</v>
      </c>
      <c r="G40" s="162">
        <v>249</v>
      </c>
      <c r="H40" s="162" t="s">
        <v>19</v>
      </c>
      <c r="I40" s="162"/>
      <c r="J40" s="162" t="s">
        <v>176</v>
      </c>
      <c r="K40" s="162"/>
      <c r="L40" s="162"/>
      <c r="M40" s="162"/>
      <c r="N40" s="162"/>
      <c r="O40" s="162"/>
      <c r="P40" s="162" t="s">
        <v>1536</v>
      </c>
      <c r="Q40" s="162"/>
      <c r="R40" s="162"/>
      <c r="S40" s="162"/>
      <c r="T40" s="162"/>
      <c r="U40" s="162"/>
      <c r="V40" s="162"/>
      <c r="W40" s="162"/>
      <c r="X40" s="162"/>
      <c r="Y40" s="162"/>
      <c r="Z40" s="162"/>
      <c r="AB40" s="167">
        <v>1</v>
      </c>
      <c r="AC40" s="167" t="s">
        <v>1267</v>
      </c>
      <c r="AD40" s="168"/>
      <c r="AI40" s="167">
        <v>16.53</v>
      </c>
      <c r="BG40" s="169" t="s">
        <v>139</v>
      </c>
      <c r="BH40" s="170">
        <v>1.2182728535714475</v>
      </c>
      <c r="BI40" s="170">
        <v>3.9925088452856263</v>
      </c>
      <c r="BJ40" s="170">
        <v>1.876925710896039E-2</v>
      </c>
      <c r="BK40" s="170">
        <v>4.0315416520811835</v>
      </c>
      <c r="BL40" s="170">
        <v>3.9534760384900691</v>
      </c>
      <c r="BM40" s="170">
        <v>9828.9889152033247</v>
      </c>
      <c r="BN40" s="167">
        <v>0.20799999999999999</v>
      </c>
      <c r="BO40" s="170">
        <v>7784.5592208410335</v>
      </c>
      <c r="BP40" s="170">
        <v>11873.418609565617</v>
      </c>
      <c r="BQ40" s="167">
        <v>0</v>
      </c>
      <c r="BT40" s="167">
        <v>39</v>
      </c>
      <c r="BU40" s="171"/>
      <c r="BV40" s="171"/>
      <c r="BW40" s="171"/>
      <c r="BX40" s="171"/>
      <c r="BY40" s="171"/>
      <c r="BZ40" s="171"/>
      <c r="CA40" s="171"/>
    </row>
    <row r="41" spans="1:79" x14ac:dyDescent="0.2">
      <c r="A41" s="162" t="s">
        <v>1528</v>
      </c>
      <c r="C41" s="162" t="s">
        <v>1397</v>
      </c>
      <c r="D41" s="162" t="s">
        <v>15</v>
      </c>
      <c r="F41" s="162" t="s">
        <v>1956</v>
      </c>
      <c r="G41" s="162">
        <v>257</v>
      </c>
      <c r="H41" s="162" t="s">
        <v>19</v>
      </c>
      <c r="J41" s="162" t="s">
        <v>176</v>
      </c>
      <c r="P41" s="162" t="s">
        <v>1534</v>
      </c>
      <c r="AB41" s="162">
        <v>1</v>
      </c>
      <c r="AG41" s="162">
        <v>17.8</v>
      </c>
      <c r="BG41" s="164" t="s">
        <v>1279</v>
      </c>
      <c r="BH41" s="165">
        <v>1.2504200023088941</v>
      </c>
      <c r="BI41" s="165">
        <v>3.9243221520789318</v>
      </c>
      <c r="BJ41" s="165">
        <v>1.6452365600891701E-2</v>
      </c>
      <c r="BK41" s="165">
        <v>3.9586411852452201</v>
      </c>
      <c r="BL41" s="165">
        <v>3.8900031189126434</v>
      </c>
      <c r="BM41" s="165">
        <v>8400.8291431942362</v>
      </c>
      <c r="BN41" s="162">
        <v>0.22900000000000001</v>
      </c>
      <c r="BO41" s="165">
        <v>6477.039269402756</v>
      </c>
      <c r="BP41" s="165">
        <v>10324.619016985716</v>
      </c>
      <c r="BQ41" s="172">
        <v>0</v>
      </c>
      <c r="BR41" s="172">
        <v>1</v>
      </c>
      <c r="BS41" s="172">
        <v>3</v>
      </c>
      <c r="BT41" s="167">
        <v>40</v>
      </c>
      <c r="BU41" s="171"/>
      <c r="BV41" s="171"/>
      <c r="BW41" s="171"/>
      <c r="BX41" s="171"/>
      <c r="BY41" s="171"/>
      <c r="BZ41" s="171"/>
      <c r="CA41" s="171"/>
    </row>
    <row r="42" spans="1:79" x14ac:dyDescent="0.2">
      <c r="A42" s="162" t="s">
        <v>1528</v>
      </c>
      <c r="C42" s="162" t="s">
        <v>1364</v>
      </c>
      <c r="D42" s="162" t="s">
        <v>1466</v>
      </c>
      <c r="F42" s="162" t="s">
        <v>1956</v>
      </c>
      <c r="G42" s="162">
        <v>827</v>
      </c>
      <c r="H42" s="162" t="s">
        <v>19</v>
      </c>
      <c r="J42" s="162" t="s">
        <v>176</v>
      </c>
      <c r="P42" s="162" t="s">
        <v>1287</v>
      </c>
      <c r="AB42" s="162">
        <v>1</v>
      </c>
      <c r="AC42" s="162" t="s">
        <v>1267</v>
      </c>
      <c r="AS42" s="162">
        <v>18.47</v>
      </c>
      <c r="BG42" s="164" t="s">
        <v>1339</v>
      </c>
      <c r="BH42" s="165">
        <v>1.2664668954402414</v>
      </c>
      <c r="BI42" s="165">
        <v>3.9909891950941034</v>
      </c>
      <c r="BJ42" s="165">
        <v>1.7486792277903944E-2</v>
      </c>
      <c r="BK42" s="165">
        <v>4.0277275823447658</v>
      </c>
      <c r="BL42" s="165">
        <v>3.9542508078434411</v>
      </c>
      <c r="BM42" s="165">
        <v>9794.6561676965612</v>
      </c>
      <c r="BN42" s="162">
        <v>0.22800000000000001</v>
      </c>
      <c r="BO42" s="165">
        <v>7561.474561461745</v>
      </c>
      <c r="BP42" s="165">
        <v>12027.837773931376</v>
      </c>
      <c r="BQ42" s="172">
        <v>0</v>
      </c>
      <c r="BT42" s="162">
        <v>41</v>
      </c>
      <c r="BU42" s="171"/>
      <c r="BV42" s="171"/>
      <c r="BW42" s="171"/>
      <c r="BX42" s="171"/>
      <c r="BY42" s="171"/>
      <c r="BZ42" s="171"/>
      <c r="CA42" s="171"/>
    </row>
    <row r="43" spans="1:79" x14ac:dyDescent="0.2">
      <c r="A43" s="167" t="s">
        <v>1528</v>
      </c>
      <c r="B43" s="167"/>
      <c r="C43" s="167" t="s">
        <v>1243</v>
      </c>
      <c r="D43" s="167" t="s">
        <v>1244</v>
      </c>
      <c r="E43" s="167"/>
      <c r="F43" s="167" t="s">
        <v>1956</v>
      </c>
      <c r="G43" s="167">
        <v>828</v>
      </c>
      <c r="H43" s="167" t="s">
        <v>19</v>
      </c>
      <c r="I43" s="167"/>
      <c r="J43" s="167" t="s">
        <v>176</v>
      </c>
      <c r="K43" s="167"/>
      <c r="L43" s="167"/>
      <c r="M43" s="167"/>
      <c r="N43" s="167"/>
      <c r="O43" s="167"/>
      <c r="P43" s="167" t="s">
        <v>1424</v>
      </c>
      <c r="Q43" s="167"/>
      <c r="R43" s="167"/>
      <c r="S43" s="167"/>
      <c r="T43" s="167"/>
      <c r="U43" s="167"/>
      <c r="V43" s="167"/>
      <c r="W43" s="167"/>
      <c r="X43" s="167"/>
      <c r="Y43" s="167"/>
      <c r="Z43" s="167"/>
      <c r="AB43" s="162">
        <v>1</v>
      </c>
      <c r="AC43" s="162" t="s">
        <v>1267</v>
      </c>
      <c r="AG43" s="162">
        <v>20.69</v>
      </c>
      <c r="BG43" s="164" t="s">
        <v>1279</v>
      </c>
      <c r="BH43" s="165">
        <v>1.3157604906657345</v>
      </c>
      <c r="BI43" s="165">
        <v>4.1116248989395334</v>
      </c>
      <c r="BJ43" s="165">
        <v>1.924705211115214E-2</v>
      </c>
      <c r="BK43" s="165">
        <v>4.1517735459961074</v>
      </c>
      <c r="BL43" s="165">
        <v>4.0714762518829595</v>
      </c>
      <c r="BM43" s="165">
        <v>12930.785243547443</v>
      </c>
      <c r="BN43" s="162">
        <v>0.22900000000000001</v>
      </c>
      <c r="BO43" s="165">
        <v>9969.635422775078</v>
      </c>
      <c r="BP43" s="165">
        <v>15891.935064319809</v>
      </c>
      <c r="BQ43" s="172">
        <v>1</v>
      </c>
      <c r="BT43" s="167">
        <v>42</v>
      </c>
      <c r="BU43" s="171"/>
      <c r="BV43" s="171"/>
      <c r="BW43" s="171"/>
      <c r="BX43" s="171"/>
      <c r="BY43" s="171"/>
      <c r="BZ43" s="171"/>
      <c r="CA43" s="171"/>
    </row>
    <row r="44" spans="1:79" s="167" customFormat="1" x14ac:dyDescent="0.2">
      <c r="A44" s="167" t="s">
        <v>1528</v>
      </c>
      <c r="C44" s="167" t="s">
        <v>1243</v>
      </c>
      <c r="D44" s="167" t="s">
        <v>1499</v>
      </c>
      <c r="F44" s="167" t="s">
        <v>1956</v>
      </c>
      <c r="G44" s="167">
        <v>830</v>
      </c>
      <c r="H44" s="167" t="s">
        <v>19</v>
      </c>
      <c r="J44" s="167" t="s">
        <v>176</v>
      </c>
      <c r="K44" s="167" t="s">
        <v>1539</v>
      </c>
      <c r="P44" s="167" t="s">
        <v>1538</v>
      </c>
      <c r="AD44" s="168"/>
      <c r="AI44" s="167">
        <v>17.34</v>
      </c>
      <c r="BG44" s="169" t="s">
        <v>139</v>
      </c>
      <c r="BH44" s="170">
        <v>1.2390490931401914</v>
      </c>
      <c r="BI44" s="170">
        <v>4.0534094059815331</v>
      </c>
      <c r="BJ44" s="170">
        <v>1.9870382981783223E-2</v>
      </c>
      <c r="BK44" s="170">
        <v>4.0947321293785821</v>
      </c>
      <c r="BL44" s="170">
        <v>4.0120866825844841</v>
      </c>
      <c r="BM44" s="170">
        <v>11308.614665322941</v>
      </c>
      <c r="BN44" s="167">
        <v>0.20799999999999999</v>
      </c>
      <c r="BO44" s="170">
        <v>8956.4228149357696</v>
      </c>
      <c r="BP44" s="170">
        <v>13660.806515710112</v>
      </c>
      <c r="BQ44" s="167">
        <v>1</v>
      </c>
      <c r="BR44" s="167">
        <v>1</v>
      </c>
      <c r="BS44" s="167">
        <v>1</v>
      </c>
      <c r="BT44" s="167">
        <v>43</v>
      </c>
      <c r="BU44" s="171"/>
      <c r="BV44" s="171"/>
      <c r="BW44" s="171"/>
      <c r="BX44" s="171"/>
      <c r="BY44" s="171"/>
      <c r="BZ44" s="171"/>
      <c r="CA44" s="171"/>
    </row>
    <row r="45" spans="1:79" x14ac:dyDescent="0.2">
      <c r="A45" s="162" t="s">
        <v>1528</v>
      </c>
      <c r="C45" s="162" t="s">
        <v>1397</v>
      </c>
      <c r="D45" s="162" t="s">
        <v>15</v>
      </c>
      <c r="F45" s="162" t="s">
        <v>1956</v>
      </c>
      <c r="G45" s="162">
        <v>1035</v>
      </c>
      <c r="H45" s="162" t="s">
        <v>19</v>
      </c>
      <c r="J45" s="162" t="s">
        <v>176</v>
      </c>
      <c r="P45" s="162" t="s">
        <v>1535</v>
      </c>
      <c r="AB45" s="162">
        <v>1</v>
      </c>
      <c r="AS45" s="162">
        <v>19.68</v>
      </c>
      <c r="BG45" s="164" t="s">
        <v>1339</v>
      </c>
      <c r="BH45" s="165">
        <v>1.2940250940953226</v>
      </c>
      <c r="BI45" s="165">
        <v>4.0615321199498329</v>
      </c>
      <c r="BJ45" s="165">
        <v>1.8856580919357116E-2</v>
      </c>
      <c r="BK45" s="165">
        <v>4.1011483263431661</v>
      </c>
      <c r="BL45" s="165">
        <v>4.0219159135564997</v>
      </c>
      <c r="BM45" s="165">
        <v>11522.112729733133</v>
      </c>
      <c r="BN45" s="162">
        <v>0.22800000000000001</v>
      </c>
      <c r="BO45" s="165">
        <v>8895.0710273539789</v>
      </c>
      <c r="BP45" s="165">
        <v>14149.154432112287</v>
      </c>
      <c r="BQ45" s="172">
        <v>0</v>
      </c>
      <c r="BR45" s="172">
        <v>1</v>
      </c>
      <c r="BS45" s="172">
        <v>2</v>
      </c>
      <c r="BT45" s="167">
        <v>44</v>
      </c>
      <c r="BU45" s="171"/>
      <c r="BV45" s="171"/>
      <c r="BW45" s="171"/>
      <c r="BX45" s="171"/>
      <c r="BY45" s="171"/>
      <c r="BZ45" s="171"/>
      <c r="CA45" s="171"/>
    </row>
    <row r="46" spans="1:79" x14ac:dyDescent="0.2">
      <c r="A46" s="162" t="s">
        <v>1528</v>
      </c>
      <c r="C46" s="162" t="s">
        <v>1397</v>
      </c>
      <c r="D46" s="162" t="s">
        <v>15</v>
      </c>
      <c r="F46" s="162" t="s">
        <v>1956</v>
      </c>
      <c r="G46" s="162">
        <v>1036</v>
      </c>
      <c r="H46" s="162" t="s">
        <v>19</v>
      </c>
      <c r="J46" s="162" t="s">
        <v>176</v>
      </c>
      <c r="K46" s="162" t="s">
        <v>1537</v>
      </c>
      <c r="P46" s="162" t="s">
        <v>1535</v>
      </c>
      <c r="AB46" s="162">
        <v>1</v>
      </c>
      <c r="AM46" s="162">
        <v>22.43</v>
      </c>
      <c r="AN46" s="162">
        <v>31.23</v>
      </c>
      <c r="BG46" s="164" t="s">
        <v>1268</v>
      </c>
      <c r="BH46" s="165">
        <v>1.4945719842301985</v>
      </c>
      <c r="BI46" s="165">
        <v>4.093771971234208</v>
      </c>
      <c r="BJ46" s="165">
        <v>1.7103095183074013E-2</v>
      </c>
      <c r="BK46" s="165">
        <v>4.1297042408028624</v>
      </c>
      <c r="BL46" s="165">
        <v>4.0578397016655536</v>
      </c>
      <c r="BM46" s="165">
        <v>12410.005421707852</v>
      </c>
      <c r="BN46" s="162">
        <v>0.154</v>
      </c>
      <c r="BO46" s="165">
        <v>10498.864586764843</v>
      </c>
      <c r="BP46" s="165">
        <v>14321.146256650862</v>
      </c>
      <c r="BQ46" s="172">
        <v>1</v>
      </c>
      <c r="BT46" s="167">
        <v>45</v>
      </c>
      <c r="BU46" s="171"/>
      <c r="BV46" s="171"/>
      <c r="BW46" s="171"/>
      <c r="BX46" s="171"/>
      <c r="BY46" s="171"/>
      <c r="BZ46" s="171"/>
      <c r="CA46" s="171"/>
    </row>
    <row r="47" spans="1:79" s="167" customFormat="1" ht="16" x14ac:dyDescent="0.2">
      <c r="A47" s="167" t="s">
        <v>1528</v>
      </c>
      <c r="C47" s="167" t="s">
        <v>1243</v>
      </c>
      <c r="D47" s="167" t="s">
        <v>1499</v>
      </c>
      <c r="F47" s="167" t="s">
        <v>1956</v>
      </c>
      <c r="G47" s="167">
        <v>1038</v>
      </c>
      <c r="H47" s="167" t="s">
        <v>19</v>
      </c>
      <c r="J47" s="167" t="s">
        <v>176</v>
      </c>
      <c r="K47" s="167" t="s">
        <v>1541</v>
      </c>
      <c r="P47" s="167" t="s">
        <v>1540</v>
      </c>
      <c r="AB47" s="167">
        <v>1</v>
      </c>
      <c r="AD47" s="168" t="s">
        <v>1412</v>
      </c>
      <c r="AG47" s="167">
        <v>10.81</v>
      </c>
      <c r="BG47" s="169" t="s">
        <v>1279</v>
      </c>
      <c r="BH47" s="170">
        <v>1.0338256939533104</v>
      </c>
      <c r="BI47" s="170">
        <v>3.3034405221802174</v>
      </c>
      <c r="BJ47" s="170">
        <v>2.6064356517638353E-2</v>
      </c>
      <c r="BK47" s="170">
        <v>3.3578098169969044</v>
      </c>
      <c r="BL47" s="170">
        <v>3.2490712273635305</v>
      </c>
      <c r="BM47" s="170">
        <v>2011.1317493336253</v>
      </c>
      <c r="BN47" s="167">
        <v>0.22900000000000001</v>
      </c>
      <c r="BO47" s="170">
        <v>1550.5825787362251</v>
      </c>
      <c r="BP47" s="170">
        <v>2471.6809199310255</v>
      </c>
      <c r="BQ47" s="167">
        <v>0</v>
      </c>
      <c r="BR47" s="167">
        <v>1</v>
      </c>
      <c r="BS47" s="167">
        <v>5</v>
      </c>
      <c r="BT47" s="167">
        <v>46</v>
      </c>
      <c r="BU47" s="171"/>
      <c r="BV47" s="171"/>
      <c r="BW47" s="171"/>
      <c r="BX47" s="171"/>
      <c r="BY47" s="171"/>
      <c r="BZ47" s="171"/>
      <c r="CA47" s="171"/>
    </row>
    <row r="48" spans="1:79" s="167" customFormat="1" x14ac:dyDescent="0.2">
      <c r="A48" s="162" t="s">
        <v>1528</v>
      </c>
      <c r="B48" s="162"/>
      <c r="C48" s="162" t="s">
        <v>1364</v>
      </c>
      <c r="D48" s="162" t="s">
        <v>1529</v>
      </c>
      <c r="E48" s="162"/>
      <c r="F48" s="162" t="s">
        <v>1956</v>
      </c>
      <c r="G48" s="162">
        <v>1048</v>
      </c>
      <c r="H48" s="162" t="s">
        <v>19</v>
      </c>
      <c r="I48" s="162"/>
      <c r="J48" s="162" t="s">
        <v>176</v>
      </c>
      <c r="K48" s="162"/>
      <c r="L48" s="162"/>
      <c r="M48" s="162"/>
      <c r="N48" s="162"/>
      <c r="O48" s="162"/>
      <c r="P48" s="162" t="s">
        <v>1532</v>
      </c>
      <c r="Q48" s="162"/>
      <c r="R48" s="162"/>
      <c r="S48" s="162"/>
      <c r="T48" s="162"/>
      <c r="U48" s="162"/>
      <c r="V48" s="162"/>
      <c r="W48" s="162"/>
      <c r="X48" s="162"/>
      <c r="Y48" s="162"/>
      <c r="Z48" s="162"/>
      <c r="AB48" s="167" t="s">
        <v>1495</v>
      </c>
      <c r="AD48" s="168"/>
      <c r="AM48" s="167">
        <v>19.190000000000001</v>
      </c>
      <c r="AN48" s="167">
        <v>29.36</v>
      </c>
      <c r="AS48" s="167">
        <v>17.78</v>
      </c>
      <c r="AW48" s="167">
        <v>18.28</v>
      </c>
      <c r="AX48" s="167">
        <v>15.1</v>
      </c>
      <c r="BC48" s="167">
        <v>30.96</v>
      </c>
      <c r="BD48" s="167">
        <v>25.15</v>
      </c>
      <c r="BE48" s="167">
        <v>12.62</v>
      </c>
      <c r="BG48" s="169" t="s">
        <v>1301</v>
      </c>
      <c r="BH48" s="170">
        <v>1.1789769472931695</v>
      </c>
      <c r="BI48" s="170">
        <v>3.9431661645349179</v>
      </c>
      <c r="BJ48" s="170">
        <v>1.5296223722904075E-2</v>
      </c>
      <c r="BK48" s="170">
        <v>3.9754383753332152</v>
      </c>
      <c r="BL48" s="170">
        <v>3.9108939537366205</v>
      </c>
      <c r="BM48" s="170">
        <v>8773.3643285699072</v>
      </c>
      <c r="BN48" s="167">
        <v>0.16700000000000001</v>
      </c>
      <c r="BO48" s="170">
        <v>7308.212485698733</v>
      </c>
      <c r="BP48" s="170">
        <v>10238.516171441082</v>
      </c>
      <c r="BQ48" s="167">
        <v>0</v>
      </c>
      <c r="BT48" s="167">
        <v>47</v>
      </c>
      <c r="BU48" s="171"/>
      <c r="BV48" s="171"/>
      <c r="BW48" s="171"/>
      <c r="BX48" s="171"/>
      <c r="BY48" s="171"/>
      <c r="BZ48" s="171"/>
      <c r="CA48" s="171"/>
    </row>
    <row r="49" spans="1:79" s="167" customFormat="1" x14ac:dyDescent="0.2">
      <c r="A49" s="162" t="s">
        <v>1528</v>
      </c>
      <c r="B49" s="162"/>
      <c r="C49" s="162" t="s">
        <v>1397</v>
      </c>
      <c r="D49" s="162" t="s">
        <v>15</v>
      </c>
      <c r="E49" s="162"/>
      <c r="F49" s="162" t="s">
        <v>1956</v>
      </c>
      <c r="G49" s="162">
        <v>1083</v>
      </c>
      <c r="H49" s="162" t="s">
        <v>19</v>
      </c>
      <c r="I49" s="162"/>
      <c r="J49" s="162" t="s">
        <v>176</v>
      </c>
      <c r="K49" s="162"/>
      <c r="L49" s="162"/>
      <c r="M49" s="162"/>
      <c r="N49" s="162"/>
      <c r="O49" s="162"/>
      <c r="P49" s="162" t="s">
        <v>139</v>
      </c>
      <c r="Q49" s="162"/>
      <c r="R49" s="162"/>
      <c r="S49" s="162"/>
      <c r="T49" s="162"/>
      <c r="U49" s="162"/>
      <c r="V49" s="162"/>
      <c r="W49" s="162"/>
      <c r="X49" s="162"/>
      <c r="Y49" s="162"/>
      <c r="Z49" s="162"/>
      <c r="AB49" s="167" t="s">
        <v>1495</v>
      </c>
      <c r="AD49" s="168"/>
      <c r="AI49" s="167">
        <v>16.64</v>
      </c>
      <c r="BG49" s="169" t="s">
        <v>139</v>
      </c>
      <c r="BH49" s="170">
        <v>1.2211533219547051</v>
      </c>
      <c r="BI49" s="170">
        <v>4.0009522471354551</v>
      </c>
      <c r="BJ49" s="170">
        <v>1.8906138393550497E-2</v>
      </c>
      <c r="BK49" s="170">
        <v>4.0402697141444834</v>
      </c>
      <c r="BL49" s="170">
        <v>3.9616347801264267</v>
      </c>
      <c r="BM49" s="170">
        <v>10021.950356300877</v>
      </c>
      <c r="BN49" s="167">
        <v>0.20799999999999999</v>
      </c>
      <c r="BO49" s="170">
        <v>7937.3846821902944</v>
      </c>
      <c r="BP49" s="170">
        <v>12106.516030411458</v>
      </c>
      <c r="BQ49" s="167">
        <v>0</v>
      </c>
      <c r="BT49" s="167">
        <v>48</v>
      </c>
      <c r="BU49" s="171"/>
      <c r="BV49" s="171"/>
      <c r="BW49" s="171"/>
      <c r="BX49" s="171"/>
      <c r="BY49" s="171"/>
      <c r="BZ49" s="171"/>
      <c r="CA49" s="171"/>
    </row>
    <row r="50" spans="1:79" s="167" customFormat="1" x14ac:dyDescent="0.2">
      <c r="A50" s="162" t="s">
        <v>1528</v>
      </c>
      <c r="B50" s="162"/>
      <c r="C50" s="162" t="s">
        <v>1364</v>
      </c>
      <c r="D50" s="162" t="s">
        <v>1529</v>
      </c>
      <c r="E50" s="162"/>
      <c r="F50" s="162" t="s">
        <v>1956</v>
      </c>
      <c r="G50" s="162">
        <v>1095</v>
      </c>
      <c r="H50" s="162" t="s">
        <v>19</v>
      </c>
      <c r="I50" s="162"/>
      <c r="J50" s="162" t="s">
        <v>176</v>
      </c>
      <c r="K50" s="162" t="s">
        <v>1531</v>
      </c>
      <c r="L50" s="162"/>
      <c r="M50" s="162"/>
      <c r="N50" s="162"/>
      <c r="O50" s="162"/>
      <c r="P50" s="162" t="s">
        <v>1530</v>
      </c>
      <c r="Q50" s="162"/>
      <c r="R50" s="162"/>
      <c r="S50" s="162"/>
      <c r="T50" s="162"/>
      <c r="U50" s="162"/>
      <c r="V50" s="162"/>
      <c r="W50" s="162"/>
      <c r="X50" s="162"/>
      <c r="Y50" s="162"/>
      <c r="Z50" s="162"/>
      <c r="AB50" s="167">
        <v>1</v>
      </c>
      <c r="AD50" s="168"/>
      <c r="AZ50" s="167">
        <v>172.54</v>
      </c>
      <c r="BA50" s="167">
        <v>10.63</v>
      </c>
      <c r="BB50" s="167">
        <v>10.6</v>
      </c>
      <c r="BC50" s="167">
        <v>28.86</v>
      </c>
      <c r="BG50" s="169" t="s">
        <v>1322</v>
      </c>
      <c r="BH50" s="170">
        <v>2.2368897937018617</v>
      </c>
      <c r="BI50" s="170">
        <v>4.0398818242400196</v>
      </c>
      <c r="BJ50" s="170">
        <v>1.7019403635330332E-2</v>
      </c>
      <c r="BK50" s="170">
        <v>4.0761578242160263</v>
      </c>
      <c r="BL50" s="170">
        <v>4.0036058242640129</v>
      </c>
      <c r="BM50" s="170">
        <v>10961.798743326934</v>
      </c>
      <c r="BN50" s="167">
        <v>0.17399999999999999</v>
      </c>
      <c r="BO50" s="170">
        <v>9054.4457619880468</v>
      </c>
      <c r="BP50" s="170">
        <v>12869.15172466582</v>
      </c>
      <c r="BQ50" s="167">
        <v>0</v>
      </c>
      <c r="BT50" s="167">
        <v>49</v>
      </c>
      <c r="BU50" s="171">
        <v>1.48496092269594E-10</v>
      </c>
      <c r="BV50" s="171">
        <v>2.15641299268174E-19</v>
      </c>
      <c r="BW50" s="175">
        <v>0.92265087073860796</v>
      </c>
      <c r="BX50" s="171">
        <v>5.9148902779702403E-16</v>
      </c>
      <c r="BY50" s="171">
        <v>3.5054939133751501E-8</v>
      </c>
      <c r="BZ50" s="171">
        <v>9.3195283575864207E-10</v>
      </c>
      <c r="CA50" s="171">
        <v>7.7349093126003299E-2</v>
      </c>
    </row>
    <row r="51" spans="1:79" s="167" customFormat="1" x14ac:dyDescent="0.2">
      <c r="A51" s="162" t="s">
        <v>1528</v>
      </c>
      <c r="B51" s="162"/>
      <c r="C51" s="162" t="s">
        <v>1397</v>
      </c>
      <c r="D51" s="162" t="s">
        <v>15</v>
      </c>
      <c r="E51" s="162"/>
      <c r="F51" s="162" t="s">
        <v>1956</v>
      </c>
      <c r="G51" s="162">
        <v>1112</v>
      </c>
      <c r="H51" s="162" t="s">
        <v>19</v>
      </c>
      <c r="I51" s="162"/>
      <c r="J51" s="162" t="s">
        <v>176</v>
      </c>
      <c r="K51" s="162" t="s">
        <v>1533</v>
      </c>
      <c r="L51" s="162"/>
      <c r="M51" s="162"/>
      <c r="N51" s="162"/>
      <c r="O51" s="162"/>
      <c r="P51" s="162" t="s">
        <v>139</v>
      </c>
      <c r="Q51" s="162"/>
      <c r="R51" s="162"/>
      <c r="S51" s="162"/>
      <c r="T51" s="162"/>
      <c r="U51" s="162"/>
      <c r="V51" s="162"/>
      <c r="W51" s="162"/>
      <c r="X51" s="162"/>
      <c r="Y51" s="162"/>
      <c r="Z51" s="162"/>
      <c r="AB51" s="167">
        <v>1</v>
      </c>
      <c r="AD51" s="168"/>
      <c r="AT51" s="167">
        <v>168.22</v>
      </c>
      <c r="AU51" s="167">
        <v>11.83</v>
      </c>
      <c r="AV51" s="167">
        <v>11.24</v>
      </c>
      <c r="AX51" s="167">
        <v>16.28</v>
      </c>
      <c r="AY51" s="167">
        <v>27.62</v>
      </c>
      <c r="BG51" s="169" t="s">
        <v>1327</v>
      </c>
      <c r="BH51" s="170">
        <v>1.0729847446279304</v>
      </c>
      <c r="BI51" s="170">
        <v>4.1091740100859955</v>
      </c>
      <c r="BJ51" s="170">
        <v>1.329080657415088E-2</v>
      </c>
      <c r="BK51" s="170">
        <v>4.1373492611866114</v>
      </c>
      <c r="BL51" s="170">
        <v>4.0809987589853796</v>
      </c>
      <c r="BM51" s="170">
        <v>12858.017428271492</v>
      </c>
      <c r="BN51" s="167">
        <v>0.17399999999999999</v>
      </c>
      <c r="BO51" s="170">
        <v>10620.722395752253</v>
      </c>
      <c r="BP51" s="170">
        <v>15095.312460790732</v>
      </c>
      <c r="BQ51" s="167">
        <v>1</v>
      </c>
      <c r="BT51" s="167">
        <v>50</v>
      </c>
      <c r="BU51" s="171">
        <v>3.1691416150975699E-11</v>
      </c>
      <c r="BV51" s="171">
        <v>1.96998673334163E-20</v>
      </c>
      <c r="BW51" s="175">
        <v>0.996680662307601</v>
      </c>
      <c r="BX51" s="171">
        <v>2.5668982783356201E-13</v>
      </c>
      <c r="BY51" s="171">
        <v>1.31577692110906E-8</v>
      </c>
      <c r="BZ51" s="171">
        <v>6.0396347354854104E-13</v>
      </c>
      <c r="CA51" s="171">
        <v>3.3193245020774098E-3</v>
      </c>
    </row>
    <row r="52" spans="1:79" x14ac:dyDescent="0.2">
      <c r="A52" s="162" t="s">
        <v>1517</v>
      </c>
      <c r="C52" s="162" t="s">
        <v>299</v>
      </c>
      <c r="D52" s="162" t="s">
        <v>300</v>
      </c>
      <c r="F52" s="162" t="s">
        <v>1957</v>
      </c>
      <c r="G52" s="162">
        <v>379</v>
      </c>
      <c r="H52" s="162" t="s">
        <v>19</v>
      </c>
      <c r="J52" s="162" t="s">
        <v>176</v>
      </c>
      <c r="P52" s="162" t="s">
        <v>1424</v>
      </c>
      <c r="AB52" s="162">
        <v>1</v>
      </c>
      <c r="AC52" s="162" t="s">
        <v>1498</v>
      </c>
      <c r="AG52" s="162">
        <v>11.9</v>
      </c>
      <c r="BG52" s="164" t="s">
        <v>1279</v>
      </c>
      <c r="BH52" s="165">
        <v>1.0755469613925308</v>
      </c>
      <c r="BI52" s="165">
        <v>3.4230372406986778</v>
      </c>
      <c r="BJ52" s="165">
        <v>2.2633843889018488E-2</v>
      </c>
      <c r="BK52" s="165">
        <v>3.470250611587161</v>
      </c>
      <c r="BL52" s="165">
        <v>3.3758238698101946</v>
      </c>
      <c r="BM52" s="165">
        <v>2648.7272569070292</v>
      </c>
      <c r="BN52" s="162">
        <v>0.22900000000000001</v>
      </c>
      <c r="BO52" s="165">
        <v>2042.1687150753196</v>
      </c>
      <c r="BP52" s="165">
        <v>3255.2857987387388</v>
      </c>
      <c r="BQ52" s="172">
        <v>0</v>
      </c>
      <c r="BR52" s="172">
        <v>1</v>
      </c>
      <c r="BS52" s="172">
        <v>2</v>
      </c>
      <c r="BT52" s="162">
        <v>51</v>
      </c>
      <c r="BU52" s="171"/>
      <c r="BV52" s="171"/>
      <c r="BW52" s="171"/>
      <c r="BX52" s="171"/>
      <c r="BY52" s="171"/>
      <c r="BZ52" s="171"/>
      <c r="CA52" s="171"/>
    </row>
    <row r="53" spans="1:79" x14ac:dyDescent="0.2">
      <c r="A53" s="162" t="s">
        <v>1517</v>
      </c>
      <c r="C53" s="162" t="s">
        <v>299</v>
      </c>
      <c r="D53" s="162" t="s">
        <v>300</v>
      </c>
      <c r="F53" s="162" t="s">
        <v>1957</v>
      </c>
      <c r="G53" s="162">
        <v>381</v>
      </c>
      <c r="H53" s="162" t="s">
        <v>19</v>
      </c>
      <c r="J53" s="162" t="s">
        <v>176</v>
      </c>
      <c r="P53" s="162" t="s">
        <v>1523</v>
      </c>
      <c r="AB53" s="162">
        <v>1</v>
      </c>
      <c r="AC53" s="162" t="s">
        <v>1498</v>
      </c>
      <c r="AI53" s="162">
        <v>10.61</v>
      </c>
      <c r="BG53" s="164" t="s">
        <v>139</v>
      </c>
      <c r="BH53" s="165">
        <v>1.0257153839013406</v>
      </c>
      <c r="BI53" s="165">
        <v>3.4280728302746795</v>
      </c>
      <c r="BJ53" s="165">
        <v>2.3432411782381059E-2</v>
      </c>
      <c r="BK53" s="165">
        <v>3.4768031980535392</v>
      </c>
      <c r="BL53" s="165">
        <v>3.3793424624958197</v>
      </c>
      <c r="BM53" s="165">
        <v>2679.6176534083784</v>
      </c>
      <c r="BN53" s="162">
        <v>0.20799999999999999</v>
      </c>
      <c r="BO53" s="165">
        <v>2122.2571814994358</v>
      </c>
      <c r="BP53" s="165">
        <v>3236.978125317321</v>
      </c>
      <c r="BQ53" s="172">
        <v>1</v>
      </c>
      <c r="BT53" s="167">
        <v>52</v>
      </c>
      <c r="BU53" s="171"/>
      <c r="BV53" s="171"/>
      <c r="BW53" s="171"/>
      <c r="BX53" s="171"/>
      <c r="BY53" s="171"/>
      <c r="BZ53" s="171"/>
      <c r="CA53" s="171"/>
    </row>
    <row r="54" spans="1:79" s="167" customFormat="1" x14ac:dyDescent="0.2">
      <c r="A54" s="162" t="s">
        <v>1517</v>
      </c>
      <c r="B54" s="162"/>
      <c r="C54" s="162" t="s">
        <v>299</v>
      </c>
      <c r="D54" s="162" t="s">
        <v>300</v>
      </c>
      <c r="E54" s="162"/>
      <c r="F54" s="162" t="s">
        <v>1957</v>
      </c>
      <c r="G54" s="162">
        <v>382</v>
      </c>
      <c r="H54" s="162" t="s">
        <v>19</v>
      </c>
      <c r="I54" s="162"/>
      <c r="J54" s="162" t="s">
        <v>176</v>
      </c>
      <c r="K54" s="162"/>
      <c r="L54" s="162"/>
      <c r="M54" s="162"/>
      <c r="N54" s="162"/>
      <c r="O54" s="162"/>
      <c r="P54" s="162" t="s">
        <v>1520</v>
      </c>
      <c r="Q54" s="162"/>
      <c r="R54" s="162"/>
      <c r="S54" s="162"/>
      <c r="T54" s="162"/>
      <c r="U54" s="162"/>
      <c r="V54" s="162"/>
      <c r="W54" s="162"/>
      <c r="X54" s="162"/>
      <c r="Y54" s="162"/>
      <c r="Z54" s="162"/>
      <c r="AB54" s="167">
        <v>1</v>
      </c>
      <c r="AC54" s="167" t="s">
        <v>1501</v>
      </c>
      <c r="AD54" s="168"/>
      <c r="AU54" s="167">
        <v>8.52</v>
      </c>
      <c r="AV54" s="167">
        <v>10.26</v>
      </c>
      <c r="AW54" s="167">
        <v>12.28</v>
      </c>
      <c r="AX54" s="167">
        <v>11.29</v>
      </c>
      <c r="BG54" s="169" t="s">
        <v>1327</v>
      </c>
      <c r="BH54" s="170">
        <v>0.93043959476670013</v>
      </c>
      <c r="BI54" s="170">
        <v>3.7343245430076788</v>
      </c>
      <c r="BJ54" s="170">
        <v>1.0183720982793965E-2</v>
      </c>
      <c r="BK54" s="170">
        <v>3.7559130669417247</v>
      </c>
      <c r="BL54" s="170">
        <v>3.7127360190736329</v>
      </c>
      <c r="BM54" s="170">
        <v>5424.0607247918751</v>
      </c>
      <c r="BN54" s="167">
        <v>0.17399999999999999</v>
      </c>
      <c r="BO54" s="170">
        <v>4480.2741586780885</v>
      </c>
      <c r="BP54" s="170">
        <v>6367.8472909056618</v>
      </c>
      <c r="BQ54" s="167">
        <v>1</v>
      </c>
      <c r="BR54" s="167">
        <v>1</v>
      </c>
      <c r="BS54" s="167">
        <v>1</v>
      </c>
      <c r="BT54" s="167">
        <v>53</v>
      </c>
      <c r="BU54" s="171"/>
      <c r="BV54" s="171"/>
      <c r="BW54" s="171"/>
      <c r="BX54" s="171"/>
      <c r="BY54" s="171"/>
      <c r="BZ54" s="171"/>
      <c r="CA54" s="171"/>
    </row>
    <row r="55" spans="1:79" x14ac:dyDescent="0.2">
      <c r="A55" s="162" t="s">
        <v>1517</v>
      </c>
      <c r="C55" s="162" t="s">
        <v>299</v>
      </c>
      <c r="D55" s="162" t="s">
        <v>300</v>
      </c>
      <c r="F55" s="162" t="s">
        <v>1957</v>
      </c>
      <c r="G55" s="162">
        <v>383</v>
      </c>
      <c r="H55" s="162" t="s">
        <v>19</v>
      </c>
      <c r="J55" s="162" t="s">
        <v>176</v>
      </c>
      <c r="P55" s="162" t="s">
        <v>1502</v>
      </c>
      <c r="AB55" s="162" t="s">
        <v>1503</v>
      </c>
      <c r="AC55" s="162" t="s">
        <v>1504</v>
      </c>
      <c r="AI55" s="162">
        <v>17.34</v>
      </c>
      <c r="BG55" s="164" t="s">
        <v>139</v>
      </c>
      <c r="BH55" s="165">
        <v>1.2390490931401914</v>
      </c>
      <c r="BI55" s="165">
        <v>4.0534094059815331</v>
      </c>
      <c r="BJ55" s="165">
        <v>1.9870382981783223E-2</v>
      </c>
      <c r="BK55" s="165">
        <v>4.0947321293785821</v>
      </c>
      <c r="BL55" s="165">
        <v>4.0120866825844841</v>
      </c>
      <c r="BM55" s="165">
        <v>11308.614665322941</v>
      </c>
      <c r="BN55" s="162">
        <v>0.20799999999999999</v>
      </c>
      <c r="BO55" s="165">
        <v>8956.4228149357696</v>
      </c>
      <c r="BP55" s="165">
        <v>13660.806515710112</v>
      </c>
      <c r="BQ55" s="162">
        <v>1</v>
      </c>
      <c r="BR55" s="162">
        <v>1</v>
      </c>
      <c r="BS55" s="162">
        <v>1</v>
      </c>
      <c r="BT55" s="167">
        <v>54</v>
      </c>
      <c r="BU55" s="171"/>
      <c r="BV55" s="171"/>
      <c r="BW55" s="171"/>
      <c r="BX55" s="171"/>
      <c r="BY55" s="171"/>
      <c r="BZ55" s="171"/>
      <c r="CA55" s="171"/>
    </row>
    <row r="56" spans="1:79" s="167" customFormat="1" x14ac:dyDescent="0.2">
      <c r="A56" s="167" t="s">
        <v>1517</v>
      </c>
      <c r="C56" s="167" t="s">
        <v>299</v>
      </c>
      <c r="D56" s="167" t="s">
        <v>1232</v>
      </c>
      <c r="F56" s="167" t="s">
        <v>1957</v>
      </c>
      <c r="G56" s="167">
        <v>385</v>
      </c>
      <c r="H56" s="167" t="s">
        <v>19</v>
      </c>
      <c r="J56" s="167" t="s">
        <v>176</v>
      </c>
      <c r="K56" s="167" t="s">
        <v>1525</v>
      </c>
      <c r="P56" s="167" t="s">
        <v>1524</v>
      </c>
      <c r="AB56" s="167">
        <v>1</v>
      </c>
      <c r="AD56" s="168"/>
      <c r="AT56" s="167">
        <v>174.93</v>
      </c>
      <c r="AU56" s="167">
        <v>11.36</v>
      </c>
      <c r="AV56" s="167">
        <v>11.63</v>
      </c>
      <c r="AW56" s="167">
        <v>20.32</v>
      </c>
      <c r="AX56" s="167">
        <v>16.86</v>
      </c>
      <c r="AY56" s="167">
        <v>28.48</v>
      </c>
      <c r="BG56" s="169" t="s">
        <v>1327</v>
      </c>
      <c r="BH56" s="170">
        <v>1.055378331375</v>
      </c>
      <c r="BI56" s="170">
        <v>4.0628746120956292</v>
      </c>
      <c r="BJ56" s="170">
        <v>1.2638507062978093E-2</v>
      </c>
      <c r="BK56" s="170">
        <v>4.0896670500150014</v>
      </c>
      <c r="BL56" s="170">
        <v>4.0360821741762569</v>
      </c>
      <c r="BM56" s="170">
        <v>11557.785019011202</v>
      </c>
      <c r="BN56" s="167">
        <v>0.17399999999999999</v>
      </c>
      <c r="BO56" s="170">
        <v>9546.7304257032538</v>
      </c>
      <c r="BP56" s="170">
        <v>13568.839612319151</v>
      </c>
      <c r="BQ56" s="167">
        <v>0</v>
      </c>
      <c r="BR56" s="167">
        <v>1</v>
      </c>
      <c r="BS56" s="167">
        <v>2</v>
      </c>
      <c r="BT56" s="167">
        <v>55</v>
      </c>
      <c r="BU56" s="171">
        <v>4.4102110700607899E-10</v>
      </c>
      <c r="BV56" s="171">
        <v>4.0073917733378499E-19</v>
      </c>
      <c r="BW56" s="175">
        <v>0.999882705249305</v>
      </c>
      <c r="BX56" s="171">
        <v>1.1783260499186E-11</v>
      </c>
      <c r="BY56" s="171">
        <v>5.2699091515396699E-11</v>
      </c>
      <c r="BZ56" s="171">
        <v>1.15479298627905E-15</v>
      </c>
      <c r="CA56" s="171">
        <v>1.17294245190658E-4</v>
      </c>
    </row>
    <row r="57" spans="1:79" s="167" customFormat="1" x14ac:dyDescent="0.2">
      <c r="A57" s="167" t="s">
        <v>1517</v>
      </c>
      <c r="C57" s="167" t="s">
        <v>299</v>
      </c>
      <c r="D57" s="167" t="s">
        <v>1232</v>
      </c>
      <c r="F57" s="167" t="s">
        <v>1957</v>
      </c>
      <c r="G57" s="167">
        <v>386</v>
      </c>
      <c r="H57" s="167" t="s">
        <v>19</v>
      </c>
      <c r="J57" s="167" t="s">
        <v>176</v>
      </c>
      <c r="P57" s="167" t="s">
        <v>1349</v>
      </c>
      <c r="AB57" s="167">
        <v>1</v>
      </c>
      <c r="AD57" s="168"/>
      <c r="BF57" s="167">
        <v>43.43</v>
      </c>
      <c r="BG57" s="169" t="s">
        <v>1376</v>
      </c>
      <c r="BH57" s="170">
        <v>1.6377898293622291</v>
      </c>
      <c r="BI57" s="170">
        <v>4.0884689186047911</v>
      </c>
      <c r="BJ57" s="170">
        <v>1.9200460452550069E-2</v>
      </c>
      <c r="BK57" s="170">
        <v>4.1293937311211435</v>
      </c>
      <c r="BL57" s="170">
        <v>4.0475441060884387</v>
      </c>
      <c r="BM57" s="170">
        <v>12259.391620670709</v>
      </c>
      <c r="BN57" s="167">
        <v>0.16800000000000001</v>
      </c>
      <c r="BO57" s="170">
        <v>10199.81382839803</v>
      </c>
      <c r="BP57" s="170">
        <v>14318.969412943388</v>
      </c>
      <c r="BQ57" s="167">
        <v>1</v>
      </c>
      <c r="BT57" s="167">
        <v>56</v>
      </c>
      <c r="BU57" s="171"/>
      <c r="BV57" s="171"/>
      <c r="BW57" s="171"/>
      <c r="BX57" s="171"/>
      <c r="BY57" s="171"/>
      <c r="BZ57" s="171"/>
      <c r="CA57" s="171"/>
    </row>
    <row r="58" spans="1:79" x14ac:dyDescent="0.2">
      <c r="A58" s="162" t="s">
        <v>1517</v>
      </c>
      <c r="C58" s="162" t="s">
        <v>299</v>
      </c>
      <c r="D58" s="162" t="s">
        <v>300</v>
      </c>
      <c r="F58" s="162" t="s">
        <v>1957</v>
      </c>
      <c r="G58" s="162">
        <v>775</v>
      </c>
      <c r="H58" s="162" t="s">
        <v>19</v>
      </c>
      <c r="J58" s="162" t="s">
        <v>176</v>
      </c>
      <c r="P58" s="162" t="s">
        <v>1522</v>
      </c>
      <c r="AB58" s="162">
        <v>1</v>
      </c>
      <c r="AC58" s="162" t="s">
        <v>1267</v>
      </c>
      <c r="AI58" s="162">
        <v>15.3</v>
      </c>
      <c r="BG58" s="164" t="s">
        <v>139</v>
      </c>
      <c r="BH58" s="165">
        <v>1.1846914308175989</v>
      </c>
      <c r="BI58" s="165">
        <v>3.8940729628965736</v>
      </c>
      <c r="BJ58" s="165">
        <v>1.7600627880168432E-2</v>
      </c>
      <c r="BK58" s="165">
        <v>3.9306754721775157</v>
      </c>
      <c r="BL58" s="165">
        <v>3.8574704536156315</v>
      </c>
      <c r="BM58" s="165">
        <v>7835.6127257108292</v>
      </c>
      <c r="BN58" s="162">
        <v>0.20799999999999999</v>
      </c>
      <c r="BO58" s="165">
        <v>6205.8052787629767</v>
      </c>
      <c r="BP58" s="165">
        <v>9465.4201726586816</v>
      </c>
      <c r="BQ58" s="172">
        <v>0</v>
      </c>
      <c r="BR58" s="172">
        <v>1</v>
      </c>
      <c r="BS58" s="172">
        <v>3</v>
      </c>
      <c r="BT58" s="167">
        <v>57</v>
      </c>
      <c r="BU58" s="171"/>
      <c r="BV58" s="171"/>
      <c r="BW58" s="171"/>
      <c r="BX58" s="171"/>
      <c r="BY58" s="171"/>
      <c r="BZ58" s="171"/>
      <c r="CA58" s="171"/>
    </row>
    <row r="59" spans="1:79" ht="16" x14ac:dyDescent="0.2">
      <c r="A59" s="162" t="s">
        <v>1517</v>
      </c>
      <c r="C59" s="162" t="s">
        <v>299</v>
      </c>
      <c r="D59" s="162" t="s">
        <v>300</v>
      </c>
      <c r="F59" s="162" t="s">
        <v>1957</v>
      </c>
      <c r="G59" s="162">
        <v>848</v>
      </c>
      <c r="H59" s="162" t="s">
        <v>19</v>
      </c>
      <c r="J59" s="162" t="s">
        <v>176</v>
      </c>
      <c r="P59" s="162" t="s">
        <v>1518</v>
      </c>
      <c r="AB59" s="162">
        <v>1</v>
      </c>
      <c r="AC59" s="162" t="s">
        <v>1267</v>
      </c>
      <c r="AD59" s="163" t="s">
        <v>1510</v>
      </c>
      <c r="AY59" s="162">
        <v>26.59</v>
      </c>
      <c r="BG59" s="164" t="s">
        <v>1306</v>
      </c>
      <c r="BH59" s="165">
        <v>1.4247183373315671</v>
      </c>
      <c r="BI59" s="165">
        <v>3.9573086505471808</v>
      </c>
      <c r="BJ59" s="165">
        <v>1.3019840987521285E-2</v>
      </c>
      <c r="BK59" s="165">
        <v>3.9847781136330558</v>
      </c>
      <c r="BL59" s="165">
        <v>3.9298391874613059</v>
      </c>
      <c r="BM59" s="165">
        <v>9063.7652854881471</v>
      </c>
      <c r="BN59" s="162">
        <v>0.14299999999999999</v>
      </c>
      <c r="BO59" s="165">
        <v>7767.6468496633424</v>
      </c>
      <c r="BP59" s="165">
        <v>10359.883721312952</v>
      </c>
      <c r="BQ59" s="172">
        <v>0</v>
      </c>
      <c r="BT59" s="167">
        <v>58</v>
      </c>
      <c r="BU59" s="171"/>
      <c r="BV59" s="171"/>
      <c r="BW59" s="171"/>
      <c r="BX59" s="171"/>
      <c r="BY59" s="171"/>
      <c r="BZ59" s="171"/>
      <c r="CA59" s="171"/>
    </row>
    <row r="60" spans="1:79" ht="16" x14ac:dyDescent="0.2">
      <c r="A60" s="167" t="s">
        <v>1380</v>
      </c>
      <c r="B60" s="167"/>
      <c r="C60" s="167" t="s">
        <v>299</v>
      </c>
      <c r="D60" s="167" t="s">
        <v>15</v>
      </c>
      <c r="E60" s="167"/>
      <c r="F60" s="167" t="s">
        <v>1958</v>
      </c>
      <c r="G60" s="167">
        <v>721</v>
      </c>
      <c r="H60" s="167" t="s">
        <v>1368</v>
      </c>
      <c r="I60" s="167"/>
      <c r="J60" s="167" t="s">
        <v>475</v>
      </c>
      <c r="K60" s="167" t="s">
        <v>1382</v>
      </c>
      <c r="L60" s="167"/>
      <c r="M60" s="167"/>
      <c r="N60" s="167"/>
      <c r="O60" s="167"/>
      <c r="P60" s="167" t="s">
        <v>1381</v>
      </c>
      <c r="Q60" s="167"/>
      <c r="R60" s="167"/>
      <c r="S60" s="167"/>
      <c r="T60" s="167"/>
      <c r="U60" s="167"/>
      <c r="V60" s="167"/>
      <c r="W60" s="167"/>
      <c r="X60" s="167"/>
      <c r="Y60" s="167"/>
      <c r="Z60" s="167"/>
      <c r="AB60" s="162">
        <v>1</v>
      </c>
      <c r="AC60" s="162" t="s">
        <v>1267</v>
      </c>
      <c r="AD60" s="163" t="s">
        <v>1510</v>
      </c>
      <c r="AG60" s="162">
        <v>19.8</v>
      </c>
      <c r="BG60" s="164" t="s">
        <v>1279</v>
      </c>
      <c r="BH60" s="165">
        <v>1.2966651902615312</v>
      </c>
      <c r="BI60" s="165">
        <v>4.0568869821014637</v>
      </c>
      <c r="BJ60" s="165">
        <v>1.8182410024582166E-2</v>
      </c>
      <c r="BK60" s="165">
        <v>4.0948148246873881</v>
      </c>
      <c r="BL60" s="165">
        <v>4.0189591395155393</v>
      </c>
      <c r="BM60" s="165">
        <v>11399.530951700315</v>
      </c>
      <c r="BN60" s="162">
        <v>0.22900000000000001</v>
      </c>
      <c r="BO60" s="165">
        <v>8789.038363760943</v>
      </c>
      <c r="BP60" s="165">
        <v>14010.023539639687</v>
      </c>
      <c r="BQ60" s="172">
        <v>1</v>
      </c>
      <c r="BT60" s="167">
        <v>59</v>
      </c>
      <c r="BU60" s="171"/>
      <c r="BV60" s="171"/>
      <c r="BW60" s="171"/>
      <c r="BX60" s="171"/>
      <c r="BY60" s="171"/>
      <c r="BZ60" s="171"/>
      <c r="CA60" s="171"/>
    </row>
    <row r="61" spans="1:79" s="167" customFormat="1" x14ac:dyDescent="0.2">
      <c r="A61" s="167" t="s">
        <v>1316</v>
      </c>
      <c r="C61" s="167" t="s">
        <v>299</v>
      </c>
      <c r="D61" s="167" t="s">
        <v>1297</v>
      </c>
      <c r="F61" s="167" t="s">
        <v>1958</v>
      </c>
      <c r="G61" s="167">
        <v>1933</v>
      </c>
      <c r="H61" s="167" t="s">
        <v>1317</v>
      </c>
      <c r="J61" s="167" t="s">
        <v>176</v>
      </c>
      <c r="P61" s="167" t="s">
        <v>1321</v>
      </c>
      <c r="AB61" s="167">
        <v>1</v>
      </c>
      <c r="AC61" s="167" t="s">
        <v>1267</v>
      </c>
      <c r="AD61" s="168"/>
      <c r="AZ61" s="167">
        <v>152.63999999999999</v>
      </c>
      <c r="BA61" s="167">
        <v>10.16</v>
      </c>
      <c r="BB61" s="167">
        <v>10.37</v>
      </c>
      <c r="BG61" s="169" t="s">
        <v>1322</v>
      </c>
      <c r="BH61" s="170">
        <v>2.1836683573600197</v>
      </c>
      <c r="BI61" s="170">
        <v>3.8439397044945469</v>
      </c>
      <c r="BJ61" s="170">
        <v>1.4531428624271739E-2</v>
      </c>
      <c r="BK61" s="170">
        <v>3.8749127112884594</v>
      </c>
      <c r="BL61" s="170">
        <v>3.8129666977006345</v>
      </c>
      <c r="BM61" s="170">
        <v>6981.3547133888114</v>
      </c>
      <c r="BN61" s="167">
        <v>0.17399999999999999</v>
      </c>
      <c r="BO61" s="170">
        <v>5766.5989932591583</v>
      </c>
      <c r="BP61" s="170">
        <v>8196.1104335184646</v>
      </c>
      <c r="BQ61" s="167">
        <v>1</v>
      </c>
      <c r="BR61" s="167">
        <v>1</v>
      </c>
      <c r="BS61" s="167">
        <v>1</v>
      </c>
      <c r="BT61" s="167">
        <v>60</v>
      </c>
      <c r="BU61" s="171"/>
      <c r="BV61" s="171"/>
      <c r="BW61" s="171"/>
      <c r="BX61" s="171"/>
      <c r="BY61" s="176"/>
      <c r="BZ61" s="171"/>
      <c r="CA61" s="171"/>
    </row>
    <row r="62" spans="1:79" x14ac:dyDescent="0.2">
      <c r="A62" s="162" t="s">
        <v>1396</v>
      </c>
      <c r="C62" s="162" t="s">
        <v>1397</v>
      </c>
      <c r="D62" s="162" t="s">
        <v>15</v>
      </c>
      <c r="F62" s="162" t="s">
        <v>1958</v>
      </c>
      <c r="G62" s="162">
        <v>3549</v>
      </c>
      <c r="H62" s="162" t="s">
        <v>1368</v>
      </c>
      <c r="J62" s="162" t="s">
        <v>176</v>
      </c>
      <c r="K62" s="162" t="s">
        <v>1399</v>
      </c>
      <c r="P62" s="162" t="s">
        <v>1398</v>
      </c>
      <c r="AB62" s="162">
        <v>1</v>
      </c>
      <c r="AC62" s="162" t="s">
        <v>1267</v>
      </c>
      <c r="AG62" s="162">
        <v>21.05</v>
      </c>
      <c r="BG62" s="164" t="s">
        <v>1279</v>
      </c>
      <c r="BH62" s="165">
        <v>1.323252100171687</v>
      </c>
      <c r="BI62" s="165">
        <v>4.1331000833796727</v>
      </c>
      <c r="BJ62" s="165">
        <v>1.9710264979398623E-2</v>
      </c>
      <c r="BK62" s="165">
        <v>4.1742149755449462</v>
      </c>
      <c r="BL62" s="165">
        <v>4.0919851912143992</v>
      </c>
      <c r="BM62" s="165">
        <v>13586.265066685261</v>
      </c>
      <c r="BN62" s="162">
        <v>0.22900000000000001</v>
      </c>
      <c r="BO62" s="165">
        <v>10475.010366414335</v>
      </c>
      <c r="BP62" s="165">
        <v>16697.519766956186</v>
      </c>
      <c r="BQ62" s="162">
        <v>1</v>
      </c>
      <c r="BT62" s="162">
        <v>61</v>
      </c>
      <c r="BU62" s="171"/>
      <c r="BV62" s="171"/>
      <c r="BW62" s="171"/>
      <c r="BX62" s="171"/>
      <c r="BY62" s="171"/>
      <c r="BZ62" s="171"/>
      <c r="CA62" s="171"/>
    </row>
    <row r="63" spans="1:79" x14ac:dyDescent="0.2">
      <c r="A63" s="167"/>
      <c r="B63" s="167"/>
      <c r="C63" s="167" t="s">
        <v>299</v>
      </c>
      <c r="D63" s="167" t="s">
        <v>1292</v>
      </c>
      <c r="E63" s="167"/>
      <c r="F63" s="167" t="s">
        <v>1958</v>
      </c>
      <c r="G63" s="167">
        <v>6561</v>
      </c>
      <c r="H63" s="167" t="s">
        <v>1368</v>
      </c>
      <c r="I63" s="167"/>
      <c r="J63" s="167" t="s">
        <v>475</v>
      </c>
      <c r="K63" s="167" t="s">
        <v>1373</v>
      </c>
      <c r="L63" s="167"/>
      <c r="M63" s="167"/>
      <c r="N63" s="167"/>
      <c r="O63" s="167"/>
      <c r="P63" s="167" t="s">
        <v>1372</v>
      </c>
      <c r="Q63" s="167"/>
      <c r="R63" s="167"/>
      <c r="S63" s="167"/>
      <c r="T63" s="167"/>
      <c r="U63" s="167"/>
      <c r="V63" s="167"/>
      <c r="W63" s="167"/>
      <c r="X63" s="167"/>
      <c r="Y63" s="167"/>
      <c r="Z63" s="167"/>
      <c r="AG63" s="162">
        <v>18.59</v>
      </c>
      <c r="BG63" s="164" t="s">
        <v>1279</v>
      </c>
      <c r="BH63" s="165">
        <v>1.2692793897718986</v>
      </c>
      <c r="BI63" s="165">
        <v>3.978383809173347</v>
      </c>
      <c r="BM63" s="165">
        <v>9514.4526509170137</v>
      </c>
      <c r="BN63" s="162">
        <v>0.22900000000000001</v>
      </c>
      <c r="BO63" s="165">
        <v>7335.6429938570172</v>
      </c>
      <c r="BP63" s="165">
        <v>11693.262307977009</v>
      </c>
      <c r="BQ63" s="162">
        <v>1</v>
      </c>
      <c r="BT63" s="167">
        <v>62</v>
      </c>
    </row>
    <row r="64" spans="1:79" x14ac:dyDescent="0.2">
      <c r="A64" s="162" t="s">
        <v>1367</v>
      </c>
      <c r="C64" s="162" t="s">
        <v>299</v>
      </c>
      <c r="D64" s="162" t="s">
        <v>1270</v>
      </c>
      <c r="F64" s="162" t="s">
        <v>1958</v>
      </c>
      <c r="G64" s="162">
        <v>9951</v>
      </c>
      <c r="H64" s="162" t="s">
        <v>1368</v>
      </c>
      <c r="J64" s="162" t="s">
        <v>475</v>
      </c>
      <c r="K64" s="162" t="s">
        <v>1370</v>
      </c>
      <c r="P64" s="162" t="s">
        <v>1369</v>
      </c>
      <c r="AE64" s="162">
        <v>188.51</v>
      </c>
      <c r="AG64" s="162">
        <v>19.95</v>
      </c>
      <c r="AI64" s="162">
        <v>18.2</v>
      </c>
      <c r="BG64" s="164" t="s">
        <v>1289</v>
      </c>
      <c r="BH64" s="165">
        <v>2.275334393425767</v>
      </c>
      <c r="BI64" s="165">
        <v>4.1664386212048399</v>
      </c>
      <c r="BM64" s="165">
        <v>14670.287372328297</v>
      </c>
      <c r="BN64" s="162">
        <v>0.13800000000000001</v>
      </c>
      <c r="BO64" s="165">
        <v>12645.787714946991</v>
      </c>
      <c r="BP64" s="165">
        <v>16694.787029709601</v>
      </c>
      <c r="BQ64" s="162">
        <v>1</v>
      </c>
      <c r="BT64" s="167">
        <v>63</v>
      </c>
    </row>
    <row r="65" spans="1:72" x14ac:dyDescent="0.2">
      <c r="A65" s="162" t="s">
        <v>1377</v>
      </c>
      <c r="C65" s="162" t="s">
        <v>299</v>
      </c>
      <c r="D65" s="162" t="s">
        <v>1232</v>
      </c>
      <c r="F65" s="162" t="s">
        <v>1958</v>
      </c>
      <c r="G65" s="162">
        <v>12042</v>
      </c>
      <c r="H65" s="162" t="s">
        <v>1368</v>
      </c>
      <c r="J65" s="162" t="s">
        <v>475</v>
      </c>
      <c r="P65" s="162" t="s">
        <v>1378</v>
      </c>
      <c r="AE65" s="162">
        <v>194.29</v>
      </c>
      <c r="AG65" s="162">
        <v>21.47</v>
      </c>
      <c r="BG65" s="164" t="s">
        <v>1289</v>
      </c>
      <c r="BH65" s="165">
        <v>2.2884504482756363</v>
      </c>
      <c r="BI65" s="165">
        <v>4.2126542010996229</v>
      </c>
      <c r="BM65" s="165">
        <v>16317.521781941128</v>
      </c>
      <c r="BN65" s="162">
        <v>0.13800000000000001</v>
      </c>
      <c r="BO65" s="165">
        <v>14065.703776033253</v>
      </c>
      <c r="BP65" s="165">
        <v>18569.339787849003</v>
      </c>
      <c r="BQ65" s="162">
        <v>1</v>
      </c>
      <c r="BT65" s="167">
        <v>64</v>
      </c>
    </row>
    <row r="66" spans="1:72" x14ac:dyDescent="0.2">
      <c r="A66" s="162" t="s">
        <v>1405</v>
      </c>
      <c r="C66" s="162" t="s">
        <v>1397</v>
      </c>
      <c r="D66" s="162" t="s">
        <v>15</v>
      </c>
      <c r="F66" s="162" t="s">
        <v>1958</v>
      </c>
      <c r="G66" s="162">
        <v>12071</v>
      </c>
      <c r="H66" s="162" t="s">
        <v>1368</v>
      </c>
      <c r="J66" s="162" t="s">
        <v>176</v>
      </c>
      <c r="K66" s="162" t="s">
        <v>1393</v>
      </c>
      <c r="P66" s="162" t="s">
        <v>1406</v>
      </c>
      <c r="AE66" s="162">
        <v>196.22</v>
      </c>
      <c r="AI66" s="162">
        <v>18.850000000000001</v>
      </c>
      <c r="BG66" s="164" t="s">
        <v>1289</v>
      </c>
      <c r="BH66" s="165">
        <v>2.2927432713770708</v>
      </c>
      <c r="BI66" s="165">
        <v>4.2277803431666854</v>
      </c>
      <c r="BM66" s="165">
        <v>16895.861590610988</v>
      </c>
      <c r="BN66" s="162">
        <v>0.13800000000000001</v>
      </c>
      <c r="BO66" s="165">
        <v>14564.232691106672</v>
      </c>
      <c r="BP66" s="165">
        <v>19227.490490115306</v>
      </c>
      <c r="BQ66" s="162">
        <v>1</v>
      </c>
      <c r="BT66" s="167">
        <v>65</v>
      </c>
    </row>
    <row r="67" spans="1:72" x14ac:dyDescent="0.2">
      <c r="A67" s="162" t="s">
        <v>1385</v>
      </c>
      <c r="C67" s="162" t="s">
        <v>1386</v>
      </c>
      <c r="D67" s="162" t="s">
        <v>1959</v>
      </c>
      <c r="F67" s="162" t="s">
        <v>1958</v>
      </c>
      <c r="G67" s="162" t="s">
        <v>1387</v>
      </c>
      <c r="H67" s="162" t="s">
        <v>1368</v>
      </c>
      <c r="J67" s="162" t="s">
        <v>475</v>
      </c>
      <c r="K67" s="162" t="s">
        <v>1389</v>
      </c>
      <c r="P67" s="162" t="s">
        <v>1388</v>
      </c>
      <c r="AG67" s="162">
        <v>24.81</v>
      </c>
      <c r="BG67" s="164" t="s">
        <v>1279</v>
      </c>
      <c r="BH67" s="165">
        <v>1.394626764272209</v>
      </c>
      <c r="BI67" s="165">
        <v>4.3377001862939792</v>
      </c>
      <c r="BM67" s="165">
        <v>21762.069166863279</v>
      </c>
      <c r="BN67" s="162">
        <v>0.22900000000000001</v>
      </c>
      <c r="BO67" s="165">
        <v>16778.555327651586</v>
      </c>
      <c r="BP67" s="165">
        <v>26745.583006074972</v>
      </c>
      <c r="BQ67" s="162">
        <v>1</v>
      </c>
      <c r="BT67" s="167">
        <v>66</v>
      </c>
    </row>
    <row r="68" spans="1:72" x14ac:dyDescent="0.2">
      <c r="A68" s="167" t="s">
        <v>1391</v>
      </c>
      <c r="B68" s="167"/>
      <c r="C68" s="167" t="s">
        <v>1386</v>
      </c>
      <c r="D68" s="167" t="s">
        <v>1959</v>
      </c>
      <c r="E68" s="167"/>
      <c r="F68" s="167" t="s">
        <v>1958</v>
      </c>
      <c r="G68" s="167" t="s">
        <v>1387</v>
      </c>
      <c r="H68" s="167" t="s">
        <v>1368</v>
      </c>
      <c r="I68" s="167"/>
      <c r="J68" s="167" t="s">
        <v>176</v>
      </c>
      <c r="K68" s="167" t="s">
        <v>1393</v>
      </c>
      <c r="L68" s="167"/>
      <c r="M68" s="167"/>
      <c r="N68" s="167"/>
      <c r="O68" s="167"/>
      <c r="P68" s="167" t="s">
        <v>1392</v>
      </c>
      <c r="Q68" s="167"/>
      <c r="R68" s="167"/>
      <c r="S68" s="167"/>
      <c r="T68" s="167"/>
      <c r="U68" s="167"/>
      <c r="V68" s="167"/>
      <c r="W68" s="167"/>
      <c r="X68" s="167"/>
      <c r="Y68" s="167"/>
      <c r="Z68" s="167"/>
      <c r="AG68" s="162">
        <v>25.26</v>
      </c>
      <c r="BG68" s="164" t="s">
        <v>1279</v>
      </c>
      <c r="BH68" s="165">
        <v>1.4024333462193119</v>
      </c>
      <c r="BI68" s="165">
        <v>4.3600782596609751</v>
      </c>
      <c r="BM68" s="165">
        <v>22912.805032358316</v>
      </c>
      <c r="BN68" s="162">
        <v>0.22900000000000001</v>
      </c>
      <c r="BO68" s="165">
        <v>17665.772679948263</v>
      </c>
      <c r="BP68" s="165">
        <v>28159.837384768369</v>
      </c>
      <c r="BQ68" s="162">
        <v>1</v>
      </c>
      <c r="BT68" s="167">
        <v>67</v>
      </c>
    </row>
    <row r="69" spans="1:72" x14ac:dyDescent="0.2">
      <c r="A69" s="162" t="s">
        <v>1391</v>
      </c>
      <c r="C69" s="162" t="s">
        <v>1397</v>
      </c>
      <c r="D69" s="162" t="s">
        <v>15</v>
      </c>
      <c r="F69" s="162" t="s">
        <v>1958</v>
      </c>
      <c r="G69" s="162" t="s">
        <v>1387</v>
      </c>
      <c r="H69" s="162" t="s">
        <v>1368</v>
      </c>
      <c r="J69" s="162" t="s">
        <v>176</v>
      </c>
      <c r="K69" s="162" t="s">
        <v>1393</v>
      </c>
      <c r="P69" s="162" t="s">
        <v>1402</v>
      </c>
      <c r="AE69" s="162">
        <v>9.59</v>
      </c>
      <c r="BG69" s="164" t="s">
        <v>1289</v>
      </c>
      <c r="BH69" s="165">
        <v>0.9818186071706636</v>
      </c>
      <c r="BI69" s="165">
        <v>-0.39137871404600144</v>
      </c>
      <c r="BM69" s="165">
        <v>0.4060890564072453</v>
      </c>
      <c r="BN69" s="162">
        <v>0.13800000000000001</v>
      </c>
      <c r="BO69" s="165">
        <v>0.35004876662304546</v>
      </c>
      <c r="BP69" s="165">
        <v>0.46212934619144513</v>
      </c>
      <c r="BQ69" s="162">
        <v>1</v>
      </c>
      <c r="BT69" s="167">
        <v>68</v>
      </c>
    </row>
    <row r="70" spans="1:72" x14ac:dyDescent="0.2">
      <c r="A70" s="162" t="s">
        <v>1391</v>
      </c>
      <c r="C70" s="162" t="s">
        <v>1397</v>
      </c>
      <c r="D70" s="162" t="s">
        <v>15</v>
      </c>
      <c r="F70" s="162" t="s">
        <v>1958</v>
      </c>
      <c r="G70" s="162" t="s">
        <v>1387</v>
      </c>
      <c r="H70" s="162" t="s">
        <v>1368</v>
      </c>
      <c r="J70" s="162" t="s">
        <v>176</v>
      </c>
      <c r="K70" s="162" t="s">
        <v>1393</v>
      </c>
      <c r="P70" s="162" t="s">
        <v>1404</v>
      </c>
      <c r="AG70" s="162">
        <v>10.6</v>
      </c>
      <c r="BG70" s="164" t="s">
        <v>1279</v>
      </c>
      <c r="BH70" s="165">
        <v>1.0253058652647702</v>
      </c>
      <c r="BI70" s="165">
        <v>3.2790178807786052</v>
      </c>
      <c r="BM70" s="165">
        <v>1901.1565527566797</v>
      </c>
      <c r="BN70" s="162">
        <v>0.22900000000000001</v>
      </c>
      <c r="BO70" s="165">
        <v>1465.7917021754001</v>
      </c>
      <c r="BP70" s="165">
        <v>2336.5214033379593</v>
      </c>
      <c r="BQ70" s="162">
        <v>1</v>
      </c>
      <c r="BT70" s="167">
        <v>69</v>
      </c>
    </row>
    <row r="71" spans="1:72" x14ac:dyDescent="0.2">
      <c r="A71" s="167" t="s">
        <v>1463</v>
      </c>
      <c r="B71" s="167"/>
      <c r="C71" s="167" t="s">
        <v>1364</v>
      </c>
      <c r="D71" s="167" t="s">
        <v>1466</v>
      </c>
      <c r="E71" s="167"/>
      <c r="F71" s="167" t="s">
        <v>1960</v>
      </c>
      <c r="G71" s="167">
        <v>1</v>
      </c>
      <c r="H71" s="167" t="s">
        <v>1467</v>
      </c>
      <c r="I71" s="167"/>
      <c r="J71" s="167" t="s">
        <v>176</v>
      </c>
      <c r="K71" s="167" t="s">
        <v>1465</v>
      </c>
      <c r="L71" s="167"/>
      <c r="M71" s="167"/>
      <c r="N71" s="167"/>
      <c r="O71" s="167"/>
      <c r="P71" s="167" t="s">
        <v>1464</v>
      </c>
      <c r="Q71" s="167"/>
      <c r="R71" s="167"/>
      <c r="S71" s="167"/>
      <c r="T71" s="167"/>
      <c r="U71" s="167"/>
      <c r="V71" s="167"/>
      <c r="W71" s="167"/>
      <c r="X71" s="167"/>
      <c r="Y71" s="167"/>
      <c r="Z71" s="167"/>
      <c r="AE71" s="162">
        <v>114.48</v>
      </c>
      <c r="BG71" s="164" t="s">
        <v>1289</v>
      </c>
      <c r="BH71" s="165">
        <v>2.0587296207517198</v>
      </c>
      <c r="BI71" s="165">
        <v>3.4032125374706457</v>
      </c>
      <c r="BM71" s="165">
        <v>2530.5361014237542</v>
      </c>
      <c r="BN71" s="162">
        <v>0.13800000000000001</v>
      </c>
      <c r="BO71" s="165">
        <v>2181.322119427276</v>
      </c>
      <c r="BP71" s="165">
        <v>2879.7500834202324</v>
      </c>
      <c r="BQ71" s="162">
        <v>1</v>
      </c>
      <c r="BT71" s="167">
        <v>70</v>
      </c>
    </row>
    <row r="72" spans="1:72" x14ac:dyDescent="0.2">
      <c r="A72" s="162" t="s">
        <v>1463</v>
      </c>
      <c r="C72" s="162" t="s">
        <v>299</v>
      </c>
      <c r="D72" s="162" t="s">
        <v>1297</v>
      </c>
      <c r="F72" s="162" t="s">
        <v>1960</v>
      </c>
      <c r="G72" s="162">
        <v>11</v>
      </c>
      <c r="H72" s="162" t="s">
        <v>1468</v>
      </c>
      <c r="J72" s="162" t="s">
        <v>176</v>
      </c>
      <c r="K72" s="162" t="s">
        <v>1465</v>
      </c>
      <c r="P72" s="162" t="s">
        <v>1464</v>
      </c>
      <c r="AE72" s="162">
        <v>114.61</v>
      </c>
      <c r="BG72" s="164" t="s">
        <v>1289</v>
      </c>
      <c r="BH72" s="165">
        <v>2.0592225125296895</v>
      </c>
      <c r="BI72" s="165">
        <v>3.4049492852659986</v>
      </c>
      <c r="BM72" s="165">
        <v>2540.6760008099213</v>
      </c>
      <c r="BN72" s="162">
        <v>0.13800000000000001</v>
      </c>
      <c r="BO72" s="165">
        <v>2190.0627126981522</v>
      </c>
      <c r="BP72" s="165">
        <v>2891.2892889216905</v>
      </c>
      <c r="BQ72" s="162">
        <v>1</v>
      </c>
      <c r="BT72" s="162">
        <v>71</v>
      </c>
    </row>
    <row r="73" spans="1:72" x14ac:dyDescent="0.2">
      <c r="A73" s="162" t="s">
        <v>1463</v>
      </c>
      <c r="C73" s="162" t="s">
        <v>299</v>
      </c>
      <c r="D73" s="162" t="s">
        <v>1297</v>
      </c>
      <c r="F73" s="162" t="s">
        <v>1960</v>
      </c>
      <c r="G73" s="162">
        <v>128</v>
      </c>
      <c r="H73" s="162" t="s">
        <v>1468</v>
      </c>
      <c r="J73" s="162" t="s">
        <v>176</v>
      </c>
      <c r="K73" s="162" t="s">
        <v>1465</v>
      </c>
      <c r="P73" s="162" t="s">
        <v>1464</v>
      </c>
      <c r="AE73" s="162">
        <v>115.11</v>
      </c>
      <c r="BG73" s="164" t="s">
        <v>1289</v>
      </c>
      <c r="BH73" s="165">
        <v>2.0611130539179787</v>
      </c>
      <c r="BI73" s="165">
        <v>3.4116107751404288</v>
      </c>
      <c r="BM73" s="165">
        <v>2579.9469454785276</v>
      </c>
      <c r="BN73" s="162">
        <v>0.13800000000000001</v>
      </c>
      <c r="BO73" s="165">
        <v>2223.9142670024908</v>
      </c>
      <c r="BP73" s="165">
        <v>2935.9796239545644</v>
      </c>
      <c r="BQ73" s="162">
        <v>1</v>
      </c>
      <c r="BT73" s="167">
        <v>72</v>
      </c>
    </row>
    <row r="74" spans="1:72" x14ac:dyDescent="0.2">
      <c r="A74" s="162" t="s">
        <v>1463</v>
      </c>
      <c r="C74" s="162" t="s">
        <v>299</v>
      </c>
      <c r="D74" s="162" t="s">
        <v>300</v>
      </c>
      <c r="F74" s="162" t="s">
        <v>1960</v>
      </c>
      <c r="G74" s="162">
        <v>178</v>
      </c>
      <c r="H74" s="162" t="s">
        <v>1049</v>
      </c>
      <c r="J74" s="162" t="s">
        <v>176</v>
      </c>
      <c r="K74" s="162" t="s">
        <v>1465</v>
      </c>
      <c r="P74" s="162" t="s">
        <v>1464</v>
      </c>
      <c r="AE74" s="162">
        <v>115.18</v>
      </c>
      <c r="BG74" s="164" t="s">
        <v>1289</v>
      </c>
      <c r="BH74" s="165">
        <v>2.0613770741938877</v>
      </c>
      <c r="BI74" s="165">
        <v>3.4125410739455786</v>
      </c>
      <c r="BM74" s="165">
        <v>2585.4793529534941</v>
      </c>
      <c r="BN74" s="162">
        <v>0.13800000000000001</v>
      </c>
      <c r="BO74" s="165">
        <v>2228.6832022459121</v>
      </c>
      <c r="BP74" s="165">
        <v>2942.2755036610761</v>
      </c>
      <c r="BQ74" s="162">
        <v>1</v>
      </c>
      <c r="BT74" s="167">
        <v>73</v>
      </c>
    </row>
    <row r="75" spans="1:72" x14ac:dyDescent="0.2">
      <c r="A75" s="167" t="s">
        <v>1269</v>
      </c>
      <c r="B75" s="167"/>
      <c r="C75" s="167" t="s">
        <v>299</v>
      </c>
      <c r="D75" s="167" t="s">
        <v>1270</v>
      </c>
      <c r="E75" s="167"/>
      <c r="F75" s="167" t="s">
        <v>1961</v>
      </c>
      <c r="G75" s="167">
        <v>214</v>
      </c>
      <c r="H75" s="167" t="s">
        <v>553</v>
      </c>
      <c r="I75" s="167"/>
      <c r="J75" s="167" t="s">
        <v>475</v>
      </c>
      <c r="K75" s="167" t="s">
        <v>1281</v>
      </c>
      <c r="L75" s="167"/>
      <c r="M75" s="167"/>
      <c r="N75" s="167"/>
      <c r="O75" s="167"/>
      <c r="P75" s="167" t="s">
        <v>1280</v>
      </c>
      <c r="Q75" s="167"/>
      <c r="R75" s="167"/>
      <c r="S75" s="167"/>
      <c r="T75" s="167"/>
      <c r="U75" s="167"/>
      <c r="V75" s="167"/>
      <c r="W75" s="167"/>
      <c r="X75" s="167"/>
      <c r="Y75" s="167"/>
      <c r="Z75" s="167"/>
      <c r="AE75" s="162">
        <v>115.8</v>
      </c>
      <c r="BG75" s="164" t="s">
        <v>1289</v>
      </c>
      <c r="BH75" s="165">
        <v>2.0637085593914173</v>
      </c>
      <c r="BI75" s="165">
        <v>3.4207562683507016</v>
      </c>
      <c r="BM75" s="165">
        <v>2634.8522578338489</v>
      </c>
      <c r="BN75" s="162">
        <v>0.13800000000000001</v>
      </c>
      <c r="BO75" s="165">
        <v>2271.2426462527778</v>
      </c>
      <c r="BP75" s="165">
        <v>2998.4618694149199</v>
      </c>
      <c r="BQ75" s="162">
        <v>1</v>
      </c>
      <c r="BT75" s="167">
        <v>74</v>
      </c>
    </row>
    <row r="76" spans="1:72" x14ac:dyDescent="0.2">
      <c r="A76" s="167" t="s">
        <v>1269</v>
      </c>
      <c r="B76" s="167"/>
      <c r="C76" s="167" t="s">
        <v>299</v>
      </c>
      <c r="D76" s="167" t="s">
        <v>1270</v>
      </c>
      <c r="E76" s="167"/>
      <c r="F76" s="167" t="s">
        <v>1961</v>
      </c>
      <c r="G76" s="167">
        <v>216</v>
      </c>
      <c r="H76" s="167" t="s">
        <v>553</v>
      </c>
      <c r="I76" s="167"/>
      <c r="J76" s="167" t="s">
        <v>475</v>
      </c>
      <c r="K76" s="167" t="s">
        <v>1274</v>
      </c>
      <c r="L76" s="167"/>
      <c r="M76" s="167"/>
      <c r="N76" s="167"/>
      <c r="O76" s="167"/>
      <c r="P76" s="167" t="s">
        <v>1278</v>
      </c>
      <c r="Q76" s="167"/>
      <c r="R76" s="167"/>
      <c r="S76" s="167"/>
      <c r="T76" s="167"/>
      <c r="U76" s="167"/>
      <c r="V76" s="167"/>
      <c r="W76" s="167"/>
      <c r="X76" s="167"/>
      <c r="Y76" s="167"/>
      <c r="Z76" s="167"/>
      <c r="AE76" s="162">
        <v>115.99</v>
      </c>
      <c r="BG76" s="164" t="s">
        <v>1289</v>
      </c>
      <c r="BH76" s="165">
        <v>2.0644205484335933</v>
      </c>
      <c r="BI76" s="165">
        <v>3.4232650247442615</v>
      </c>
      <c r="BM76" s="165">
        <v>2650.1168579404562</v>
      </c>
      <c r="BN76" s="162">
        <v>0.13800000000000001</v>
      </c>
      <c r="BO76" s="165">
        <v>2284.4007315446734</v>
      </c>
      <c r="BP76" s="165">
        <v>3015.832984336239</v>
      </c>
      <c r="BQ76" s="162">
        <v>1</v>
      </c>
      <c r="BT76" s="167">
        <v>75</v>
      </c>
    </row>
    <row r="77" spans="1:72" x14ac:dyDescent="0.2">
      <c r="A77" s="167" t="s">
        <v>1269</v>
      </c>
      <c r="B77" s="167"/>
      <c r="C77" s="167" t="s">
        <v>299</v>
      </c>
      <c r="D77" s="167" t="s">
        <v>1270</v>
      </c>
      <c r="E77" s="167"/>
      <c r="F77" s="167" t="s">
        <v>1961</v>
      </c>
      <c r="G77" s="167">
        <v>219</v>
      </c>
      <c r="H77" s="167" t="s">
        <v>553</v>
      </c>
      <c r="I77" s="167"/>
      <c r="J77" s="167" t="s">
        <v>475</v>
      </c>
      <c r="K77" s="167" t="s">
        <v>1274</v>
      </c>
      <c r="L77" s="167"/>
      <c r="M77" s="167"/>
      <c r="N77" s="167"/>
      <c r="O77" s="167"/>
      <c r="P77" s="167" t="s">
        <v>1273</v>
      </c>
      <c r="Q77" s="167"/>
      <c r="R77" s="167"/>
      <c r="S77" s="167"/>
      <c r="T77" s="167"/>
      <c r="U77" s="167"/>
      <c r="V77" s="167"/>
      <c r="W77" s="167"/>
      <c r="X77" s="167"/>
      <c r="Y77" s="167"/>
      <c r="Z77" s="167"/>
      <c r="AE77" s="162">
        <v>117.04</v>
      </c>
      <c r="BG77" s="164" t="s">
        <v>1289</v>
      </c>
      <c r="BH77" s="165">
        <v>2.0683343131172545</v>
      </c>
      <c r="BI77" s="165">
        <v>3.4370555209336642</v>
      </c>
      <c r="BM77" s="165">
        <v>2735.6184299929591</v>
      </c>
      <c r="BN77" s="162">
        <v>0.13800000000000001</v>
      </c>
      <c r="BO77" s="165">
        <v>2358.1030866539309</v>
      </c>
      <c r="BP77" s="165">
        <v>3113.1337733319874</v>
      </c>
      <c r="BQ77" s="162">
        <v>1</v>
      </c>
      <c r="BT77" s="167">
        <v>76</v>
      </c>
    </row>
    <row r="78" spans="1:72" x14ac:dyDescent="0.2">
      <c r="A78" s="167" t="s">
        <v>1269</v>
      </c>
      <c r="B78" s="167"/>
      <c r="C78" s="167" t="s">
        <v>299</v>
      </c>
      <c r="D78" s="167" t="s">
        <v>1270</v>
      </c>
      <c r="E78" s="167"/>
      <c r="F78" s="167" t="s">
        <v>1961</v>
      </c>
      <c r="G78" s="167">
        <v>220</v>
      </c>
      <c r="H78" s="167" t="s">
        <v>553</v>
      </c>
      <c r="I78" s="167"/>
      <c r="J78" s="167" t="s">
        <v>475</v>
      </c>
      <c r="K78" s="167" t="s">
        <v>1274</v>
      </c>
      <c r="L78" s="167"/>
      <c r="M78" s="167"/>
      <c r="N78" s="167"/>
      <c r="O78" s="167"/>
      <c r="P78" s="167" t="s">
        <v>1276</v>
      </c>
      <c r="Q78" s="167"/>
      <c r="R78" s="167"/>
      <c r="S78" s="167"/>
      <c r="T78" s="167"/>
      <c r="U78" s="167"/>
      <c r="V78" s="167"/>
      <c r="W78" s="167"/>
      <c r="X78" s="167"/>
      <c r="Y78" s="167"/>
      <c r="Z78" s="167"/>
      <c r="AE78" s="162">
        <v>117.13</v>
      </c>
      <c r="BG78" s="164" t="s">
        <v>1289</v>
      </c>
      <c r="BH78" s="165">
        <v>2.0686681432858998</v>
      </c>
      <c r="BI78" s="165">
        <v>3.4382318010733037</v>
      </c>
      <c r="BM78" s="165">
        <v>2743.0378549555076</v>
      </c>
      <c r="BN78" s="162">
        <v>0.13800000000000001</v>
      </c>
      <c r="BO78" s="165">
        <v>2364.4986309716473</v>
      </c>
      <c r="BP78" s="165">
        <v>3121.5770789393678</v>
      </c>
      <c r="BQ78" s="162">
        <v>1</v>
      </c>
      <c r="BT78" s="167">
        <v>77</v>
      </c>
    </row>
    <row r="79" spans="1:72" x14ac:dyDescent="0.2">
      <c r="A79" s="167" t="s">
        <v>1269</v>
      </c>
      <c r="B79" s="167"/>
      <c r="C79" s="167" t="s">
        <v>299</v>
      </c>
      <c r="D79" s="167" t="s">
        <v>1270</v>
      </c>
      <c r="E79" s="167"/>
      <c r="F79" s="167" t="s">
        <v>1961</v>
      </c>
      <c r="G79" s="167">
        <v>231</v>
      </c>
      <c r="H79" s="167" t="s">
        <v>553</v>
      </c>
      <c r="I79" s="167"/>
      <c r="J79" s="167" t="s">
        <v>475</v>
      </c>
      <c r="K79" s="167" t="s">
        <v>1272</v>
      </c>
      <c r="L79" s="167"/>
      <c r="M79" s="167"/>
      <c r="N79" s="167"/>
      <c r="O79" s="167"/>
      <c r="P79" s="167" t="s">
        <v>1271</v>
      </c>
      <c r="Q79" s="167"/>
      <c r="R79" s="167"/>
      <c r="S79" s="167"/>
      <c r="T79" s="167"/>
      <c r="U79" s="167"/>
      <c r="V79" s="167"/>
      <c r="W79" s="167"/>
      <c r="X79" s="167"/>
      <c r="Y79" s="167"/>
      <c r="Z79" s="167"/>
      <c r="AE79" s="162">
        <v>117.54</v>
      </c>
      <c r="BG79" s="164" t="s">
        <v>1289</v>
      </c>
      <c r="BH79" s="165">
        <v>2.0701856863783799</v>
      </c>
      <c r="BI79" s="165">
        <v>3.4435789984460703</v>
      </c>
      <c r="BM79" s="165">
        <v>2777.0199418821326</v>
      </c>
      <c r="BN79" s="162">
        <v>0.13800000000000001</v>
      </c>
      <c r="BO79" s="165">
        <v>2393.7911899023984</v>
      </c>
      <c r="BP79" s="165">
        <v>3160.2486938618667</v>
      </c>
      <c r="BQ79" s="162">
        <v>1</v>
      </c>
      <c r="BT79" s="167">
        <v>78</v>
      </c>
    </row>
    <row r="80" spans="1:72" x14ac:dyDescent="0.2">
      <c r="A80" s="167" t="s">
        <v>1269</v>
      </c>
      <c r="B80" s="167"/>
      <c r="C80" s="167" t="s">
        <v>299</v>
      </c>
      <c r="D80" s="167" t="s">
        <v>1232</v>
      </c>
      <c r="E80" s="167"/>
      <c r="F80" s="167" t="s">
        <v>1961</v>
      </c>
      <c r="G80" s="167">
        <v>232</v>
      </c>
      <c r="H80" s="167" t="s">
        <v>553</v>
      </c>
      <c r="I80" s="167"/>
      <c r="J80" s="167" t="s">
        <v>475</v>
      </c>
      <c r="K80" s="167" t="s">
        <v>1288</v>
      </c>
      <c r="L80" s="167"/>
      <c r="M80" s="167"/>
      <c r="N80" s="167"/>
      <c r="O80" s="167"/>
      <c r="P80" s="167" t="s">
        <v>1287</v>
      </c>
      <c r="Q80" s="167"/>
      <c r="R80" s="167"/>
      <c r="S80" s="167"/>
      <c r="T80" s="167"/>
      <c r="U80" s="167"/>
      <c r="V80" s="167"/>
      <c r="W80" s="167"/>
      <c r="X80" s="167"/>
      <c r="Y80" s="167"/>
      <c r="Z80" s="167"/>
      <c r="AE80" s="162">
        <v>118.4</v>
      </c>
      <c r="AG80" s="162">
        <v>10.49</v>
      </c>
      <c r="BG80" s="164" t="s">
        <v>1289</v>
      </c>
      <c r="BH80" s="165">
        <v>2.0733517023869008</v>
      </c>
      <c r="BI80" s="165">
        <v>3.4547347360108169</v>
      </c>
      <c r="BM80" s="165">
        <v>2849.2774174713663</v>
      </c>
      <c r="BN80" s="162">
        <v>0.13800000000000001</v>
      </c>
      <c r="BO80" s="165">
        <v>2456.0771338603176</v>
      </c>
      <c r="BP80" s="165">
        <v>3242.477701082415</v>
      </c>
      <c r="BQ80" s="162">
        <v>1</v>
      </c>
      <c r="BT80" s="167">
        <v>79</v>
      </c>
    </row>
    <row r="81" spans="1:72" x14ac:dyDescent="0.2">
      <c r="A81" s="167" t="s">
        <v>1269</v>
      </c>
      <c r="B81" s="167"/>
      <c r="C81" s="167" t="s">
        <v>299</v>
      </c>
      <c r="D81" s="167" t="s">
        <v>1232</v>
      </c>
      <c r="E81" s="167"/>
      <c r="F81" s="167" t="s">
        <v>1961</v>
      </c>
      <c r="G81" s="167">
        <v>233</v>
      </c>
      <c r="H81" s="167" t="s">
        <v>553</v>
      </c>
      <c r="I81" s="167"/>
      <c r="J81" s="167" t="s">
        <v>475</v>
      </c>
      <c r="K81" s="167" t="s">
        <v>1286</v>
      </c>
      <c r="L81" s="167"/>
      <c r="M81" s="167"/>
      <c r="N81" s="167"/>
      <c r="O81" s="167"/>
      <c r="P81" s="167" t="s">
        <v>1290</v>
      </c>
      <c r="Q81" s="167"/>
      <c r="R81" s="167"/>
      <c r="S81" s="167"/>
      <c r="T81" s="167"/>
      <c r="U81" s="167"/>
      <c r="V81" s="167"/>
      <c r="W81" s="167"/>
      <c r="X81" s="167"/>
      <c r="Y81" s="167"/>
      <c r="Z81" s="167"/>
      <c r="AE81" s="162">
        <v>119.06</v>
      </c>
      <c r="BG81" s="164" t="s">
        <v>1289</v>
      </c>
      <c r="BH81" s="165">
        <v>2.0757658782157344</v>
      </c>
      <c r="BI81" s="165">
        <v>3.46324129817258</v>
      </c>
      <c r="BM81" s="165">
        <v>2905.6366055795506</v>
      </c>
      <c r="BN81" s="162">
        <v>0.13800000000000001</v>
      </c>
      <c r="BO81" s="165">
        <v>2504.6587540095725</v>
      </c>
      <c r="BP81" s="165">
        <v>3306.6144571495288</v>
      </c>
      <c r="BQ81" s="162">
        <v>1</v>
      </c>
      <c r="BT81" s="167">
        <v>80</v>
      </c>
    </row>
    <row r="82" spans="1:72" x14ac:dyDescent="0.2">
      <c r="A82" s="167" t="s">
        <v>1269</v>
      </c>
      <c r="B82" s="167"/>
      <c r="C82" s="167" t="s">
        <v>299</v>
      </c>
      <c r="D82" s="167" t="s">
        <v>1232</v>
      </c>
      <c r="E82" s="167"/>
      <c r="F82" s="167" t="s">
        <v>1961</v>
      </c>
      <c r="G82" s="167">
        <v>234</v>
      </c>
      <c r="H82" s="167" t="s">
        <v>553</v>
      </c>
      <c r="I82" s="167"/>
      <c r="J82" s="167" t="s">
        <v>475</v>
      </c>
      <c r="K82" s="167" t="s">
        <v>1286</v>
      </c>
      <c r="L82" s="167"/>
      <c r="M82" s="167"/>
      <c r="N82" s="167"/>
      <c r="O82" s="167"/>
      <c r="P82" s="167" t="s">
        <v>1285</v>
      </c>
      <c r="Q82" s="167"/>
      <c r="R82" s="167"/>
      <c r="S82" s="167"/>
      <c r="T82" s="167"/>
      <c r="U82" s="167"/>
      <c r="V82" s="167"/>
      <c r="W82" s="167"/>
      <c r="X82" s="167"/>
      <c r="Y82" s="167"/>
      <c r="Z82" s="167"/>
      <c r="AE82" s="162">
        <v>119.14</v>
      </c>
      <c r="BG82" s="164" t="s">
        <v>1289</v>
      </c>
      <c r="BH82" s="165">
        <v>2.0760575957628258</v>
      </c>
      <c r="BI82" s="165">
        <v>3.4642691907636545</v>
      </c>
      <c r="BM82" s="165">
        <v>2912.5218406193485</v>
      </c>
      <c r="BN82" s="162">
        <v>0.13800000000000001</v>
      </c>
      <c r="BO82" s="165">
        <v>2510.5938266138783</v>
      </c>
      <c r="BP82" s="165">
        <v>3314.4498546248187</v>
      </c>
      <c r="BQ82" s="162">
        <v>1</v>
      </c>
      <c r="BT82" s="162">
        <v>81</v>
      </c>
    </row>
    <row r="83" spans="1:72" x14ac:dyDescent="0.2">
      <c r="A83" s="167" t="s">
        <v>1269</v>
      </c>
      <c r="B83" s="167"/>
      <c r="C83" s="167" t="s">
        <v>299</v>
      </c>
      <c r="D83" s="167" t="s">
        <v>1232</v>
      </c>
      <c r="E83" s="167"/>
      <c r="F83" s="167" t="s">
        <v>1961</v>
      </c>
      <c r="G83" s="167">
        <v>235</v>
      </c>
      <c r="H83" s="167" t="s">
        <v>553</v>
      </c>
      <c r="I83" s="167"/>
      <c r="J83" s="167" t="s">
        <v>475</v>
      </c>
      <c r="K83" s="167" t="s">
        <v>1286</v>
      </c>
      <c r="L83" s="167"/>
      <c r="M83" s="167"/>
      <c r="N83" s="167"/>
      <c r="O83" s="167"/>
      <c r="P83" s="167" t="s">
        <v>1285</v>
      </c>
      <c r="Q83" s="167"/>
      <c r="R83" s="167"/>
      <c r="S83" s="167"/>
      <c r="T83" s="167"/>
      <c r="U83" s="167"/>
      <c r="V83" s="167"/>
      <c r="W83" s="167"/>
      <c r="X83" s="167"/>
      <c r="Y83" s="167"/>
      <c r="Z83" s="167"/>
      <c r="AE83" s="162">
        <v>124.07</v>
      </c>
      <c r="BG83" s="164" t="s">
        <v>1289</v>
      </c>
      <c r="BH83" s="165">
        <v>2.0936667822279027</v>
      </c>
      <c r="BI83" s="165">
        <v>3.5263167174989514</v>
      </c>
      <c r="BM83" s="165">
        <v>3359.8254657431712</v>
      </c>
      <c r="BN83" s="162">
        <v>0.13800000000000001</v>
      </c>
      <c r="BO83" s="165">
        <v>2896.1695514706134</v>
      </c>
      <c r="BP83" s="165">
        <v>3823.481380015729</v>
      </c>
      <c r="BQ83" s="162">
        <v>1</v>
      </c>
      <c r="BT83" s="167">
        <v>82</v>
      </c>
    </row>
    <row r="84" spans="1:72" x14ac:dyDescent="0.2">
      <c r="A84" s="167" t="s">
        <v>1269</v>
      </c>
      <c r="B84" s="167"/>
      <c r="C84" s="167" t="s">
        <v>299</v>
      </c>
      <c r="D84" s="167" t="s">
        <v>1232</v>
      </c>
      <c r="E84" s="167"/>
      <c r="F84" s="167" t="s">
        <v>1961</v>
      </c>
      <c r="G84" s="167">
        <v>236</v>
      </c>
      <c r="H84" s="167" t="s">
        <v>553</v>
      </c>
      <c r="I84" s="167"/>
      <c r="J84" s="167" t="s">
        <v>475</v>
      </c>
      <c r="K84" s="167" t="s">
        <v>1286</v>
      </c>
      <c r="L84" s="167"/>
      <c r="M84" s="167"/>
      <c r="N84" s="167"/>
      <c r="O84" s="167"/>
      <c r="P84" s="167" t="s">
        <v>1285</v>
      </c>
      <c r="Q84" s="167"/>
      <c r="R84" s="167"/>
      <c r="S84" s="167"/>
      <c r="T84" s="167"/>
      <c r="U84" s="167"/>
      <c r="V84" s="167"/>
      <c r="W84" s="167"/>
      <c r="X84" s="167"/>
      <c r="Y84" s="167"/>
      <c r="Z84" s="167"/>
      <c r="AG84" s="162">
        <v>18.27</v>
      </c>
      <c r="AI84" s="162">
        <v>16.329999999999998</v>
      </c>
      <c r="BG84" s="164" t="s">
        <v>1279</v>
      </c>
      <c r="BH84" s="165">
        <v>1.2617385473525378</v>
      </c>
      <c r="BI84" s="165">
        <v>3.9567674953944287</v>
      </c>
      <c r="BM84" s="165">
        <v>9052.4783618242709</v>
      </c>
      <c r="BN84" s="162">
        <v>0.22900000000000001</v>
      </c>
      <c r="BO84" s="165">
        <v>6979.4608169665134</v>
      </c>
      <c r="BP84" s="165">
        <v>11125.495906682028</v>
      </c>
      <c r="BQ84" s="162">
        <v>1</v>
      </c>
      <c r="BT84" s="167">
        <v>83</v>
      </c>
    </row>
    <row r="85" spans="1:72" x14ac:dyDescent="0.2">
      <c r="A85" s="162" t="s">
        <v>1269</v>
      </c>
      <c r="C85" s="162" t="s">
        <v>299</v>
      </c>
      <c r="D85" s="162" t="s">
        <v>300</v>
      </c>
      <c r="F85" s="162" t="s">
        <v>1961</v>
      </c>
      <c r="G85" s="162">
        <v>1411</v>
      </c>
      <c r="H85" s="162" t="s">
        <v>553</v>
      </c>
      <c r="J85" s="162" t="s">
        <v>475</v>
      </c>
      <c r="P85" s="162" t="s">
        <v>1284</v>
      </c>
      <c r="AG85" s="162">
        <v>19.079999999999998</v>
      </c>
      <c r="AI85" s="162">
        <v>16.690000000000001</v>
      </c>
      <c r="BG85" s="164" t="s">
        <v>1279</v>
      </c>
      <c r="BH85" s="165">
        <v>1.2805783703680762</v>
      </c>
      <c r="BI85" s="165">
        <v>4.0107730697315311</v>
      </c>
      <c r="BM85" s="165">
        <v>10251.161361875469</v>
      </c>
      <c r="BN85" s="162">
        <v>0.22900000000000001</v>
      </c>
      <c r="BO85" s="165">
        <v>7903.6454100059864</v>
      </c>
      <c r="BP85" s="165">
        <v>12598.677313744953</v>
      </c>
      <c r="BQ85" s="162">
        <v>1</v>
      </c>
      <c r="BT85" s="167">
        <v>84</v>
      </c>
    </row>
    <row r="86" spans="1:72" x14ac:dyDescent="0.2">
      <c r="A86" s="162" t="s">
        <v>1269</v>
      </c>
      <c r="C86" s="162" t="s">
        <v>299</v>
      </c>
      <c r="D86" s="162" t="s">
        <v>300</v>
      </c>
      <c r="F86" s="162" t="s">
        <v>1961</v>
      </c>
      <c r="G86" s="162">
        <v>1413</v>
      </c>
      <c r="H86" s="162" t="s">
        <v>553</v>
      </c>
      <c r="J86" s="162" t="s">
        <v>475</v>
      </c>
      <c r="P86" s="162" t="s">
        <v>1282</v>
      </c>
      <c r="AG86" s="162">
        <v>21.01</v>
      </c>
      <c r="AI86" s="162">
        <v>18.32</v>
      </c>
      <c r="BG86" s="164" t="s">
        <v>1279</v>
      </c>
      <c r="BH86" s="165">
        <v>1.3224260524059526</v>
      </c>
      <c r="BI86" s="165">
        <v>4.1307321638943577</v>
      </c>
      <c r="BM86" s="165">
        <v>13512.38976259276</v>
      </c>
      <c r="BN86" s="162">
        <v>0.22900000000000001</v>
      </c>
      <c r="BO86" s="165">
        <v>10418.052506959019</v>
      </c>
      <c r="BP86" s="165">
        <v>16606.727018226502</v>
      </c>
      <c r="BQ86" s="162">
        <v>1</v>
      </c>
      <c r="BT86" s="167">
        <v>85</v>
      </c>
    </row>
    <row r="87" spans="1:72" x14ac:dyDescent="0.2">
      <c r="A87" s="162" t="s">
        <v>1269</v>
      </c>
      <c r="C87" s="162" t="s">
        <v>299</v>
      </c>
      <c r="D87" s="162" t="s">
        <v>300</v>
      </c>
      <c r="F87" s="162" t="s">
        <v>1961</v>
      </c>
      <c r="G87" s="162">
        <v>1422</v>
      </c>
      <c r="H87" s="162" t="s">
        <v>553</v>
      </c>
      <c r="J87" s="162" t="s">
        <v>475</v>
      </c>
      <c r="P87" s="162" t="s">
        <v>1276</v>
      </c>
      <c r="AG87" s="162">
        <v>21.33</v>
      </c>
      <c r="AI87" s="162">
        <v>19.809999999999999</v>
      </c>
      <c r="BG87" s="164" t="s">
        <v>1279</v>
      </c>
      <c r="BH87" s="165">
        <v>1.3289908554494287</v>
      </c>
      <c r="BI87" s="165">
        <v>4.1495505975113023</v>
      </c>
      <c r="BM87" s="165">
        <v>14110.766244702343</v>
      </c>
      <c r="BN87" s="162">
        <v>0.22900000000000001</v>
      </c>
      <c r="BO87" s="165">
        <v>10879.400774665506</v>
      </c>
      <c r="BP87" s="165">
        <v>17342.131714739178</v>
      </c>
      <c r="BQ87" s="162">
        <v>1</v>
      </c>
      <c r="BT87" s="167">
        <v>86</v>
      </c>
    </row>
    <row r="88" spans="1:72" x14ac:dyDescent="0.2">
      <c r="A88" s="162" t="s">
        <v>1269</v>
      </c>
      <c r="C88" s="162" t="s">
        <v>299</v>
      </c>
      <c r="D88" s="162" t="s">
        <v>300</v>
      </c>
      <c r="F88" s="162" t="s">
        <v>1961</v>
      </c>
      <c r="G88" s="162">
        <v>1426</v>
      </c>
      <c r="H88" s="162" t="s">
        <v>553</v>
      </c>
      <c r="J88" s="162" t="s">
        <v>475</v>
      </c>
      <c r="P88" s="162" t="s">
        <v>1283</v>
      </c>
      <c r="AG88" s="162">
        <v>21.58</v>
      </c>
      <c r="AI88" s="162">
        <v>19.350000000000001</v>
      </c>
      <c r="BG88" s="164" t="s">
        <v>1279</v>
      </c>
      <c r="BH88" s="165">
        <v>1.3340514403468919</v>
      </c>
      <c r="BI88" s="165">
        <v>4.1640570922720954</v>
      </c>
      <c r="BM88" s="165">
        <v>14590.060483335512</v>
      </c>
      <c r="BN88" s="162">
        <v>0.22900000000000001</v>
      </c>
      <c r="BO88" s="165">
        <v>11248.936632651679</v>
      </c>
      <c r="BP88" s="165">
        <v>17931.184334019345</v>
      </c>
      <c r="BQ88" s="162">
        <v>1</v>
      </c>
      <c r="BT88" s="167">
        <v>87</v>
      </c>
    </row>
    <row r="89" spans="1:72" x14ac:dyDescent="0.2">
      <c r="A89" s="167" t="s">
        <v>1313</v>
      </c>
      <c r="B89" s="167"/>
      <c r="C89" s="167" t="s">
        <v>299</v>
      </c>
      <c r="D89" s="167" t="s">
        <v>1292</v>
      </c>
      <c r="E89" s="167"/>
      <c r="F89" s="167" t="s">
        <v>1962</v>
      </c>
      <c r="G89" s="167">
        <v>2</v>
      </c>
      <c r="H89" s="167" t="s">
        <v>1314</v>
      </c>
      <c r="I89" s="167"/>
      <c r="J89" s="167" t="s">
        <v>475</v>
      </c>
      <c r="K89" s="167" t="s">
        <v>1315</v>
      </c>
      <c r="L89" s="167"/>
      <c r="M89" s="167"/>
      <c r="N89" s="167"/>
      <c r="O89" s="167"/>
      <c r="P89" s="167" t="s">
        <v>1963</v>
      </c>
      <c r="Q89" s="167"/>
      <c r="R89" s="167"/>
      <c r="S89" s="167"/>
      <c r="T89" s="167"/>
      <c r="U89" s="167"/>
      <c r="V89" s="167"/>
      <c r="W89" s="167"/>
      <c r="X89" s="167"/>
      <c r="Y89" s="167"/>
      <c r="Z89" s="167"/>
      <c r="AG89" s="162">
        <v>21.69</v>
      </c>
      <c r="AI89" s="162">
        <v>19.28</v>
      </c>
      <c r="BG89" s="164" t="s">
        <v>1279</v>
      </c>
      <c r="BH89" s="165">
        <v>1.3362595520141933</v>
      </c>
      <c r="BI89" s="165">
        <v>4.1703867875507985</v>
      </c>
      <c r="BM89" s="165">
        <v>14804.262855166344</v>
      </c>
      <c r="BN89" s="162">
        <v>0.22900000000000001</v>
      </c>
      <c r="BO89" s="165">
        <v>11414.086661333251</v>
      </c>
      <c r="BP89" s="165">
        <v>18194.439048999437</v>
      </c>
      <c r="BQ89" s="162">
        <v>1</v>
      </c>
      <c r="BT89" s="167">
        <v>88</v>
      </c>
    </row>
    <row r="90" spans="1:72" x14ac:dyDescent="0.2">
      <c r="A90" s="167" t="s">
        <v>1313</v>
      </c>
      <c r="B90" s="167"/>
      <c r="C90" s="167" t="s">
        <v>299</v>
      </c>
      <c r="D90" s="167" t="s">
        <v>1292</v>
      </c>
      <c r="E90" s="167"/>
      <c r="F90" s="167" t="s">
        <v>1964</v>
      </c>
      <c r="G90" s="167">
        <v>5</v>
      </c>
      <c r="H90" s="167" t="s">
        <v>1483</v>
      </c>
      <c r="I90" s="167"/>
      <c r="J90" s="167" t="s">
        <v>475</v>
      </c>
      <c r="K90" s="167" t="s">
        <v>1487</v>
      </c>
      <c r="L90" s="167"/>
      <c r="M90" s="167"/>
      <c r="N90" s="167"/>
      <c r="O90" s="167"/>
      <c r="P90" s="167" t="s">
        <v>1490</v>
      </c>
      <c r="Q90" s="167"/>
      <c r="R90" s="167"/>
      <c r="S90" s="167"/>
      <c r="T90" s="167"/>
      <c r="U90" s="167"/>
      <c r="V90" s="167"/>
      <c r="W90" s="167"/>
      <c r="X90" s="167"/>
      <c r="Y90" s="167"/>
      <c r="Z90" s="167"/>
      <c r="AG90" s="162">
        <v>22.1</v>
      </c>
      <c r="AI90" s="162">
        <v>19.420000000000002</v>
      </c>
      <c r="BG90" s="164" t="s">
        <v>1279</v>
      </c>
      <c r="BH90" s="165">
        <v>1.3443922736851108</v>
      </c>
      <c r="BI90" s="165">
        <v>4.1936997615845488</v>
      </c>
      <c r="BM90" s="165">
        <v>15620.673738300235</v>
      </c>
      <c r="BN90" s="162">
        <v>0.22900000000000001</v>
      </c>
      <c r="BO90" s="165">
        <v>12043.539452229481</v>
      </c>
      <c r="BP90" s="165">
        <v>19197.808024370988</v>
      </c>
      <c r="BQ90" s="162">
        <v>1</v>
      </c>
      <c r="BT90" s="167">
        <v>89</v>
      </c>
    </row>
    <row r="91" spans="1:72" x14ac:dyDescent="0.2">
      <c r="A91" s="167" t="s">
        <v>1313</v>
      </c>
      <c r="B91" s="167"/>
      <c r="C91" s="167" t="s">
        <v>299</v>
      </c>
      <c r="D91" s="167" t="s">
        <v>1292</v>
      </c>
      <c r="E91" s="167"/>
      <c r="F91" s="167" t="s">
        <v>1964</v>
      </c>
      <c r="G91" s="167">
        <v>6</v>
      </c>
      <c r="H91" s="167" t="s">
        <v>1483</v>
      </c>
      <c r="I91" s="167"/>
      <c r="J91" s="167" t="s">
        <v>475</v>
      </c>
      <c r="K91" s="167" t="s">
        <v>1487</v>
      </c>
      <c r="L91" s="167"/>
      <c r="M91" s="167"/>
      <c r="N91" s="167"/>
      <c r="O91" s="167"/>
      <c r="P91" s="167" t="s">
        <v>1489</v>
      </c>
      <c r="Q91" s="167"/>
      <c r="R91" s="167"/>
      <c r="S91" s="167"/>
      <c r="T91" s="167"/>
      <c r="U91" s="167"/>
      <c r="V91" s="167"/>
      <c r="W91" s="167"/>
      <c r="X91" s="167"/>
      <c r="Y91" s="167"/>
      <c r="Z91" s="167"/>
      <c r="AG91" s="162">
        <v>22.28</v>
      </c>
      <c r="AI91" s="162">
        <v>20.95</v>
      </c>
      <c r="BG91" s="164" t="s">
        <v>1279</v>
      </c>
      <c r="BH91" s="165">
        <v>1.3479151865016914</v>
      </c>
      <c r="BI91" s="165">
        <v>4.2037984196155751</v>
      </c>
      <c r="BM91" s="165">
        <v>15988.157564555497</v>
      </c>
      <c r="BN91" s="162">
        <v>0.22900000000000001</v>
      </c>
      <c r="BO91" s="165">
        <v>12326.869482272288</v>
      </c>
      <c r="BP91" s="165">
        <v>19649.445646838707</v>
      </c>
      <c r="BQ91" s="162">
        <v>1</v>
      </c>
      <c r="BT91" s="167">
        <v>90</v>
      </c>
    </row>
    <row r="92" spans="1:72" x14ac:dyDescent="0.2">
      <c r="A92" s="162" t="s">
        <v>1313</v>
      </c>
      <c r="C92" s="162" t="s">
        <v>299</v>
      </c>
      <c r="D92" s="162" t="s">
        <v>1270</v>
      </c>
      <c r="F92" s="162" t="s">
        <v>1964</v>
      </c>
      <c r="G92" s="162">
        <v>7</v>
      </c>
      <c r="H92" s="162" t="s">
        <v>1483</v>
      </c>
      <c r="J92" s="162" t="s">
        <v>475</v>
      </c>
      <c r="K92" s="162" t="s">
        <v>1487</v>
      </c>
      <c r="P92" s="162" t="s">
        <v>1335</v>
      </c>
      <c r="AG92" s="162">
        <v>22.34</v>
      </c>
      <c r="AI92" s="162">
        <v>20.28</v>
      </c>
      <c r="BG92" s="164" t="s">
        <v>1279</v>
      </c>
      <c r="BH92" s="165">
        <v>1.3490831687795903</v>
      </c>
      <c r="BI92" s="165">
        <v>4.2071465165526574</v>
      </c>
      <c r="BM92" s="165">
        <v>16111.891052597408</v>
      </c>
      <c r="BN92" s="162">
        <v>0.22900000000000001</v>
      </c>
      <c r="BO92" s="165">
        <v>12422.268001552602</v>
      </c>
      <c r="BP92" s="165">
        <v>19801.514103642214</v>
      </c>
      <c r="BQ92" s="162">
        <v>1</v>
      </c>
      <c r="BT92" s="162">
        <v>91</v>
      </c>
    </row>
    <row r="93" spans="1:72" x14ac:dyDescent="0.2">
      <c r="A93" s="162" t="s">
        <v>1313</v>
      </c>
      <c r="C93" s="162" t="s">
        <v>299</v>
      </c>
      <c r="D93" s="162" t="s">
        <v>300</v>
      </c>
      <c r="F93" s="162" t="s">
        <v>1964</v>
      </c>
      <c r="G93" s="162">
        <v>43</v>
      </c>
      <c r="H93" s="162" t="s">
        <v>1483</v>
      </c>
      <c r="J93" s="162" t="s">
        <v>475</v>
      </c>
      <c r="K93" s="162" t="s">
        <v>1491</v>
      </c>
      <c r="P93" s="162" t="s">
        <v>1278</v>
      </c>
      <c r="AG93" s="162">
        <v>22.48</v>
      </c>
      <c r="AI93" s="162">
        <v>20.27</v>
      </c>
      <c r="BG93" s="164" t="s">
        <v>1279</v>
      </c>
      <c r="BH93" s="165">
        <v>1.3517963068970236</v>
      </c>
      <c r="BI93" s="165">
        <v>4.2149239028989633</v>
      </c>
      <c r="BM93" s="165">
        <v>16403.023341599612</v>
      </c>
      <c r="BN93" s="162">
        <v>0.22900000000000001</v>
      </c>
      <c r="BO93" s="165">
        <v>12646.730996373301</v>
      </c>
      <c r="BP93" s="165">
        <v>20159.315686825925</v>
      </c>
      <c r="BQ93" s="162">
        <v>1</v>
      </c>
      <c r="BT93" s="167">
        <v>92</v>
      </c>
    </row>
    <row r="94" spans="1:72" x14ac:dyDescent="0.2">
      <c r="A94" s="162" t="s">
        <v>1313</v>
      </c>
      <c r="C94" s="162" t="s">
        <v>299</v>
      </c>
      <c r="D94" s="162" t="s">
        <v>1270</v>
      </c>
      <c r="F94" s="162" t="s">
        <v>1964</v>
      </c>
      <c r="G94" s="162">
        <v>70</v>
      </c>
      <c r="H94" s="162" t="s">
        <v>1483</v>
      </c>
      <c r="J94" s="162" t="s">
        <v>475</v>
      </c>
      <c r="K94" s="162" t="s">
        <v>1485</v>
      </c>
      <c r="P94" s="162" t="s">
        <v>1408</v>
      </c>
      <c r="AG94" s="162">
        <v>22.5</v>
      </c>
      <c r="AI94" s="162">
        <v>19.8</v>
      </c>
      <c r="BG94" s="164" t="s">
        <v>1279</v>
      </c>
      <c r="BH94" s="165">
        <v>1.3521825181113625</v>
      </c>
      <c r="BI94" s="165">
        <v>4.2160310023886236</v>
      </c>
      <c r="BM94" s="165">
        <v>16444.891119292104</v>
      </c>
      <c r="BN94" s="162">
        <v>0.22900000000000001</v>
      </c>
      <c r="BO94" s="165">
        <v>12679.011052974212</v>
      </c>
      <c r="BP94" s="165">
        <v>20210.771185609996</v>
      </c>
      <c r="BQ94" s="162">
        <v>1</v>
      </c>
      <c r="BT94" s="167">
        <v>93</v>
      </c>
    </row>
    <row r="95" spans="1:72" x14ac:dyDescent="0.2">
      <c r="A95" s="162" t="s">
        <v>1313</v>
      </c>
      <c r="C95" s="162" t="s">
        <v>299</v>
      </c>
      <c r="D95" s="162" t="s">
        <v>1270</v>
      </c>
      <c r="F95" s="162" t="s">
        <v>1964</v>
      </c>
      <c r="G95" s="162">
        <v>71</v>
      </c>
      <c r="H95" s="162" t="s">
        <v>1483</v>
      </c>
      <c r="J95" s="162" t="s">
        <v>475</v>
      </c>
      <c r="K95" s="162" t="s">
        <v>1485</v>
      </c>
      <c r="P95" s="162" t="s">
        <v>1408</v>
      </c>
      <c r="AG95" s="162">
        <v>22.53</v>
      </c>
      <c r="AI95" s="162">
        <v>20.32</v>
      </c>
      <c r="BG95" s="164" t="s">
        <v>1279</v>
      </c>
      <c r="BH95" s="165">
        <v>1.3527611917238309</v>
      </c>
      <c r="BI95" s="165">
        <v>4.2176898078226941</v>
      </c>
      <c r="BM95" s="165">
        <v>16507.823158881412</v>
      </c>
      <c r="BN95" s="162">
        <v>0.22900000000000001</v>
      </c>
      <c r="BO95" s="165">
        <v>12727.531655497569</v>
      </c>
      <c r="BP95" s="165">
        <v>20288.114662265256</v>
      </c>
      <c r="BQ95" s="162">
        <v>1</v>
      </c>
      <c r="BT95" s="167">
        <v>94</v>
      </c>
    </row>
    <row r="96" spans="1:72" x14ac:dyDescent="0.2">
      <c r="A96" s="162" t="s">
        <v>1313</v>
      </c>
      <c r="C96" s="162" t="s">
        <v>299</v>
      </c>
      <c r="D96" s="162" t="s">
        <v>300</v>
      </c>
      <c r="F96" s="162" t="s">
        <v>1964</v>
      </c>
      <c r="G96" s="162">
        <v>72</v>
      </c>
      <c r="H96" s="162" t="s">
        <v>1483</v>
      </c>
      <c r="J96" s="162" t="s">
        <v>475</v>
      </c>
      <c r="K96" s="162" t="s">
        <v>1485</v>
      </c>
      <c r="P96" s="162" t="s">
        <v>1479</v>
      </c>
      <c r="AG96" s="162">
        <v>22.74</v>
      </c>
      <c r="AI96" s="162">
        <v>19.41</v>
      </c>
      <c r="BG96" s="164" t="s">
        <v>1279</v>
      </c>
      <c r="BH96" s="165">
        <v>1.356790460351716</v>
      </c>
      <c r="BI96" s="165">
        <v>4.229239967621325</v>
      </c>
      <c r="BM96" s="165">
        <v>16952.742584915792</v>
      </c>
      <c r="BN96" s="162">
        <v>0.22900000000000001</v>
      </c>
      <c r="BO96" s="165">
        <v>13070.564532970075</v>
      </c>
      <c r="BP96" s="165">
        <v>20834.920636861509</v>
      </c>
      <c r="BQ96" s="162">
        <v>1</v>
      </c>
      <c r="BT96" s="167">
        <v>95</v>
      </c>
    </row>
    <row r="97" spans="1:79" x14ac:dyDescent="0.2">
      <c r="A97" s="167" t="s">
        <v>1313</v>
      </c>
      <c r="B97" s="167"/>
      <c r="C97" s="167" t="s">
        <v>299</v>
      </c>
      <c r="D97" s="167" t="s">
        <v>1292</v>
      </c>
      <c r="E97" s="167"/>
      <c r="F97" s="167" t="s">
        <v>1964</v>
      </c>
      <c r="G97" s="167">
        <v>73</v>
      </c>
      <c r="H97" s="167" t="s">
        <v>1483</v>
      </c>
      <c r="I97" s="167"/>
      <c r="J97" s="167" t="s">
        <v>475</v>
      </c>
      <c r="K97" s="167" t="s">
        <v>1485</v>
      </c>
      <c r="L97" s="167"/>
      <c r="M97" s="167"/>
      <c r="N97" s="167"/>
      <c r="O97" s="167"/>
      <c r="P97" s="167" t="s">
        <v>1276</v>
      </c>
      <c r="Q97" s="167"/>
      <c r="R97" s="167"/>
      <c r="S97" s="167"/>
      <c r="T97" s="167"/>
      <c r="U97" s="167"/>
      <c r="V97" s="167"/>
      <c r="W97" s="167"/>
      <c r="X97" s="167"/>
      <c r="Y97" s="167"/>
      <c r="Z97" s="167"/>
      <c r="AG97" s="162">
        <v>23.73</v>
      </c>
      <c r="AI97" s="162">
        <v>20.6</v>
      </c>
      <c r="BG97" s="164" t="s">
        <v>1279</v>
      </c>
      <c r="BH97" s="165">
        <v>1.375297738217339</v>
      </c>
      <c r="BI97" s="165">
        <v>4.2822922797223981</v>
      </c>
      <c r="BM97" s="165">
        <v>19155.446508206787</v>
      </c>
      <c r="BN97" s="162">
        <v>0.22900000000000001</v>
      </c>
      <c r="BO97" s="165">
        <v>14768.849257827433</v>
      </c>
      <c r="BP97" s="165">
        <v>23542.043758586144</v>
      </c>
      <c r="BQ97" s="162">
        <v>1</v>
      </c>
      <c r="BT97" s="167">
        <v>96</v>
      </c>
    </row>
    <row r="98" spans="1:79" s="167" customFormat="1" ht="32" x14ac:dyDescent="0.2">
      <c r="A98" s="162" t="s">
        <v>1313</v>
      </c>
      <c r="B98" s="162"/>
      <c r="C98" s="162" t="s">
        <v>299</v>
      </c>
      <c r="D98" s="162" t="s">
        <v>1270</v>
      </c>
      <c r="E98" s="162"/>
      <c r="F98" s="162" t="s">
        <v>1964</v>
      </c>
      <c r="G98" s="162">
        <v>77</v>
      </c>
      <c r="H98" s="162" t="s">
        <v>1483</v>
      </c>
      <c r="I98" s="162"/>
      <c r="J98" s="162" t="s">
        <v>475</v>
      </c>
      <c r="K98" s="162" t="s">
        <v>1485</v>
      </c>
      <c r="L98" s="162"/>
      <c r="M98" s="162"/>
      <c r="N98" s="162"/>
      <c r="O98" s="162"/>
      <c r="P98" s="162" t="s">
        <v>1486</v>
      </c>
      <c r="Q98" s="162"/>
      <c r="R98" s="162"/>
      <c r="S98" s="162"/>
      <c r="T98" s="162"/>
      <c r="U98" s="162"/>
      <c r="V98" s="162"/>
      <c r="W98" s="162"/>
      <c r="X98" s="162"/>
      <c r="Y98" s="162"/>
      <c r="Z98" s="162"/>
      <c r="AB98" s="167">
        <v>1</v>
      </c>
      <c r="AC98" s="167" t="s">
        <v>1299</v>
      </c>
      <c r="AD98" s="168" t="s">
        <v>1300</v>
      </c>
      <c r="AX98" s="167">
        <v>29.18</v>
      </c>
      <c r="BG98" s="169" t="s">
        <v>1301</v>
      </c>
      <c r="BH98" s="170">
        <v>1.4650852875574327</v>
      </c>
      <c r="BI98" s="170">
        <v>4.7011264021933563</v>
      </c>
      <c r="BJ98" s="170">
        <v>3.3639647730727494E-2</v>
      </c>
      <c r="BK98" s="170">
        <v>4.7720998543612216</v>
      </c>
      <c r="BL98" s="170">
        <v>4.630152950025491</v>
      </c>
      <c r="BM98" s="170">
        <v>50248.881851944534</v>
      </c>
      <c r="BN98" s="167">
        <v>0.16700000000000001</v>
      </c>
      <c r="BO98" s="170">
        <v>41857.318582669795</v>
      </c>
      <c r="BP98" s="170">
        <v>58640.445121219273</v>
      </c>
      <c r="BQ98" s="167">
        <v>1</v>
      </c>
      <c r="BR98" s="167">
        <v>1</v>
      </c>
      <c r="BS98" s="167">
        <v>1</v>
      </c>
      <c r="BT98" s="167">
        <v>97</v>
      </c>
      <c r="BU98" s="171"/>
      <c r="BV98" s="171"/>
      <c r="BW98" s="171"/>
      <c r="BX98" s="171"/>
      <c r="BY98" s="171"/>
      <c r="BZ98" s="171"/>
      <c r="CA98" s="171"/>
    </row>
    <row r="99" spans="1:79" ht="48" x14ac:dyDescent="0.2">
      <c r="A99" s="162" t="s">
        <v>1313</v>
      </c>
      <c r="C99" s="162" t="s">
        <v>299</v>
      </c>
      <c r="D99" s="162" t="s">
        <v>1270</v>
      </c>
      <c r="F99" s="162" t="s">
        <v>1964</v>
      </c>
      <c r="G99" s="162">
        <v>79</v>
      </c>
      <c r="H99" s="162" t="s">
        <v>1483</v>
      </c>
      <c r="J99" s="162" t="s">
        <v>475</v>
      </c>
      <c r="K99" s="162" t="s">
        <v>1485</v>
      </c>
      <c r="P99" s="162" t="s">
        <v>1455</v>
      </c>
      <c r="AB99" s="162">
        <v>1</v>
      </c>
      <c r="AC99" s="162" t="s">
        <v>1299</v>
      </c>
      <c r="AD99" s="163" t="s">
        <v>1303</v>
      </c>
      <c r="AG99" s="162">
        <v>18.850000000000001</v>
      </c>
      <c r="BG99" s="164" t="s">
        <v>1279</v>
      </c>
      <c r="BH99" s="165">
        <v>1.2753113545418118</v>
      </c>
      <c r="BI99" s="165">
        <v>3.9956748273273743</v>
      </c>
      <c r="BJ99" s="165">
        <v>1.7219064106176438E-2</v>
      </c>
      <c r="BK99" s="165">
        <v>4.031593165546183</v>
      </c>
      <c r="BL99" s="165">
        <v>3.9597564891085661</v>
      </c>
      <c r="BM99" s="165">
        <v>9900.9034927803332</v>
      </c>
      <c r="BN99" s="162">
        <v>0.22900000000000001</v>
      </c>
      <c r="BO99" s="165">
        <v>7633.5965929336362</v>
      </c>
      <c r="BP99" s="165">
        <v>12168.21039262703</v>
      </c>
      <c r="BQ99" s="162">
        <v>1</v>
      </c>
      <c r="BR99" s="162">
        <v>2</v>
      </c>
      <c r="BS99" s="162">
        <v>2</v>
      </c>
      <c r="BT99" s="167">
        <v>98</v>
      </c>
      <c r="BU99" s="171"/>
      <c r="BV99" s="171"/>
      <c r="BW99" s="171"/>
      <c r="BX99" s="171"/>
      <c r="BY99" s="171"/>
      <c r="BZ99" s="171"/>
      <c r="CA99" s="171"/>
    </row>
    <row r="100" spans="1:79" x14ac:dyDescent="0.2">
      <c r="A100" s="162" t="s">
        <v>1313</v>
      </c>
      <c r="C100" s="162" t="s">
        <v>299</v>
      </c>
      <c r="D100" s="162" t="s">
        <v>300</v>
      </c>
      <c r="F100" s="162" t="s">
        <v>1964</v>
      </c>
      <c r="G100" s="162">
        <v>80</v>
      </c>
      <c r="H100" s="162" t="s">
        <v>1483</v>
      </c>
      <c r="J100" s="162" t="s">
        <v>475</v>
      </c>
      <c r="K100" s="162" t="s">
        <v>1485</v>
      </c>
      <c r="P100" s="162" t="s">
        <v>1455</v>
      </c>
      <c r="AB100" s="162">
        <v>1</v>
      </c>
      <c r="AC100" s="162" t="s">
        <v>1299</v>
      </c>
      <c r="AG100" s="162">
        <v>19.850000000000001</v>
      </c>
      <c r="BG100" s="164" t="s">
        <v>1279</v>
      </c>
      <c r="BH100" s="165">
        <v>1.2977605110991339</v>
      </c>
      <c r="BI100" s="165">
        <v>4.0600267903082248</v>
      </c>
      <c r="BJ100" s="165">
        <v>1.8238615102191651E-2</v>
      </c>
      <c r="BK100" s="165">
        <v>4.0980718746312572</v>
      </c>
      <c r="BL100" s="165">
        <v>4.0219817059851923</v>
      </c>
      <c r="BM100" s="165">
        <v>11482.244497929765</v>
      </c>
      <c r="BN100" s="162">
        <v>0.22900000000000001</v>
      </c>
      <c r="BO100" s="165">
        <v>8852.8105079038487</v>
      </c>
      <c r="BP100" s="165">
        <v>14111.678487955682</v>
      </c>
      <c r="BQ100" s="162">
        <v>1</v>
      </c>
      <c r="BT100" s="167">
        <v>99</v>
      </c>
      <c r="BU100" s="171"/>
      <c r="BV100" s="171"/>
      <c r="BW100" s="171"/>
      <c r="BX100" s="171"/>
      <c r="BY100" s="171"/>
      <c r="BZ100" s="171"/>
      <c r="CA100" s="171"/>
    </row>
    <row r="101" spans="1:79" s="167" customFormat="1" x14ac:dyDescent="0.2">
      <c r="A101" s="162" t="s">
        <v>1313</v>
      </c>
      <c r="B101" s="162"/>
      <c r="C101" s="162" t="s">
        <v>299</v>
      </c>
      <c r="D101" s="162" t="s">
        <v>1270</v>
      </c>
      <c r="E101" s="162"/>
      <c r="F101" s="162" t="s">
        <v>1964</v>
      </c>
      <c r="G101" s="162">
        <v>81</v>
      </c>
      <c r="H101" s="162" t="s">
        <v>1483</v>
      </c>
      <c r="I101" s="162"/>
      <c r="J101" s="162" t="s">
        <v>475</v>
      </c>
      <c r="K101" s="162" t="s">
        <v>1485</v>
      </c>
      <c r="L101" s="162"/>
      <c r="M101" s="162"/>
      <c r="N101" s="162"/>
      <c r="O101" s="162"/>
      <c r="P101" s="162" t="s">
        <v>1484</v>
      </c>
      <c r="Q101" s="162"/>
      <c r="R101" s="162"/>
      <c r="S101" s="162"/>
      <c r="T101" s="162"/>
      <c r="U101" s="162"/>
      <c r="V101" s="162"/>
      <c r="W101" s="162"/>
      <c r="X101" s="162"/>
      <c r="Y101" s="162"/>
      <c r="Z101" s="162"/>
      <c r="AB101" s="167">
        <v>1</v>
      </c>
      <c r="AC101" s="167" t="s">
        <v>1299</v>
      </c>
      <c r="AD101" s="168"/>
      <c r="AM101" s="167">
        <v>24.19</v>
      </c>
      <c r="AN101" s="167">
        <v>36.85</v>
      </c>
      <c r="BG101" s="169" t="s">
        <v>1268</v>
      </c>
      <c r="BH101" s="170">
        <v>1.5664374921950703</v>
      </c>
      <c r="BI101" s="170">
        <v>4.2691488003906573</v>
      </c>
      <c r="BJ101" s="170">
        <v>2.0986476024960597E-2</v>
      </c>
      <c r="BK101" s="170">
        <v>4.3132397503475559</v>
      </c>
      <c r="BL101" s="170">
        <v>4.2250578504337586</v>
      </c>
      <c r="BM101" s="170">
        <v>18584.410954444225</v>
      </c>
      <c r="BN101" s="167">
        <v>0.154</v>
      </c>
      <c r="BO101" s="170">
        <v>15722.411667459815</v>
      </c>
      <c r="BP101" s="170">
        <v>21446.410241428635</v>
      </c>
      <c r="BQ101" s="167">
        <v>0</v>
      </c>
      <c r="BR101" s="167">
        <v>1</v>
      </c>
      <c r="BS101" s="167">
        <v>2</v>
      </c>
      <c r="BT101" s="167">
        <v>100</v>
      </c>
      <c r="BU101" s="171"/>
      <c r="BV101" s="171"/>
      <c r="BW101" s="171"/>
      <c r="BX101" s="171"/>
      <c r="BY101" s="171"/>
      <c r="BZ101" s="171"/>
      <c r="CA101" s="171"/>
    </row>
    <row r="102" spans="1:79" s="167" customFormat="1" x14ac:dyDescent="0.2">
      <c r="A102" s="162" t="s">
        <v>1313</v>
      </c>
      <c r="B102" s="162"/>
      <c r="C102" s="162" t="s">
        <v>299</v>
      </c>
      <c r="D102" s="162" t="s">
        <v>1270</v>
      </c>
      <c r="E102" s="162"/>
      <c r="F102" s="162" t="s">
        <v>1964</v>
      </c>
      <c r="G102" s="162">
        <v>84</v>
      </c>
      <c r="H102" s="162" t="s">
        <v>1483</v>
      </c>
      <c r="I102" s="162"/>
      <c r="J102" s="162" t="s">
        <v>475</v>
      </c>
      <c r="K102" s="162" t="s">
        <v>1485</v>
      </c>
      <c r="L102" s="162"/>
      <c r="M102" s="162"/>
      <c r="N102" s="162"/>
      <c r="O102" s="162"/>
      <c r="P102" s="162" t="s">
        <v>1265</v>
      </c>
      <c r="Q102" s="162"/>
      <c r="R102" s="162"/>
      <c r="S102" s="162"/>
      <c r="T102" s="162"/>
      <c r="U102" s="162"/>
      <c r="V102" s="162"/>
      <c r="W102" s="162"/>
      <c r="X102" s="162"/>
      <c r="Y102" s="162"/>
      <c r="Z102" s="162"/>
      <c r="AB102" s="167">
        <v>1</v>
      </c>
      <c r="AC102" s="167" t="s">
        <v>1299</v>
      </c>
      <c r="AD102" s="168"/>
      <c r="AY102" s="167">
        <v>36.950000000000003</v>
      </c>
      <c r="BG102" s="169" t="s">
        <v>1306</v>
      </c>
      <c r="BH102" s="170">
        <v>1.5676144427308445</v>
      </c>
      <c r="BI102" s="170">
        <v>4.3567761076922178</v>
      </c>
      <c r="BJ102" s="170">
        <v>2.0184271015118938E-2</v>
      </c>
      <c r="BK102" s="170">
        <v>4.3993611967187665</v>
      </c>
      <c r="BL102" s="170">
        <v>4.3141910186656691</v>
      </c>
      <c r="BM102" s="170">
        <v>22739.248495899668</v>
      </c>
      <c r="BN102" s="167">
        <v>0.14299999999999999</v>
      </c>
      <c r="BO102" s="170">
        <v>19487.535960986017</v>
      </c>
      <c r="BP102" s="170">
        <v>25990.96103081332</v>
      </c>
      <c r="BQ102" s="167">
        <v>1</v>
      </c>
      <c r="BT102" s="162">
        <v>101</v>
      </c>
      <c r="BU102" s="171"/>
      <c r="BV102" s="171"/>
      <c r="BW102" s="171"/>
      <c r="BX102" s="171"/>
      <c r="BY102" s="171"/>
      <c r="BZ102" s="171"/>
      <c r="CA102" s="171"/>
    </row>
    <row r="103" spans="1:79" s="172" customFormat="1" x14ac:dyDescent="0.2">
      <c r="A103" s="162" t="s">
        <v>1291</v>
      </c>
      <c r="B103" s="162"/>
      <c r="C103" s="162" t="s">
        <v>299</v>
      </c>
      <c r="D103" s="162" t="s">
        <v>1292</v>
      </c>
      <c r="E103" s="162"/>
      <c r="F103" s="162" t="s">
        <v>1965</v>
      </c>
      <c r="G103" s="162">
        <v>35</v>
      </c>
      <c r="H103" s="162" t="s">
        <v>1293</v>
      </c>
      <c r="I103" s="162"/>
      <c r="J103" s="162" t="s">
        <v>475</v>
      </c>
      <c r="K103" s="162" t="s">
        <v>1295</v>
      </c>
      <c r="L103" s="162"/>
      <c r="M103" s="162"/>
      <c r="N103" s="162"/>
      <c r="O103" s="162"/>
      <c r="P103" s="162" t="s">
        <v>1294</v>
      </c>
      <c r="Q103" s="162"/>
      <c r="R103" s="162"/>
      <c r="S103" s="162"/>
      <c r="T103" s="162"/>
      <c r="U103" s="162"/>
      <c r="V103" s="162"/>
      <c r="W103" s="162"/>
      <c r="X103" s="162"/>
      <c r="Y103" s="162"/>
      <c r="Z103" s="162"/>
      <c r="AB103" s="172">
        <v>1</v>
      </c>
      <c r="AC103" s="172" t="s">
        <v>1299</v>
      </c>
      <c r="AD103" s="177"/>
      <c r="AG103" s="172">
        <v>11.06</v>
      </c>
      <c r="BG103" s="178" t="s">
        <v>1279</v>
      </c>
      <c r="BH103" s="179">
        <v>1.0437551269686796</v>
      </c>
      <c r="BI103" s="179">
        <v>3.331903885790084</v>
      </c>
      <c r="BJ103" s="179">
        <v>2.5214462729132942E-2</v>
      </c>
      <c r="BK103" s="179">
        <v>3.3845003332349641</v>
      </c>
      <c r="BL103" s="179">
        <v>3.2793074383452039</v>
      </c>
      <c r="BM103" s="179">
        <v>2147.3551878998028</v>
      </c>
      <c r="BN103" s="172">
        <v>0.22900000000000001</v>
      </c>
      <c r="BO103" s="179">
        <v>1655.6108498707479</v>
      </c>
      <c r="BP103" s="179">
        <v>2639.0995259288575</v>
      </c>
      <c r="BQ103" s="172">
        <v>0</v>
      </c>
      <c r="BR103" s="172">
        <v>3</v>
      </c>
      <c r="BS103" s="172">
        <v>5</v>
      </c>
      <c r="BT103" s="167">
        <v>102</v>
      </c>
      <c r="BU103" s="171"/>
      <c r="BV103" s="171"/>
      <c r="BW103" s="171"/>
      <c r="BX103" s="171"/>
      <c r="BY103" s="171"/>
      <c r="BZ103" s="171"/>
      <c r="CA103" s="171"/>
    </row>
    <row r="104" spans="1:79" s="172" customFormat="1" x14ac:dyDescent="0.2">
      <c r="A104" s="162" t="s">
        <v>1291</v>
      </c>
      <c r="B104" s="162"/>
      <c r="C104" s="162" t="s">
        <v>299</v>
      </c>
      <c r="D104" s="162" t="s">
        <v>1292</v>
      </c>
      <c r="E104" s="162"/>
      <c r="F104" s="162" t="s">
        <v>1965</v>
      </c>
      <c r="G104" s="162">
        <v>36</v>
      </c>
      <c r="H104" s="162" t="s">
        <v>1293</v>
      </c>
      <c r="I104" s="162"/>
      <c r="J104" s="162" t="s">
        <v>475</v>
      </c>
      <c r="K104" s="162" t="s">
        <v>1295</v>
      </c>
      <c r="L104" s="162"/>
      <c r="M104" s="162"/>
      <c r="N104" s="162"/>
      <c r="O104" s="162"/>
      <c r="P104" s="162" t="s">
        <v>1294</v>
      </c>
      <c r="Q104" s="162"/>
      <c r="R104" s="162"/>
      <c r="S104" s="162"/>
      <c r="T104" s="162"/>
      <c r="U104" s="162"/>
      <c r="V104" s="162"/>
      <c r="W104" s="162"/>
      <c r="X104" s="162"/>
      <c r="Y104" s="162"/>
      <c r="Z104" s="162"/>
      <c r="AB104" s="172">
        <v>1</v>
      </c>
      <c r="AC104" s="172" t="s">
        <v>1299</v>
      </c>
      <c r="AD104" s="177"/>
      <c r="AG104" s="172">
        <v>11.56</v>
      </c>
      <c r="BG104" s="178" t="s">
        <v>1279</v>
      </c>
      <c r="BH104" s="179">
        <v>1.0629578340845103</v>
      </c>
      <c r="BI104" s="179">
        <v>3.3869496909317927</v>
      </c>
      <c r="BJ104" s="179">
        <v>2.3627515349397877E-2</v>
      </c>
      <c r="BK104" s="179">
        <v>3.4362358241592861</v>
      </c>
      <c r="BL104" s="179">
        <v>3.3376635577042992</v>
      </c>
      <c r="BM104" s="179">
        <v>2437.5284364999384</v>
      </c>
      <c r="BN104" s="172">
        <v>0.22900000000000001</v>
      </c>
      <c r="BO104" s="179">
        <v>1879.3344245414523</v>
      </c>
      <c r="BP104" s="179">
        <v>2995.7224484584244</v>
      </c>
      <c r="BQ104" s="172">
        <v>0</v>
      </c>
      <c r="BT104" s="167">
        <v>103</v>
      </c>
      <c r="BU104" s="171"/>
      <c r="BV104" s="171"/>
      <c r="BW104" s="171"/>
      <c r="BX104" s="171"/>
      <c r="BY104" s="171"/>
      <c r="BZ104" s="171"/>
      <c r="CA104" s="171"/>
    </row>
    <row r="105" spans="1:79" s="172" customFormat="1" ht="16" x14ac:dyDescent="0.2">
      <c r="A105" s="162" t="s">
        <v>1513</v>
      </c>
      <c r="B105" s="162"/>
      <c r="C105" s="162" t="s">
        <v>299</v>
      </c>
      <c r="D105" s="162" t="s">
        <v>300</v>
      </c>
      <c r="E105" s="162"/>
      <c r="F105" s="162" t="s">
        <v>1966</v>
      </c>
      <c r="G105" s="162">
        <v>4</v>
      </c>
      <c r="H105" s="162" t="s">
        <v>1514</v>
      </c>
      <c r="I105" s="162"/>
      <c r="J105" s="162" t="s">
        <v>475</v>
      </c>
      <c r="K105" s="162" t="s">
        <v>1516</v>
      </c>
      <c r="L105" s="162"/>
      <c r="M105" s="162"/>
      <c r="N105" s="162"/>
      <c r="O105" s="162"/>
      <c r="P105" s="162" t="s">
        <v>1278</v>
      </c>
      <c r="Q105" s="162"/>
      <c r="R105" s="162"/>
      <c r="S105" s="162"/>
      <c r="T105" s="162"/>
      <c r="U105" s="162"/>
      <c r="V105" s="162"/>
      <c r="W105" s="162"/>
      <c r="X105" s="162"/>
      <c r="Y105" s="162"/>
      <c r="Z105" s="162"/>
      <c r="AB105" s="172">
        <v>1</v>
      </c>
      <c r="AC105" s="172" t="s">
        <v>1299</v>
      </c>
      <c r="AD105" s="177" t="s">
        <v>1310</v>
      </c>
      <c r="AG105" s="172">
        <v>11.62</v>
      </c>
      <c r="BG105" s="178" t="s">
        <v>1279</v>
      </c>
      <c r="BH105" s="179">
        <v>1.0652061280543119</v>
      </c>
      <c r="BI105" s="179">
        <v>3.3933945713862235</v>
      </c>
      <c r="BJ105" s="179">
        <v>2.3447141391973833E-2</v>
      </c>
      <c r="BK105" s="179">
        <v>3.4423044511327685</v>
      </c>
      <c r="BL105" s="179">
        <v>3.3444846916396784</v>
      </c>
      <c r="BM105" s="179">
        <v>2473.9708113472202</v>
      </c>
      <c r="BN105" s="172">
        <v>0.22900000000000001</v>
      </c>
      <c r="BO105" s="179">
        <v>1907.4314955487066</v>
      </c>
      <c r="BP105" s="179">
        <v>3040.5101271457338</v>
      </c>
      <c r="BQ105" s="172">
        <v>1</v>
      </c>
      <c r="BT105" s="167">
        <v>104</v>
      </c>
      <c r="BU105" s="171"/>
      <c r="BV105" s="171"/>
      <c r="BW105" s="171"/>
      <c r="BX105" s="171"/>
      <c r="BY105" s="171"/>
      <c r="BZ105" s="171"/>
      <c r="CA105" s="171"/>
    </row>
    <row r="106" spans="1:79" s="172" customFormat="1" ht="16" x14ac:dyDescent="0.2">
      <c r="A106" s="167" t="s">
        <v>1513</v>
      </c>
      <c r="B106" s="167"/>
      <c r="C106" s="167" t="s">
        <v>299</v>
      </c>
      <c r="D106" s="167" t="s">
        <v>1270</v>
      </c>
      <c r="E106" s="167"/>
      <c r="F106" s="167" t="s">
        <v>1966</v>
      </c>
      <c r="G106" s="167">
        <v>6</v>
      </c>
      <c r="H106" s="167" t="s">
        <v>1514</v>
      </c>
      <c r="I106" s="167"/>
      <c r="J106" s="167" t="s">
        <v>475</v>
      </c>
      <c r="K106" s="167" t="s">
        <v>1516</v>
      </c>
      <c r="L106" s="167"/>
      <c r="M106" s="167"/>
      <c r="N106" s="167"/>
      <c r="O106" s="167"/>
      <c r="P106" s="167" t="s">
        <v>1515</v>
      </c>
      <c r="Q106" s="167"/>
      <c r="R106" s="167"/>
      <c r="S106" s="167"/>
      <c r="T106" s="167"/>
      <c r="U106" s="167"/>
      <c r="V106" s="167"/>
      <c r="W106" s="167"/>
      <c r="X106" s="167"/>
      <c r="Y106" s="167"/>
      <c r="Z106" s="167"/>
      <c r="AB106" s="172">
        <v>1</v>
      </c>
      <c r="AC106" s="172" t="s">
        <v>1299</v>
      </c>
      <c r="AD106" s="177" t="s">
        <v>1312</v>
      </c>
      <c r="AG106" s="172">
        <v>12.09</v>
      </c>
      <c r="BG106" s="178" t="s">
        <v>1279</v>
      </c>
      <c r="BH106" s="179">
        <v>1.082426300860772</v>
      </c>
      <c r="BI106" s="179">
        <v>3.4427573133732379</v>
      </c>
      <c r="BJ106" s="179">
        <v>2.21086624987087E-2</v>
      </c>
      <c r="BK106" s="179">
        <v>3.4888751750814859</v>
      </c>
      <c r="BL106" s="179">
        <v>3.3966394516649898</v>
      </c>
      <c r="BM106" s="179">
        <v>2771.7707879728632</v>
      </c>
      <c r="BN106" s="172">
        <v>0.22900000000000001</v>
      </c>
      <c r="BO106" s="179">
        <v>2137.0352775270776</v>
      </c>
      <c r="BP106" s="179">
        <v>3406.5062984186488</v>
      </c>
      <c r="BQ106" s="172">
        <v>1</v>
      </c>
      <c r="BT106" s="167">
        <v>105</v>
      </c>
      <c r="BU106" s="171"/>
      <c r="BV106" s="171"/>
      <c r="BW106" s="171"/>
      <c r="BX106" s="171"/>
      <c r="BY106" s="171"/>
      <c r="BZ106" s="171"/>
      <c r="CA106" s="171"/>
    </row>
    <row r="107" spans="1:79" s="172" customFormat="1" x14ac:dyDescent="0.2">
      <c r="A107" s="162" t="s">
        <v>1262</v>
      </c>
      <c r="B107" s="162"/>
      <c r="C107" s="162" t="s">
        <v>299</v>
      </c>
      <c r="D107" s="162" t="s">
        <v>300</v>
      </c>
      <c r="E107" s="162"/>
      <c r="F107" s="162" t="s">
        <v>1967</v>
      </c>
      <c r="G107" s="162">
        <v>4</v>
      </c>
      <c r="H107" s="162" t="s">
        <v>1263</v>
      </c>
      <c r="I107" s="162"/>
      <c r="J107" s="162" t="s">
        <v>475</v>
      </c>
      <c r="K107" s="162" t="s">
        <v>1266</v>
      </c>
      <c r="L107" s="162"/>
      <c r="M107" s="162"/>
      <c r="N107" s="162"/>
      <c r="O107" s="162"/>
      <c r="P107" s="162" t="s">
        <v>1265</v>
      </c>
      <c r="Q107" s="162"/>
      <c r="R107" s="162"/>
      <c r="S107" s="162"/>
      <c r="T107" s="162"/>
      <c r="U107" s="162"/>
      <c r="V107" s="162"/>
      <c r="W107" s="162"/>
      <c r="X107" s="162"/>
      <c r="Y107" s="162"/>
      <c r="Z107" s="162"/>
      <c r="AB107" s="172">
        <v>1</v>
      </c>
      <c r="AC107" s="172" t="s">
        <v>1299</v>
      </c>
      <c r="AD107" s="177"/>
      <c r="AG107" s="172">
        <v>13.07</v>
      </c>
      <c r="BG107" s="178" t="s">
        <v>1279</v>
      </c>
      <c r="BH107" s="179">
        <v>1.1162755875805443</v>
      </c>
      <c r="BI107" s="179">
        <v>3.5397884887030089</v>
      </c>
      <c r="BJ107" s="179">
        <v>1.9745019752185476E-2</v>
      </c>
      <c r="BK107" s="179">
        <v>3.5809758780537262</v>
      </c>
      <c r="BL107" s="179">
        <v>3.4986010993522916</v>
      </c>
      <c r="BM107" s="179">
        <v>3465.6802282960534</v>
      </c>
      <c r="BN107" s="172">
        <v>0.22900000000000001</v>
      </c>
      <c r="BO107" s="179">
        <v>2672.0394560162572</v>
      </c>
      <c r="BP107" s="179">
        <v>4259.3210005758501</v>
      </c>
      <c r="BQ107" s="172">
        <v>1</v>
      </c>
      <c r="BT107" s="167">
        <v>106</v>
      </c>
      <c r="BU107" s="171"/>
      <c r="BV107" s="171"/>
      <c r="BW107" s="171"/>
      <c r="BX107" s="171"/>
      <c r="BY107" s="171"/>
      <c r="BZ107" s="171"/>
      <c r="CA107" s="171"/>
    </row>
    <row r="108" spans="1:79" s="167" customFormat="1" x14ac:dyDescent="0.2">
      <c r="A108" s="167" t="s">
        <v>1478</v>
      </c>
      <c r="C108" s="167" t="s">
        <v>299</v>
      </c>
      <c r="D108" s="167" t="s">
        <v>300</v>
      </c>
      <c r="F108" s="167" t="s">
        <v>1968</v>
      </c>
      <c r="G108" s="167">
        <v>107</v>
      </c>
      <c r="H108" s="167" t="s">
        <v>554</v>
      </c>
      <c r="J108" s="167" t="s">
        <v>475</v>
      </c>
      <c r="K108" s="167" t="s">
        <v>1480</v>
      </c>
      <c r="P108" s="167" t="s">
        <v>1479</v>
      </c>
      <c r="AB108" s="167">
        <v>1</v>
      </c>
      <c r="AD108" s="168"/>
      <c r="AY108" s="167">
        <v>46.85</v>
      </c>
      <c r="BG108" s="169" t="s">
        <v>1306</v>
      </c>
      <c r="BH108" s="170">
        <v>1.6707095952237971</v>
      </c>
      <c r="BI108" s="170">
        <v>4.6449796125761775</v>
      </c>
      <c r="BJ108" s="170">
        <v>2.6864475200829255E-2</v>
      </c>
      <c r="BK108" s="170">
        <v>4.7016587003283137</v>
      </c>
      <c r="BL108" s="170">
        <v>4.5883005248240414</v>
      </c>
      <c r="BM108" s="170">
        <v>44154.97188547234</v>
      </c>
      <c r="BN108" s="167">
        <v>0.14299999999999999</v>
      </c>
      <c r="BO108" s="170">
        <v>37840.810905849794</v>
      </c>
      <c r="BP108" s="170">
        <v>50469.132865094885</v>
      </c>
      <c r="BQ108" s="167">
        <v>1</v>
      </c>
      <c r="BR108" s="167">
        <v>3</v>
      </c>
      <c r="BS108" s="167">
        <v>18</v>
      </c>
      <c r="BT108" s="167">
        <v>107</v>
      </c>
      <c r="BU108" s="171"/>
      <c r="BV108" s="171"/>
      <c r="BW108" s="171"/>
      <c r="BX108" s="171"/>
      <c r="BY108" s="171"/>
      <c r="BZ108" s="171"/>
      <c r="CA108" s="171"/>
    </row>
    <row r="109" spans="1:79" s="167" customFormat="1" x14ac:dyDescent="0.2">
      <c r="A109" s="162" t="s">
        <v>1415</v>
      </c>
      <c r="B109" s="162"/>
      <c r="C109" s="162" t="s">
        <v>299</v>
      </c>
      <c r="D109" s="162" t="s">
        <v>300</v>
      </c>
      <c r="E109" s="162"/>
      <c r="F109" s="162" t="s">
        <v>1969</v>
      </c>
      <c r="G109" s="162">
        <v>341</v>
      </c>
      <c r="H109" s="162" t="s">
        <v>101</v>
      </c>
      <c r="I109" s="162"/>
      <c r="J109" s="162" t="s">
        <v>176</v>
      </c>
      <c r="K109" s="162" t="s">
        <v>1459</v>
      </c>
      <c r="L109" s="162"/>
      <c r="M109" s="162"/>
      <c r="N109" s="162"/>
      <c r="O109" s="162"/>
      <c r="P109" s="162" t="s">
        <v>1442</v>
      </c>
      <c r="Q109" s="162"/>
      <c r="R109" s="162"/>
      <c r="S109" s="162"/>
      <c r="T109" s="162"/>
      <c r="U109" s="162"/>
      <c r="V109" s="162"/>
      <c r="W109" s="162"/>
      <c r="X109" s="162"/>
      <c r="Y109" s="162"/>
      <c r="Z109" s="162"/>
      <c r="AB109" s="167">
        <v>1</v>
      </c>
      <c r="AD109" s="168"/>
      <c r="AM109" s="167">
        <v>36.65</v>
      </c>
      <c r="AN109" s="167">
        <v>51.25</v>
      </c>
      <c r="BG109" s="169" t="s">
        <v>1268</v>
      </c>
      <c r="BH109" s="170">
        <v>1.7096938697277919</v>
      </c>
      <c r="BI109" s="170">
        <v>4.6187441759692796</v>
      </c>
      <c r="BJ109" s="170">
        <v>3.0265696442770058E-2</v>
      </c>
      <c r="BK109" s="170">
        <v>4.6823300445868465</v>
      </c>
      <c r="BL109" s="170">
        <v>4.5551583073517126</v>
      </c>
      <c r="BM109" s="170">
        <v>41566.568774784311</v>
      </c>
      <c r="BN109" s="167">
        <v>0.154</v>
      </c>
      <c r="BO109" s="170">
        <v>35165.31718346753</v>
      </c>
      <c r="BP109" s="170">
        <v>47967.820366101092</v>
      </c>
      <c r="BQ109" s="167">
        <v>1</v>
      </c>
      <c r="BT109" s="167">
        <v>108</v>
      </c>
      <c r="BU109" s="171"/>
      <c r="BV109" s="171"/>
      <c r="BW109" s="171"/>
      <c r="BX109" s="171"/>
      <c r="BY109" s="171"/>
      <c r="BZ109" s="171"/>
      <c r="CA109" s="171"/>
    </row>
    <row r="110" spans="1:79" s="167" customFormat="1" x14ac:dyDescent="0.2">
      <c r="A110" s="162" t="s">
        <v>1415</v>
      </c>
      <c r="B110" s="162"/>
      <c r="C110" s="162" t="s">
        <v>299</v>
      </c>
      <c r="D110" s="162" t="s">
        <v>1270</v>
      </c>
      <c r="E110" s="162"/>
      <c r="F110" s="162" t="s">
        <v>1969</v>
      </c>
      <c r="G110" s="162">
        <v>383</v>
      </c>
      <c r="H110" s="162" t="s">
        <v>101</v>
      </c>
      <c r="I110" s="162"/>
      <c r="J110" s="162" t="s">
        <v>176</v>
      </c>
      <c r="K110" s="162" t="s">
        <v>1423</v>
      </c>
      <c r="L110" s="162"/>
      <c r="M110" s="162"/>
      <c r="N110" s="162"/>
      <c r="O110" s="162"/>
      <c r="P110" s="162" t="s">
        <v>1422</v>
      </c>
      <c r="Q110" s="162"/>
      <c r="R110" s="162"/>
      <c r="S110" s="162"/>
      <c r="T110" s="162"/>
      <c r="U110" s="162"/>
      <c r="V110" s="162"/>
      <c r="W110" s="162"/>
      <c r="X110" s="162"/>
      <c r="Y110" s="162"/>
      <c r="Z110" s="162"/>
      <c r="AB110" s="167">
        <v>1</v>
      </c>
      <c r="AD110" s="168"/>
      <c r="AW110" s="167">
        <v>29.52</v>
      </c>
      <c r="AX110" s="167">
        <v>27.3</v>
      </c>
      <c r="BG110" s="169" t="s">
        <v>1301</v>
      </c>
      <c r="BH110" s="170">
        <v>1.436162647040756</v>
      </c>
      <c r="BI110" s="170">
        <v>4.6245043384692393</v>
      </c>
      <c r="BJ110" s="170">
        <v>3.1423997586883141E-2</v>
      </c>
      <c r="BK110" s="170">
        <v>4.6908031774912233</v>
      </c>
      <c r="BL110" s="170">
        <v>4.5582054994472552</v>
      </c>
      <c r="BM110" s="170">
        <v>42121.549454720007</v>
      </c>
      <c r="BN110" s="167">
        <v>0.16700000000000001</v>
      </c>
      <c r="BO110" s="170">
        <v>35087.250695781768</v>
      </c>
      <c r="BP110" s="170">
        <v>49155.848213658246</v>
      </c>
      <c r="BQ110" s="167">
        <v>1</v>
      </c>
      <c r="BT110" s="167">
        <v>109</v>
      </c>
      <c r="BU110" s="171"/>
      <c r="BV110" s="171"/>
      <c r="BW110" s="171"/>
      <c r="BX110" s="171"/>
      <c r="BY110" s="171"/>
      <c r="BZ110" s="171"/>
      <c r="CA110" s="171"/>
    </row>
    <row r="111" spans="1:79" s="167" customFormat="1" x14ac:dyDescent="0.2">
      <c r="A111" s="162"/>
      <c r="B111" s="162"/>
      <c r="C111" s="162" t="s">
        <v>299</v>
      </c>
      <c r="D111" s="162" t="s">
        <v>1270</v>
      </c>
      <c r="E111" s="162"/>
      <c r="F111" s="162" t="s">
        <v>1969</v>
      </c>
      <c r="G111" s="162">
        <v>383</v>
      </c>
      <c r="H111" s="162" t="s">
        <v>101</v>
      </c>
      <c r="I111" s="162"/>
      <c r="J111" s="162" t="s">
        <v>176</v>
      </c>
      <c r="K111" s="162"/>
      <c r="L111" s="162"/>
      <c r="M111" s="162"/>
      <c r="N111" s="162"/>
      <c r="O111" s="162"/>
      <c r="P111" s="162"/>
      <c r="Q111" s="162"/>
      <c r="R111" s="162"/>
      <c r="S111" s="162"/>
      <c r="T111" s="162"/>
      <c r="U111" s="162"/>
      <c r="V111" s="162"/>
      <c r="W111" s="162"/>
      <c r="X111" s="162"/>
      <c r="Y111" s="162"/>
      <c r="Z111" s="162"/>
      <c r="AB111" s="167">
        <v>1</v>
      </c>
      <c r="AD111" s="168"/>
      <c r="AZ111" s="167">
        <v>233</v>
      </c>
      <c r="BA111" s="167">
        <v>17.18</v>
      </c>
      <c r="BB111" s="167">
        <v>23.78</v>
      </c>
      <c r="BC111" s="167">
        <v>50.51</v>
      </c>
      <c r="BG111" s="169" t="s">
        <v>1322</v>
      </c>
      <c r="BH111" s="170">
        <v>2.3673559210260189</v>
      </c>
      <c r="BI111" s="170">
        <v>4.5202110167608929</v>
      </c>
      <c r="BJ111" s="170">
        <v>2.8110065062029975E-2</v>
      </c>
      <c r="BK111" s="170">
        <v>4.5801262018851778</v>
      </c>
      <c r="BL111" s="170">
        <v>4.4602958316366079</v>
      </c>
      <c r="BM111" s="170">
        <v>33129.205190591427</v>
      </c>
      <c r="BN111" s="167">
        <v>0.17399999999999999</v>
      </c>
      <c r="BO111" s="170">
        <v>27364.72348742852</v>
      </c>
      <c r="BP111" s="170">
        <v>38893.686893754333</v>
      </c>
      <c r="BQ111" s="167">
        <v>0</v>
      </c>
      <c r="BT111" s="167">
        <v>110</v>
      </c>
      <c r="BU111" s="171">
        <v>6.3958654641372798E-19</v>
      </c>
      <c r="BV111" s="175">
        <v>1</v>
      </c>
      <c r="BW111" s="171">
        <v>6.05025769826394E-30</v>
      </c>
      <c r="BX111" s="171">
        <v>6.1910529143084903E-32</v>
      </c>
      <c r="BY111" s="171">
        <v>1.15158576283218E-48</v>
      </c>
      <c r="BZ111" s="171">
        <v>4.78496955257815E-55</v>
      </c>
      <c r="CA111" s="171">
        <v>2.13421501370936E-43</v>
      </c>
    </row>
    <row r="112" spans="1:79" s="167" customFormat="1" ht="16" x14ac:dyDescent="0.2">
      <c r="A112" s="162" t="s">
        <v>1415</v>
      </c>
      <c r="B112" s="162"/>
      <c r="C112" s="162" t="s">
        <v>299</v>
      </c>
      <c r="D112" s="162" t="s">
        <v>300</v>
      </c>
      <c r="E112" s="162"/>
      <c r="F112" s="162" t="s">
        <v>1969</v>
      </c>
      <c r="G112" s="162">
        <v>394</v>
      </c>
      <c r="H112" s="162" t="s">
        <v>101</v>
      </c>
      <c r="I112" s="162"/>
      <c r="J112" s="162" t="s">
        <v>176</v>
      </c>
      <c r="K112" s="162" t="s">
        <v>1423</v>
      </c>
      <c r="L112" s="162"/>
      <c r="M112" s="162"/>
      <c r="N112" s="162"/>
      <c r="O112" s="162"/>
      <c r="P112" s="162" t="s">
        <v>1278</v>
      </c>
      <c r="Q112" s="162"/>
      <c r="R112" s="162"/>
      <c r="S112" s="162"/>
      <c r="T112" s="162"/>
      <c r="U112" s="162"/>
      <c r="V112" s="162"/>
      <c r="W112" s="162"/>
      <c r="X112" s="162"/>
      <c r="Y112" s="162"/>
      <c r="Z112" s="162"/>
      <c r="AB112" s="167">
        <v>1</v>
      </c>
      <c r="AD112" s="168" t="s">
        <v>1324</v>
      </c>
      <c r="AZ112" s="167">
        <v>243</v>
      </c>
      <c r="BA112" s="167">
        <v>17.12</v>
      </c>
      <c r="BB112" s="167">
        <v>21</v>
      </c>
      <c r="BC112" s="167">
        <v>34.130000000000003</v>
      </c>
      <c r="BG112" s="169" t="s">
        <v>1322</v>
      </c>
      <c r="BH112" s="170">
        <v>2.3856062735983121</v>
      </c>
      <c r="BI112" s="170">
        <v>4.587402227951598</v>
      </c>
      <c r="BJ112" s="170">
        <v>2.9917935797133349E-2</v>
      </c>
      <c r="BK112" s="170">
        <v>4.651170798314781</v>
      </c>
      <c r="BL112" s="170">
        <v>4.5236336575884151</v>
      </c>
      <c r="BM112" s="170">
        <v>38672.498203206203</v>
      </c>
      <c r="BN112" s="167">
        <v>0.17399999999999999</v>
      </c>
      <c r="BO112" s="170">
        <v>31943.483515848326</v>
      </c>
      <c r="BP112" s="170">
        <v>45401.512890564081</v>
      </c>
      <c r="BQ112" s="167">
        <v>0</v>
      </c>
      <c r="BT112" s="162">
        <v>111</v>
      </c>
      <c r="BU112" s="171">
        <v>1.17465273398255E-18</v>
      </c>
      <c r="BV112" s="175">
        <v>1</v>
      </c>
      <c r="BW112" s="171">
        <v>7.8888144007812696E-19</v>
      </c>
      <c r="BX112" s="171">
        <v>1.6312682801365E-22</v>
      </c>
      <c r="BY112" s="171">
        <v>1.5900812752410201E-45</v>
      </c>
      <c r="BZ112" s="171">
        <v>5.5529643361761505E-50</v>
      </c>
      <c r="CA112" s="171">
        <v>1.5567659427463399E-33</v>
      </c>
    </row>
    <row r="113" spans="1:79" s="167" customFormat="1" ht="32" x14ac:dyDescent="0.2">
      <c r="A113" s="162" t="s">
        <v>1415</v>
      </c>
      <c r="B113" s="162"/>
      <c r="C113" s="162" t="s">
        <v>299</v>
      </c>
      <c r="D113" s="162" t="s">
        <v>300</v>
      </c>
      <c r="E113" s="162"/>
      <c r="F113" s="162" t="s">
        <v>1969</v>
      </c>
      <c r="G113" s="162">
        <v>437</v>
      </c>
      <c r="H113" s="162" t="s">
        <v>101</v>
      </c>
      <c r="I113" s="162"/>
      <c r="J113" s="162" t="s">
        <v>176</v>
      </c>
      <c r="K113" s="162" t="s">
        <v>1454</v>
      </c>
      <c r="L113" s="162"/>
      <c r="M113" s="162"/>
      <c r="N113" s="162"/>
      <c r="O113" s="162"/>
      <c r="P113" s="162" t="s">
        <v>1408</v>
      </c>
      <c r="Q113" s="162"/>
      <c r="R113" s="162"/>
      <c r="S113" s="162"/>
      <c r="T113" s="162"/>
      <c r="U113" s="162"/>
      <c r="V113" s="162"/>
      <c r="W113" s="162"/>
      <c r="X113" s="162"/>
      <c r="Y113" s="162"/>
      <c r="Z113" s="162"/>
      <c r="AB113" s="167">
        <v>1</v>
      </c>
      <c r="AD113" s="168" t="s">
        <v>1325</v>
      </c>
      <c r="AZ113" s="167">
        <v>243</v>
      </c>
      <c r="BA113" s="167">
        <v>19.39</v>
      </c>
      <c r="BB113" s="167">
        <v>20.2</v>
      </c>
      <c r="BC113" s="167">
        <v>39.869999999999997</v>
      </c>
      <c r="BG113" s="169" t="s">
        <v>1322</v>
      </c>
      <c r="BH113" s="170">
        <v>2.3856062735983121</v>
      </c>
      <c r="BI113" s="170">
        <v>4.587402227951598</v>
      </c>
      <c r="BJ113" s="170">
        <v>2.9917935797133349E-2</v>
      </c>
      <c r="BK113" s="170">
        <v>4.651170798314781</v>
      </c>
      <c r="BL113" s="170">
        <v>4.5236336575884151</v>
      </c>
      <c r="BM113" s="170">
        <v>38672.498203206203</v>
      </c>
      <c r="BN113" s="167">
        <v>0.17399999999999999</v>
      </c>
      <c r="BO113" s="170">
        <v>31943.483515848326</v>
      </c>
      <c r="BP113" s="170">
        <v>45401.512890564081</v>
      </c>
      <c r="BQ113" s="167">
        <v>0</v>
      </c>
      <c r="BT113" s="167">
        <v>112</v>
      </c>
      <c r="BU113" s="171">
        <v>2.6410966463251102E-12</v>
      </c>
      <c r="BV113" s="175">
        <v>0.99999999999734401</v>
      </c>
      <c r="BW113" s="171">
        <v>1.1774769321464499E-14</v>
      </c>
      <c r="BX113" s="171">
        <v>2.8488250757347599E-15</v>
      </c>
      <c r="BY113" s="171">
        <v>1.3348202563016499E-41</v>
      </c>
      <c r="BZ113" s="171">
        <v>3.5290500497360901E-46</v>
      </c>
      <c r="CA113" s="171">
        <v>4.4668858707670899E-29</v>
      </c>
    </row>
    <row r="114" spans="1:79" s="167" customFormat="1" x14ac:dyDescent="0.2">
      <c r="A114" s="162" t="s">
        <v>1415</v>
      </c>
      <c r="B114" s="162"/>
      <c r="C114" s="162" t="s">
        <v>299</v>
      </c>
      <c r="D114" s="162" t="s">
        <v>300</v>
      </c>
      <c r="E114" s="162"/>
      <c r="F114" s="162" t="s">
        <v>1969</v>
      </c>
      <c r="G114" s="162">
        <v>925</v>
      </c>
      <c r="H114" s="162" t="s">
        <v>101</v>
      </c>
      <c r="I114" s="162"/>
      <c r="J114" s="162" t="s">
        <v>176</v>
      </c>
      <c r="K114" s="162" t="s">
        <v>1435</v>
      </c>
      <c r="L114" s="162"/>
      <c r="M114" s="162"/>
      <c r="N114" s="162"/>
      <c r="O114" s="162"/>
      <c r="P114" s="162" t="s">
        <v>1448</v>
      </c>
      <c r="Q114" s="162"/>
      <c r="R114" s="162"/>
      <c r="S114" s="162"/>
      <c r="T114" s="162"/>
      <c r="U114" s="162"/>
      <c r="V114" s="162"/>
      <c r="W114" s="162"/>
      <c r="X114" s="162"/>
      <c r="Y114" s="162"/>
      <c r="Z114" s="162"/>
      <c r="AB114" s="167">
        <v>1</v>
      </c>
      <c r="AD114" s="168"/>
      <c r="AZ114" s="167">
        <v>268</v>
      </c>
      <c r="BA114" s="167">
        <v>20.52</v>
      </c>
      <c r="BB114" s="167">
        <v>20.93</v>
      </c>
      <c r="BC114" s="167">
        <v>42.43</v>
      </c>
      <c r="BG114" s="169" t="s">
        <v>1322</v>
      </c>
      <c r="BH114" s="170">
        <v>2.428134794028789</v>
      </c>
      <c r="BI114" s="170">
        <v>4.743976890635679</v>
      </c>
      <c r="BJ114" s="170">
        <v>3.4245822075575243E-2</v>
      </c>
      <c r="BK114" s="170">
        <v>4.8169701321975049</v>
      </c>
      <c r="BL114" s="170">
        <v>4.670983649073853</v>
      </c>
      <c r="BM114" s="170">
        <v>55459.620140020837</v>
      </c>
      <c r="BN114" s="167">
        <v>0.17399999999999999</v>
      </c>
      <c r="BO114" s="170">
        <v>45809.646235657216</v>
      </c>
      <c r="BP114" s="170">
        <v>65109.594044384459</v>
      </c>
      <c r="BQ114" s="167">
        <v>0</v>
      </c>
      <c r="BT114" s="167">
        <v>113</v>
      </c>
      <c r="BU114" s="171">
        <v>4.0769521951536199E-11</v>
      </c>
      <c r="BV114" s="175">
        <v>0.99999998019876801</v>
      </c>
      <c r="BW114" s="171">
        <v>8.8625906878483694E-15</v>
      </c>
      <c r="BX114" s="171">
        <v>1.97604530028212E-8</v>
      </c>
      <c r="BY114" s="171">
        <v>3.5698979290094E-51</v>
      </c>
      <c r="BZ114" s="171">
        <v>6.1436447610258496E-56</v>
      </c>
      <c r="CA114" s="171">
        <v>2.42325813095586E-33</v>
      </c>
    </row>
    <row r="115" spans="1:79" s="167" customFormat="1" ht="64" x14ac:dyDescent="0.2">
      <c r="A115" s="162"/>
      <c r="B115" s="162"/>
      <c r="C115" s="162" t="s">
        <v>299</v>
      </c>
      <c r="D115" s="162" t="s">
        <v>300</v>
      </c>
      <c r="E115" s="162"/>
      <c r="F115" s="162" t="s">
        <v>1969</v>
      </c>
      <c r="G115" s="162">
        <v>925</v>
      </c>
      <c r="H115" s="162" t="s">
        <v>101</v>
      </c>
      <c r="I115" s="162"/>
      <c r="J115" s="162" t="s">
        <v>176</v>
      </c>
      <c r="K115" s="162"/>
      <c r="L115" s="162"/>
      <c r="M115" s="162"/>
      <c r="N115" s="162"/>
      <c r="O115" s="162"/>
      <c r="P115" s="162"/>
      <c r="Q115" s="162"/>
      <c r="R115" s="162"/>
      <c r="S115" s="162"/>
      <c r="T115" s="162"/>
      <c r="U115" s="162"/>
      <c r="V115" s="162"/>
      <c r="W115" s="162"/>
      <c r="X115" s="162"/>
      <c r="Y115" s="162"/>
      <c r="Z115" s="162"/>
      <c r="AB115" s="167">
        <v>1</v>
      </c>
      <c r="AD115" s="168" t="s">
        <v>1970</v>
      </c>
      <c r="AZ115" s="167">
        <v>268</v>
      </c>
      <c r="BA115" s="167">
        <v>20.82</v>
      </c>
      <c r="BB115" s="167">
        <v>20.83</v>
      </c>
      <c r="BC115" s="167">
        <v>37.69</v>
      </c>
      <c r="BG115" s="169" t="s">
        <v>1322</v>
      </c>
      <c r="BH115" s="170">
        <v>2.428134794028789</v>
      </c>
      <c r="BI115" s="170">
        <v>4.743976890635679</v>
      </c>
      <c r="BJ115" s="170">
        <v>3.4245822075575243E-2</v>
      </c>
      <c r="BK115" s="170">
        <v>4.8169701321975049</v>
      </c>
      <c r="BL115" s="170">
        <v>4.670983649073853</v>
      </c>
      <c r="BM115" s="170">
        <v>55459.620140020837</v>
      </c>
      <c r="BN115" s="167">
        <v>0.17399999999999999</v>
      </c>
      <c r="BO115" s="170">
        <v>45809.646235657216</v>
      </c>
      <c r="BP115" s="170">
        <v>65109.594044384459</v>
      </c>
      <c r="BQ115" s="167">
        <v>0</v>
      </c>
      <c r="BT115" s="167">
        <v>114</v>
      </c>
      <c r="BU115" s="171">
        <v>1.00097544819222E-13</v>
      </c>
      <c r="BV115" s="175">
        <v>0.999999999810117</v>
      </c>
      <c r="BW115" s="171">
        <v>6.2580022242861699E-15</v>
      </c>
      <c r="BX115" s="171">
        <v>1.89776431226396E-10</v>
      </c>
      <c r="BY115" s="171">
        <v>8.3680851736449703E-52</v>
      </c>
      <c r="BZ115" s="171">
        <v>3.0485334947671299E-56</v>
      </c>
      <c r="CA115" s="171">
        <v>1.49258065315476E-33</v>
      </c>
    </row>
    <row r="116" spans="1:79" s="167" customFormat="1" x14ac:dyDescent="0.2">
      <c r="A116" s="162" t="s">
        <v>1415</v>
      </c>
      <c r="B116" s="162"/>
      <c r="C116" s="162" t="s">
        <v>299</v>
      </c>
      <c r="D116" s="162" t="s">
        <v>300</v>
      </c>
      <c r="E116" s="162"/>
      <c r="F116" s="162" t="s">
        <v>1969</v>
      </c>
      <c r="G116" s="162">
        <v>1139</v>
      </c>
      <c r="H116" s="162" t="s">
        <v>101</v>
      </c>
      <c r="I116" s="162"/>
      <c r="J116" s="162" t="s">
        <v>176</v>
      </c>
      <c r="K116" s="162" t="s">
        <v>1453</v>
      </c>
      <c r="L116" s="162"/>
      <c r="M116" s="162"/>
      <c r="N116" s="162"/>
      <c r="O116" s="162"/>
      <c r="P116" s="162" t="s">
        <v>1428</v>
      </c>
      <c r="Q116" s="162"/>
      <c r="R116" s="162"/>
      <c r="S116" s="162"/>
      <c r="T116" s="162"/>
      <c r="U116" s="162"/>
      <c r="V116" s="162"/>
      <c r="W116" s="162"/>
      <c r="X116" s="162"/>
      <c r="Y116" s="162"/>
      <c r="Z116" s="162"/>
      <c r="AB116" s="167">
        <v>1</v>
      </c>
      <c r="AD116" s="168"/>
      <c r="AT116" s="167">
        <v>270</v>
      </c>
      <c r="AU116" s="167">
        <v>20.72</v>
      </c>
      <c r="AV116" s="167">
        <v>20.61</v>
      </c>
      <c r="AW116" s="167">
        <v>31.38</v>
      </c>
      <c r="AX116" s="167">
        <v>30.31</v>
      </c>
      <c r="BG116" s="169" t="s">
        <v>1327</v>
      </c>
      <c r="BH116" s="170">
        <v>1.3163897510731954</v>
      </c>
      <c r="BI116" s="170">
        <v>4.7492535711164869</v>
      </c>
      <c r="BJ116" s="170">
        <v>2.5274059951169086E-2</v>
      </c>
      <c r="BK116" s="170">
        <v>4.8028321843844859</v>
      </c>
      <c r="BL116" s="170">
        <v>4.695674957848488</v>
      </c>
      <c r="BM116" s="170">
        <v>56137.565024416428</v>
      </c>
      <c r="BN116" s="167">
        <v>0.17399999999999999</v>
      </c>
      <c r="BO116" s="170">
        <v>46369.62871016797</v>
      </c>
      <c r="BP116" s="170">
        <v>65905.501338664879</v>
      </c>
      <c r="BQ116" s="167">
        <v>0</v>
      </c>
      <c r="BT116" s="167">
        <v>115</v>
      </c>
      <c r="BU116" s="166"/>
      <c r="BV116" s="166"/>
      <c r="BW116" s="180"/>
      <c r="BX116" s="166"/>
      <c r="BY116" s="166"/>
      <c r="BZ116" s="166"/>
      <c r="CA116" s="166"/>
    </row>
    <row r="117" spans="1:79" s="167" customFormat="1" x14ac:dyDescent="0.2">
      <c r="A117" s="162"/>
      <c r="B117" s="162"/>
      <c r="C117" s="162" t="s">
        <v>299</v>
      </c>
      <c r="D117" s="162" t="s">
        <v>300</v>
      </c>
      <c r="E117" s="162"/>
      <c r="F117" s="162" t="s">
        <v>1969</v>
      </c>
      <c r="G117" s="162">
        <v>1139</v>
      </c>
      <c r="H117" s="162" t="s">
        <v>101</v>
      </c>
      <c r="I117" s="162"/>
      <c r="J117" s="162" t="s">
        <v>176</v>
      </c>
      <c r="K117" s="162"/>
      <c r="L117" s="162"/>
      <c r="M117" s="162"/>
      <c r="N117" s="162"/>
      <c r="O117" s="162"/>
      <c r="P117" s="162"/>
      <c r="Q117" s="162"/>
      <c r="R117" s="162"/>
      <c r="S117" s="162"/>
      <c r="T117" s="162"/>
      <c r="U117" s="162"/>
      <c r="V117" s="162"/>
      <c r="W117" s="162"/>
      <c r="X117" s="162"/>
      <c r="Y117" s="162"/>
      <c r="Z117" s="162"/>
      <c r="AB117" s="167">
        <v>1</v>
      </c>
      <c r="AD117" s="168"/>
      <c r="AT117" s="167">
        <v>269</v>
      </c>
      <c r="AU117" s="167">
        <v>21.15</v>
      </c>
      <c r="AV117" s="167">
        <v>21.1</v>
      </c>
      <c r="AW117" s="167">
        <v>32.19</v>
      </c>
      <c r="AX117" s="167">
        <v>29.51</v>
      </c>
      <c r="AY117" s="167">
        <v>50.59</v>
      </c>
      <c r="BG117" s="169" t="s">
        <v>1327</v>
      </c>
      <c r="BH117" s="170">
        <v>1.325310371711061</v>
      </c>
      <c r="BI117" s="170">
        <v>4.7727120324907748</v>
      </c>
      <c r="BJ117" s="170">
        <v>2.5764388110822149E-2</v>
      </c>
      <c r="BK117" s="170">
        <v>4.8273300950158866</v>
      </c>
      <c r="BL117" s="170">
        <v>4.718093969965663</v>
      </c>
      <c r="BM117" s="170">
        <v>59253.230408085212</v>
      </c>
      <c r="BN117" s="167">
        <v>0.17399999999999999</v>
      </c>
      <c r="BO117" s="170">
        <v>48943.168317078387</v>
      </c>
      <c r="BP117" s="170">
        <v>69563.292499092044</v>
      </c>
      <c r="BQ117" s="167">
        <v>0</v>
      </c>
      <c r="BT117" s="167">
        <v>116</v>
      </c>
      <c r="BU117" s="181">
        <v>6.0072514380585303E-3</v>
      </c>
      <c r="BV117" s="181">
        <v>0.40486946010001101</v>
      </c>
      <c r="BW117" s="181">
        <v>5.5764766277500497E-22</v>
      </c>
      <c r="BX117" s="182">
        <v>0.58912328846193096</v>
      </c>
      <c r="BY117" s="181">
        <v>8.38609617925631E-61</v>
      </c>
      <c r="BZ117" s="181">
        <v>6.3803917124703096E-74</v>
      </c>
      <c r="CA117" s="181">
        <v>1.57902664240633E-45</v>
      </c>
    </row>
    <row r="118" spans="1:79" s="167" customFormat="1" ht="16" x14ac:dyDescent="0.2">
      <c r="A118" s="162" t="s">
        <v>1415</v>
      </c>
      <c r="B118" s="162"/>
      <c r="C118" s="162" t="s">
        <v>299</v>
      </c>
      <c r="D118" s="162" t="s">
        <v>300</v>
      </c>
      <c r="E118" s="162"/>
      <c r="F118" s="162" t="s">
        <v>1969</v>
      </c>
      <c r="G118" s="162">
        <v>1428</v>
      </c>
      <c r="H118" s="162" t="s">
        <v>101</v>
      </c>
      <c r="I118" s="162"/>
      <c r="J118" s="162" t="s">
        <v>176</v>
      </c>
      <c r="K118" s="162" t="s">
        <v>1447</v>
      </c>
      <c r="L118" s="162"/>
      <c r="M118" s="162"/>
      <c r="N118" s="162"/>
      <c r="O118" s="162"/>
      <c r="P118" s="162" t="s">
        <v>1446</v>
      </c>
      <c r="Q118" s="162"/>
      <c r="R118" s="162"/>
      <c r="S118" s="162"/>
      <c r="T118" s="162"/>
      <c r="U118" s="162"/>
      <c r="V118" s="162"/>
      <c r="W118" s="162"/>
      <c r="X118" s="162"/>
      <c r="Y118" s="162"/>
      <c r="Z118" s="162"/>
      <c r="AB118" s="167">
        <v>1</v>
      </c>
      <c r="AD118" s="168" t="s">
        <v>1324</v>
      </c>
      <c r="BA118" s="167">
        <v>17.14</v>
      </c>
      <c r="BB118" s="167">
        <v>22</v>
      </c>
      <c r="BC118" s="167">
        <v>45.37</v>
      </c>
      <c r="BG118" s="169" t="s">
        <v>1329</v>
      </c>
      <c r="BH118" s="170">
        <v>1.2340108175871793</v>
      </c>
      <c r="BI118" s="170">
        <v>4.5059756125367354</v>
      </c>
      <c r="BJ118" s="170">
        <v>3.250484105240925E-2</v>
      </c>
      <c r="BK118" s="170">
        <v>4.5752580409051138</v>
      </c>
      <c r="BL118" s="170">
        <v>4.436693184168357</v>
      </c>
      <c r="BM118" s="170">
        <v>32060.892840415912</v>
      </c>
      <c r="BN118" s="167">
        <v>0.188</v>
      </c>
      <c r="BO118" s="170">
        <v>26033.444986417722</v>
      </c>
      <c r="BP118" s="170">
        <v>38088.340694414102</v>
      </c>
      <c r="BQ118" s="167">
        <v>0</v>
      </c>
      <c r="BT118" s="167">
        <v>117</v>
      </c>
      <c r="BU118" s="171"/>
      <c r="BV118" s="171"/>
      <c r="BW118" s="171"/>
      <c r="BX118" s="171"/>
      <c r="BY118" s="171"/>
      <c r="BZ118" s="171"/>
      <c r="CA118" s="171"/>
    </row>
    <row r="119" spans="1:79" s="167" customFormat="1" x14ac:dyDescent="0.2">
      <c r="A119" s="162"/>
      <c r="B119" s="162"/>
      <c r="C119" s="162" t="s">
        <v>299</v>
      </c>
      <c r="D119" s="162" t="s">
        <v>300</v>
      </c>
      <c r="E119" s="162"/>
      <c r="F119" s="162" t="s">
        <v>1969</v>
      </c>
      <c r="G119" s="162">
        <v>1428</v>
      </c>
      <c r="H119" s="162" t="s">
        <v>101</v>
      </c>
      <c r="I119" s="162"/>
      <c r="J119" s="162" t="s">
        <v>176</v>
      </c>
      <c r="K119" s="162"/>
      <c r="L119" s="162"/>
      <c r="M119" s="162"/>
      <c r="N119" s="162"/>
      <c r="O119" s="162"/>
      <c r="P119" s="162"/>
      <c r="Q119" s="162"/>
      <c r="R119" s="162"/>
      <c r="S119" s="162"/>
      <c r="T119" s="162"/>
      <c r="U119" s="162"/>
      <c r="V119" s="162"/>
      <c r="W119" s="162"/>
      <c r="X119" s="162"/>
      <c r="Y119" s="162"/>
      <c r="Z119" s="162"/>
      <c r="AB119" s="167">
        <v>1</v>
      </c>
      <c r="AD119" s="168"/>
      <c r="AO119" s="167">
        <v>222</v>
      </c>
      <c r="BG119" s="169" t="s">
        <v>1330</v>
      </c>
      <c r="BH119" s="170">
        <v>2.3463529744506388</v>
      </c>
      <c r="BI119" s="170">
        <v>4.5620881536147344</v>
      </c>
      <c r="BJ119" s="170">
        <v>3.4838106890117002E-2</v>
      </c>
      <c r="BK119" s="170">
        <v>4.6373513076438266</v>
      </c>
      <c r="BL119" s="170">
        <v>4.4868249995856422</v>
      </c>
      <c r="BM119" s="170">
        <v>36482.799263385044</v>
      </c>
      <c r="BN119" s="167">
        <v>0.19700000000000001</v>
      </c>
      <c r="BO119" s="170">
        <v>29295.687808498191</v>
      </c>
      <c r="BP119" s="170">
        <v>43669.910718271902</v>
      </c>
      <c r="BQ119" s="167">
        <v>0</v>
      </c>
      <c r="BT119" s="167">
        <v>118</v>
      </c>
      <c r="BU119" s="166"/>
      <c r="BV119" s="166"/>
      <c r="BW119" s="166"/>
      <c r="BX119" s="166"/>
      <c r="BY119" s="166"/>
      <c r="BZ119" s="166"/>
      <c r="CA119" s="166"/>
    </row>
    <row r="120" spans="1:79" s="167" customFormat="1" x14ac:dyDescent="0.2">
      <c r="A120" s="162"/>
      <c r="B120" s="162"/>
      <c r="C120" s="162" t="s">
        <v>299</v>
      </c>
      <c r="D120" s="162" t="s">
        <v>300</v>
      </c>
      <c r="E120" s="162"/>
      <c r="F120" s="162" t="s">
        <v>1969</v>
      </c>
      <c r="G120" s="162">
        <v>1465</v>
      </c>
      <c r="H120" s="162" t="s">
        <v>101</v>
      </c>
      <c r="I120" s="162"/>
      <c r="J120" s="162" t="s">
        <v>176</v>
      </c>
      <c r="K120" s="162"/>
      <c r="L120" s="162"/>
      <c r="M120" s="162"/>
      <c r="N120" s="162"/>
      <c r="O120" s="162"/>
      <c r="P120" s="162"/>
      <c r="Q120" s="162"/>
      <c r="R120" s="162"/>
      <c r="S120" s="162"/>
      <c r="T120" s="162"/>
      <c r="U120" s="162"/>
      <c r="V120" s="162"/>
      <c r="W120" s="162"/>
      <c r="X120" s="162"/>
      <c r="Y120" s="162"/>
      <c r="Z120" s="162"/>
      <c r="AB120" s="167">
        <v>1</v>
      </c>
      <c r="AD120" s="168"/>
      <c r="AO120" s="167">
        <v>248</v>
      </c>
      <c r="BG120" s="169" t="s">
        <v>1330</v>
      </c>
      <c r="BH120" s="170">
        <v>2.3944516808262164</v>
      </c>
      <c r="BI120" s="170">
        <v>4.7129480408404989</v>
      </c>
      <c r="BJ120" s="170">
        <v>3.973816942345073E-2</v>
      </c>
      <c r="BK120" s="170">
        <v>4.7987971363606627</v>
      </c>
      <c r="BL120" s="170">
        <v>4.6270989453203351</v>
      </c>
      <c r="BM120" s="170">
        <v>51635.458871405615</v>
      </c>
      <c r="BN120" s="167">
        <v>0.19700000000000001</v>
      </c>
      <c r="BO120" s="170">
        <v>41463.273473738707</v>
      </c>
      <c r="BP120" s="170">
        <v>61807.644269072523</v>
      </c>
      <c r="BQ120" s="167">
        <v>0</v>
      </c>
      <c r="BT120" s="167">
        <v>119</v>
      </c>
      <c r="BU120" s="166"/>
      <c r="BV120" s="166"/>
      <c r="BW120" s="166"/>
      <c r="BX120" s="166"/>
      <c r="BY120" s="166"/>
      <c r="BZ120" s="166"/>
      <c r="CA120" s="166"/>
    </row>
    <row r="121" spans="1:79" s="167" customFormat="1" x14ac:dyDescent="0.2">
      <c r="A121" s="162" t="s">
        <v>1415</v>
      </c>
      <c r="B121" s="162"/>
      <c r="C121" s="162" t="s">
        <v>299</v>
      </c>
      <c r="D121" s="162" t="s">
        <v>300</v>
      </c>
      <c r="E121" s="162"/>
      <c r="F121" s="162" t="s">
        <v>1969</v>
      </c>
      <c r="G121" s="162">
        <v>1465</v>
      </c>
      <c r="H121" s="162" t="s">
        <v>101</v>
      </c>
      <c r="I121" s="162"/>
      <c r="J121" s="162" t="s">
        <v>176</v>
      </c>
      <c r="K121" s="162" t="s">
        <v>1445</v>
      </c>
      <c r="L121" s="162"/>
      <c r="M121" s="162"/>
      <c r="N121" s="162"/>
      <c r="O121" s="162"/>
      <c r="P121" s="162" t="s">
        <v>1265</v>
      </c>
      <c r="Q121" s="162"/>
      <c r="R121" s="162"/>
      <c r="S121" s="162"/>
      <c r="T121" s="162"/>
      <c r="U121" s="162"/>
      <c r="V121" s="162"/>
      <c r="W121" s="162"/>
      <c r="X121" s="162"/>
      <c r="Y121" s="162"/>
      <c r="Z121" s="162"/>
      <c r="AB121" s="167">
        <v>1</v>
      </c>
      <c r="AD121" s="168"/>
      <c r="AK121" s="167">
        <v>21</v>
      </c>
      <c r="AL121" s="167">
        <v>18.489999999999998</v>
      </c>
      <c r="AM121" s="167">
        <v>33.92</v>
      </c>
      <c r="AN121" s="167">
        <v>48.31</v>
      </c>
      <c r="BG121" s="169" t="s">
        <v>1332</v>
      </c>
      <c r="BH121" s="170">
        <v>1.3222192947339193</v>
      </c>
      <c r="BI121" s="170">
        <v>4.5399819021118866</v>
      </c>
      <c r="BJ121" s="170">
        <v>2.132736634625311E-2</v>
      </c>
      <c r="BK121" s="170">
        <v>4.5851938987479066</v>
      </c>
      <c r="BL121" s="170">
        <v>4.4947699054758665</v>
      </c>
      <c r="BM121" s="170">
        <v>34672.240156073713</v>
      </c>
      <c r="BN121" s="167">
        <v>0.20300000000000001</v>
      </c>
      <c r="BO121" s="170">
        <v>27633.775404390748</v>
      </c>
      <c r="BP121" s="170">
        <v>41710.704907756677</v>
      </c>
      <c r="BQ121" s="167">
        <v>0</v>
      </c>
      <c r="BT121" s="167">
        <v>120</v>
      </c>
      <c r="BU121" s="171"/>
      <c r="BV121" s="171"/>
      <c r="BW121" s="171"/>
      <c r="BX121" s="171"/>
      <c r="BY121" s="171"/>
      <c r="BZ121" s="171"/>
      <c r="CA121" s="171"/>
    </row>
    <row r="122" spans="1:79" s="167" customFormat="1" x14ac:dyDescent="0.2">
      <c r="A122" s="162" t="s">
        <v>1415</v>
      </c>
      <c r="B122" s="162"/>
      <c r="C122" s="162" t="s">
        <v>299</v>
      </c>
      <c r="D122" s="162" t="s">
        <v>300</v>
      </c>
      <c r="E122" s="162"/>
      <c r="F122" s="162" t="s">
        <v>1969</v>
      </c>
      <c r="G122" s="162">
        <v>2113</v>
      </c>
      <c r="H122" s="162" t="s">
        <v>101</v>
      </c>
      <c r="I122" s="162"/>
      <c r="J122" s="162" t="s">
        <v>176</v>
      </c>
      <c r="K122" s="162" t="s">
        <v>1457</v>
      </c>
      <c r="L122" s="162"/>
      <c r="M122" s="162"/>
      <c r="N122" s="162"/>
      <c r="O122" s="162"/>
      <c r="P122" s="162" t="s">
        <v>1278</v>
      </c>
      <c r="Q122" s="162"/>
      <c r="R122" s="162"/>
      <c r="S122" s="162"/>
      <c r="T122" s="162"/>
      <c r="U122" s="162"/>
      <c r="V122" s="162"/>
      <c r="W122" s="162"/>
      <c r="X122" s="162"/>
      <c r="Y122" s="162"/>
      <c r="Z122" s="162"/>
      <c r="AB122" s="167">
        <v>1</v>
      </c>
      <c r="AC122" s="167" t="s">
        <v>1334</v>
      </c>
      <c r="AD122" s="168"/>
      <c r="AJ122" s="167">
        <v>233</v>
      </c>
      <c r="AK122" s="167">
        <v>28.47</v>
      </c>
      <c r="AL122" s="167">
        <v>19.760000000000002</v>
      </c>
      <c r="AM122" s="167">
        <v>38.590000000000003</v>
      </c>
      <c r="AN122" s="167">
        <v>55.94</v>
      </c>
      <c r="BG122" s="169" t="s">
        <v>1332</v>
      </c>
      <c r="BH122" s="170">
        <v>1.454387467146955</v>
      </c>
      <c r="BI122" s="170">
        <v>4.8633316349040703</v>
      </c>
      <c r="BJ122" s="170">
        <v>2.8110999297353643E-2</v>
      </c>
      <c r="BK122" s="170">
        <v>4.9229242908857316</v>
      </c>
      <c r="BL122" s="170">
        <v>4.803738978922409</v>
      </c>
      <c r="BM122" s="170">
        <v>73001.474956974474</v>
      </c>
      <c r="BN122" s="167">
        <v>0.20300000000000001</v>
      </c>
      <c r="BO122" s="170">
        <v>58182.175540708653</v>
      </c>
      <c r="BP122" s="170">
        <v>87820.774373240289</v>
      </c>
      <c r="BQ122" s="167">
        <v>0</v>
      </c>
      <c r="BT122" s="162">
        <v>121</v>
      </c>
      <c r="BU122" s="166">
        <v>4.5075986882981103E-2</v>
      </c>
      <c r="BV122" s="183">
        <v>0.95491400342334198</v>
      </c>
      <c r="BW122" s="166">
        <v>1.0914339396319901E-16</v>
      </c>
      <c r="BX122" s="166">
        <v>1.0009693676994499E-5</v>
      </c>
      <c r="BY122" s="166">
        <v>4.7126531711436501E-44</v>
      </c>
      <c r="BZ122" s="166">
        <v>4.3860847085834197E-51</v>
      </c>
      <c r="CA122" s="166">
        <v>1.2856325834905E-30</v>
      </c>
    </row>
    <row r="123" spans="1:79" s="167" customFormat="1" ht="32" x14ac:dyDescent="0.2">
      <c r="A123" s="162"/>
      <c r="B123" s="162"/>
      <c r="C123" s="162" t="s">
        <v>299</v>
      </c>
      <c r="D123" s="162" t="s">
        <v>300</v>
      </c>
      <c r="E123" s="162"/>
      <c r="F123" s="162" t="s">
        <v>1969</v>
      </c>
      <c r="G123" s="162">
        <v>2113</v>
      </c>
      <c r="H123" s="162" t="s">
        <v>101</v>
      </c>
      <c r="I123" s="162"/>
      <c r="J123" s="162" t="s">
        <v>176</v>
      </c>
      <c r="K123" s="162"/>
      <c r="L123" s="162"/>
      <c r="M123" s="162"/>
      <c r="N123" s="162"/>
      <c r="O123" s="162"/>
      <c r="P123" s="162"/>
      <c r="Q123" s="162"/>
      <c r="R123" s="162"/>
      <c r="S123" s="162"/>
      <c r="T123" s="162"/>
      <c r="U123" s="162"/>
      <c r="V123" s="162"/>
      <c r="W123" s="162"/>
      <c r="X123" s="162"/>
      <c r="Y123" s="162"/>
      <c r="Z123" s="162"/>
      <c r="AB123" s="167">
        <v>1</v>
      </c>
      <c r="AD123" s="168" t="s">
        <v>1336</v>
      </c>
      <c r="AJ123" s="167">
        <v>248</v>
      </c>
      <c r="AK123" s="167">
        <v>29.01</v>
      </c>
      <c r="AL123" s="167">
        <v>20.49</v>
      </c>
      <c r="AM123" s="167">
        <v>36.25</v>
      </c>
      <c r="AN123" s="167">
        <v>53.33</v>
      </c>
      <c r="BG123" s="169" t="s">
        <v>1332</v>
      </c>
      <c r="BH123" s="170">
        <v>1.462547728802664</v>
      </c>
      <c r="BI123" s="170">
        <v>4.8832957335044647</v>
      </c>
      <c r="BJ123" s="170">
        <v>2.8541370801214112E-2</v>
      </c>
      <c r="BK123" s="170">
        <v>4.9438007363117435</v>
      </c>
      <c r="BL123" s="170">
        <v>4.8227907306971858</v>
      </c>
      <c r="BM123" s="170">
        <v>76435.609587887739</v>
      </c>
      <c r="BN123" s="167">
        <v>0.20300000000000001</v>
      </c>
      <c r="BO123" s="170">
        <v>60919.180841546528</v>
      </c>
      <c r="BP123" s="170">
        <v>91952.038334228942</v>
      </c>
      <c r="BQ123" s="167">
        <v>0</v>
      </c>
      <c r="BT123" s="167">
        <v>122</v>
      </c>
      <c r="BU123" s="166">
        <v>6.44487142128207E-4</v>
      </c>
      <c r="BV123" s="166">
        <v>3.2631982463890999E-8</v>
      </c>
      <c r="BW123" s="166">
        <v>7.8205061800759902E-20</v>
      </c>
      <c r="BX123" s="173">
        <v>0.99935548022588905</v>
      </c>
      <c r="BY123" s="166">
        <v>1.67405443489699E-58</v>
      </c>
      <c r="BZ123" s="166">
        <v>1.1533282216568501E-64</v>
      </c>
      <c r="CA123" s="166">
        <v>3.7227185968007702E-38</v>
      </c>
    </row>
    <row r="124" spans="1:79" s="167" customFormat="1" x14ac:dyDescent="0.2">
      <c r="A124" s="162" t="s">
        <v>1415</v>
      </c>
      <c r="B124" s="162"/>
      <c r="C124" s="162" t="s">
        <v>299</v>
      </c>
      <c r="D124" s="162" t="s">
        <v>1270</v>
      </c>
      <c r="E124" s="162"/>
      <c r="F124" s="162" t="s">
        <v>1969</v>
      </c>
      <c r="G124" s="162">
        <v>2143</v>
      </c>
      <c r="H124" s="162" t="s">
        <v>101</v>
      </c>
      <c r="I124" s="162"/>
      <c r="J124" s="162" t="s">
        <v>176</v>
      </c>
      <c r="K124" s="162" t="s">
        <v>1425</v>
      </c>
      <c r="L124" s="162"/>
      <c r="M124" s="162"/>
      <c r="N124" s="162"/>
      <c r="O124" s="162"/>
      <c r="P124" s="162" t="s">
        <v>1424</v>
      </c>
      <c r="Q124" s="162"/>
      <c r="R124" s="162"/>
      <c r="S124" s="162"/>
      <c r="T124" s="162"/>
      <c r="U124" s="162"/>
      <c r="V124" s="162"/>
      <c r="W124" s="162"/>
      <c r="X124" s="162"/>
      <c r="Y124" s="162"/>
      <c r="Z124" s="162"/>
      <c r="AB124" s="167">
        <v>1</v>
      </c>
      <c r="AD124" s="168"/>
      <c r="AJ124" s="167">
        <v>248</v>
      </c>
      <c r="AK124" s="167">
        <v>29.29</v>
      </c>
      <c r="AL124" s="167">
        <v>20.04</v>
      </c>
      <c r="AM124" s="167">
        <v>36.15</v>
      </c>
      <c r="AN124" s="167">
        <v>53.46</v>
      </c>
      <c r="BG124" s="169" t="s">
        <v>1332</v>
      </c>
      <c r="BH124" s="170">
        <v>1.4667193716815987</v>
      </c>
      <c r="BI124" s="170">
        <v>4.8935016672446441</v>
      </c>
      <c r="BJ124" s="170">
        <v>2.8761765630580253E-2</v>
      </c>
      <c r="BK124" s="170">
        <v>4.9544738862155189</v>
      </c>
      <c r="BL124" s="170">
        <v>4.8325294482737693</v>
      </c>
      <c r="BM124" s="170">
        <v>78253.12091767673</v>
      </c>
      <c r="BN124" s="167">
        <v>0.20300000000000001</v>
      </c>
      <c r="BO124" s="170">
        <v>62367.73737138835</v>
      </c>
      <c r="BP124" s="170">
        <v>94138.504463965102</v>
      </c>
      <c r="BQ124" s="167">
        <v>0</v>
      </c>
      <c r="BT124" s="167">
        <v>123</v>
      </c>
      <c r="BU124" s="166">
        <v>8.3643294358686502E-4</v>
      </c>
      <c r="BV124" s="166">
        <v>2.7702588771033099E-8</v>
      </c>
      <c r="BW124" s="166">
        <v>1.74328162435564E-19</v>
      </c>
      <c r="BX124" s="173">
        <v>0.99916353935382396</v>
      </c>
      <c r="BY124" s="166">
        <v>7.2325455393206997E-58</v>
      </c>
      <c r="BZ124" s="166">
        <v>5.7781845886161297E-64</v>
      </c>
      <c r="CA124" s="166">
        <v>1.3633252082579999E-37</v>
      </c>
    </row>
    <row r="125" spans="1:79" s="167" customFormat="1" x14ac:dyDescent="0.2">
      <c r="A125" s="162" t="s">
        <v>1415</v>
      </c>
      <c r="B125" s="162"/>
      <c r="C125" s="162" t="s">
        <v>299</v>
      </c>
      <c r="D125" s="162" t="s">
        <v>300</v>
      </c>
      <c r="E125" s="162"/>
      <c r="F125" s="162" t="s">
        <v>1969</v>
      </c>
      <c r="G125" s="162">
        <v>2145</v>
      </c>
      <c r="H125" s="162" t="s">
        <v>101</v>
      </c>
      <c r="I125" s="162"/>
      <c r="J125" s="162" t="s">
        <v>176</v>
      </c>
      <c r="K125" s="162" t="s">
        <v>1425</v>
      </c>
      <c r="L125" s="162"/>
      <c r="M125" s="162"/>
      <c r="N125" s="162"/>
      <c r="O125" s="162"/>
      <c r="P125" s="162" t="s">
        <v>1430</v>
      </c>
      <c r="Q125" s="162"/>
      <c r="R125" s="162"/>
      <c r="S125" s="162"/>
      <c r="T125" s="162"/>
      <c r="U125" s="162"/>
      <c r="V125" s="162"/>
      <c r="W125" s="162"/>
      <c r="X125" s="162"/>
      <c r="Y125" s="162"/>
      <c r="Z125" s="162"/>
      <c r="AB125" s="167">
        <v>1</v>
      </c>
      <c r="AD125" s="168"/>
      <c r="AS125" s="167">
        <v>37.270000000000003</v>
      </c>
      <c r="BG125" s="169" t="s">
        <v>1339</v>
      </c>
      <c r="BH125" s="170">
        <v>1.5713593927538396</v>
      </c>
      <c r="BI125" s="170">
        <v>4.771446901937118</v>
      </c>
      <c r="BJ125" s="170">
        <v>3.9655416278971352E-2</v>
      </c>
      <c r="BK125" s="170">
        <v>4.8547598398785121</v>
      </c>
      <c r="BL125" s="170">
        <v>4.6881339639957238</v>
      </c>
      <c r="BM125" s="170">
        <v>59080.87272248244</v>
      </c>
      <c r="BN125" s="167">
        <v>0.22800000000000001</v>
      </c>
      <c r="BO125" s="170">
        <v>45610.433741756446</v>
      </c>
      <c r="BP125" s="170">
        <v>72551.311703208441</v>
      </c>
      <c r="BQ125" s="167">
        <v>0</v>
      </c>
      <c r="BT125" s="167">
        <v>124</v>
      </c>
      <c r="BU125" s="171"/>
      <c r="BV125" s="171"/>
      <c r="BW125" s="171"/>
      <c r="BX125" s="171"/>
      <c r="BY125" s="171"/>
      <c r="BZ125" s="171"/>
      <c r="CA125" s="171"/>
    </row>
    <row r="126" spans="1:79" x14ac:dyDescent="0.2">
      <c r="A126" s="162" t="s">
        <v>1415</v>
      </c>
      <c r="C126" s="162" t="s">
        <v>299</v>
      </c>
      <c r="D126" s="162" t="s">
        <v>300</v>
      </c>
      <c r="F126" s="162" t="s">
        <v>1969</v>
      </c>
      <c r="G126" s="162">
        <v>2146</v>
      </c>
      <c r="H126" s="162" t="s">
        <v>101</v>
      </c>
      <c r="J126" s="162" t="s">
        <v>176</v>
      </c>
      <c r="K126" s="162" t="s">
        <v>1425</v>
      </c>
      <c r="P126" s="162" t="s">
        <v>1458</v>
      </c>
      <c r="AB126" s="162">
        <v>1</v>
      </c>
      <c r="AC126" s="162" t="s">
        <v>1342</v>
      </c>
      <c r="AI126" s="162">
        <v>19.86</v>
      </c>
      <c r="BG126" s="164" t="s">
        <v>139</v>
      </c>
      <c r="BH126" s="165">
        <v>1.2979792441593623</v>
      </c>
      <c r="BI126" s="165">
        <v>4.2261490024367614</v>
      </c>
      <c r="BJ126" s="165">
        <v>2.4147566076366971E-2</v>
      </c>
      <c r="BK126" s="165">
        <v>4.2763666149810433</v>
      </c>
      <c r="BL126" s="165">
        <v>4.1759313898924795</v>
      </c>
      <c r="BM126" s="165">
        <v>16832.514700890933</v>
      </c>
      <c r="BN126" s="162">
        <v>0.20799999999999999</v>
      </c>
      <c r="BO126" s="165">
        <v>13331.35164310562</v>
      </c>
      <c r="BP126" s="165">
        <v>20333.677758676247</v>
      </c>
      <c r="BQ126" s="162" t="s">
        <v>93</v>
      </c>
      <c r="BR126" s="162">
        <v>4</v>
      </c>
      <c r="BS126" s="162">
        <v>17</v>
      </c>
      <c r="BT126" s="167">
        <v>125</v>
      </c>
      <c r="BU126" s="171"/>
      <c r="BV126" s="171"/>
      <c r="BW126" s="171"/>
      <c r="BX126" s="171"/>
      <c r="BY126" s="171"/>
      <c r="BZ126" s="171"/>
      <c r="CA126" s="171"/>
    </row>
    <row r="127" spans="1:79" x14ac:dyDescent="0.2">
      <c r="C127" s="162" t="s">
        <v>299</v>
      </c>
      <c r="D127" s="162" t="s">
        <v>300</v>
      </c>
      <c r="F127" s="162" t="s">
        <v>1969</v>
      </c>
      <c r="G127" s="162">
        <v>2146</v>
      </c>
      <c r="H127" s="162" t="s">
        <v>101</v>
      </c>
      <c r="J127" s="162" t="s">
        <v>176</v>
      </c>
      <c r="AB127" s="162">
        <v>1</v>
      </c>
      <c r="AZ127" s="162">
        <v>184.68</v>
      </c>
      <c r="BA127" s="162">
        <v>15.38</v>
      </c>
      <c r="BB127" s="162">
        <v>13.52</v>
      </c>
      <c r="BC127" s="162">
        <v>42.35</v>
      </c>
      <c r="BG127" s="164" t="s">
        <v>1322</v>
      </c>
      <c r="BH127" s="165">
        <v>2.2664198658791035</v>
      </c>
      <c r="BI127" s="165">
        <v>4.1486008919006672</v>
      </c>
      <c r="BJ127" s="165">
        <v>1.9095281980509721E-2</v>
      </c>
      <c r="BK127" s="165">
        <v>4.1893015218116263</v>
      </c>
      <c r="BL127" s="165">
        <v>4.107900261989708</v>
      </c>
      <c r="BM127" s="165">
        <v>14079.942846020276</v>
      </c>
      <c r="BN127" s="162">
        <v>0.17399999999999999</v>
      </c>
      <c r="BO127" s="165">
        <v>11630.032790812747</v>
      </c>
      <c r="BP127" s="165">
        <v>16529.852901227805</v>
      </c>
      <c r="BT127" s="167">
        <v>126</v>
      </c>
      <c r="BU127" s="171">
        <v>0.13659508964810099</v>
      </c>
      <c r="BV127" s="171">
        <v>9.3453572666626998E-10</v>
      </c>
      <c r="BW127" s="175">
        <v>0.86310954170826204</v>
      </c>
      <c r="BX127" s="171">
        <v>8.3832628587472802E-10</v>
      </c>
      <c r="BY127" s="171">
        <v>1.7505438392414601E-9</v>
      </c>
      <c r="BZ127" s="171">
        <v>1.12361888804403E-12</v>
      </c>
      <c r="CA127" s="171">
        <v>2.9536511910790801E-4</v>
      </c>
    </row>
    <row r="128" spans="1:79" x14ac:dyDescent="0.2">
      <c r="A128" s="162" t="s">
        <v>1415</v>
      </c>
      <c r="C128" s="162" t="s">
        <v>299</v>
      </c>
      <c r="D128" s="162" t="s">
        <v>300</v>
      </c>
      <c r="F128" s="162" t="s">
        <v>1969</v>
      </c>
      <c r="G128" s="162">
        <v>2316</v>
      </c>
      <c r="H128" s="162" t="s">
        <v>101</v>
      </c>
      <c r="J128" s="162" t="s">
        <v>176</v>
      </c>
      <c r="K128" s="162" t="s">
        <v>1456</v>
      </c>
      <c r="P128" s="162" t="s">
        <v>1455</v>
      </c>
      <c r="AB128" s="162">
        <v>1</v>
      </c>
      <c r="AR128" s="162">
        <v>184.41</v>
      </c>
      <c r="AS128" s="162">
        <v>18.29</v>
      </c>
      <c r="BG128" s="164" t="s">
        <v>1345</v>
      </c>
      <c r="BH128" s="165">
        <v>2.2657844678405197</v>
      </c>
      <c r="BI128" s="165">
        <v>4.1032821837954074</v>
      </c>
      <c r="BJ128" s="165">
        <v>1.5259448575617993E-2</v>
      </c>
      <c r="BK128" s="165">
        <v>4.1358069283765797</v>
      </c>
      <c r="BL128" s="165">
        <v>4.0707574392142352</v>
      </c>
      <c r="BM128" s="165">
        <v>12684.757930928025</v>
      </c>
      <c r="BN128" s="162">
        <v>0.11799999999999999</v>
      </c>
      <c r="BO128" s="165">
        <v>11187.956495078517</v>
      </c>
      <c r="BP128" s="165">
        <v>14181.559366777532</v>
      </c>
      <c r="BT128" s="167">
        <v>127</v>
      </c>
      <c r="BU128" s="166">
        <v>9.6918561428523103E-11</v>
      </c>
      <c r="BV128" s="166">
        <v>6.9551947074867097E-6</v>
      </c>
      <c r="BW128" s="183">
        <v>0.99317731124026998</v>
      </c>
      <c r="BX128" s="166">
        <v>1.6943366002934299E-10</v>
      </c>
      <c r="BY128" s="166">
        <v>4.4099572598130598E-10</v>
      </c>
      <c r="BZ128" s="166">
        <v>3.6233586819051698E-11</v>
      </c>
      <c r="CA128" s="166">
        <v>6.8157328214406704E-3</v>
      </c>
    </row>
    <row r="129" spans="1:79" x14ac:dyDescent="0.2">
      <c r="A129" s="167" t="s">
        <v>1415</v>
      </c>
      <c r="B129" s="167"/>
      <c r="C129" s="167" t="s">
        <v>299</v>
      </c>
      <c r="D129" s="167" t="s">
        <v>1297</v>
      </c>
      <c r="E129" s="167"/>
      <c r="F129" s="167" t="s">
        <v>1969</v>
      </c>
      <c r="G129" s="167">
        <v>2328</v>
      </c>
      <c r="H129" s="167" t="s">
        <v>101</v>
      </c>
      <c r="I129" s="167"/>
      <c r="J129" s="167" t="s">
        <v>176</v>
      </c>
      <c r="K129" s="167" t="s">
        <v>1419</v>
      </c>
      <c r="L129" s="167"/>
      <c r="M129" s="167"/>
      <c r="N129" s="167"/>
      <c r="O129" s="167"/>
      <c r="P129" s="167" t="s">
        <v>1418</v>
      </c>
      <c r="Q129" s="167"/>
      <c r="R129" s="167"/>
      <c r="S129" s="167"/>
      <c r="T129" s="167"/>
      <c r="U129" s="167"/>
      <c r="V129" s="167"/>
      <c r="W129" s="167"/>
      <c r="X129" s="167"/>
      <c r="Y129" s="167"/>
      <c r="Z129" s="167"/>
      <c r="AB129" s="162">
        <v>1</v>
      </c>
      <c r="AO129" s="162">
        <v>157.38</v>
      </c>
      <c r="BG129" s="164" t="s">
        <v>1330</v>
      </c>
      <c r="BH129" s="165">
        <v>2.1969495409739972</v>
      </c>
      <c r="BI129" s="165">
        <v>4.0934895815568293</v>
      </c>
      <c r="BJ129" s="165">
        <v>2.1805636614616094E-2</v>
      </c>
      <c r="BK129" s="165">
        <v>4.1405977953413684</v>
      </c>
      <c r="BL129" s="165">
        <v>4.0463813677722902</v>
      </c>
      <c r="BM129" s="165">
        <v>12401.938733147306</v>
      </c>
      <c r="BN129" s="162">
        <v>0.19700000000000001</v>
      </c>
      <c r="BO129" s="165">
        <v>9958.7568027172874</v>
      </c>
      <c r="BP129" s="165">
        <v>14845.120663577325</v>
      </c>
      <c r="BT129" s="167">
        <v>128</v>
      </c>
      <c r="BU129" s="166"/>
      <c r="BV129" s="166"/>
      <c r="BW129" s="166"/>
      <c r="BX129" s="166"/>
      <c r="BY129" s="166"/>
      <c r="BZ129" s="166"/>
      <c r="CA129" s="166"/>
    </row>
    <row r="130" spans="1:79" x14ac:dyDescent="0.2">
      <c r="A130" s="167"/>
      <c r="B130" s="167"/>
      <c r="C130" s="167" t="s">
        <v>299</v>
      </c>
      <c r="D130" s="167" t="s">
        <v>1297</v>
      </c>
      <c r="E130" s="167"/>
      <c r="F130" s="167" t="s">
        <v>1969</v>
      </c>
      <c r="G130" s="167">
        <v>2429</v>
      </c>
      <c r="H130" s="167" t="s">
        <v>101</v>
      </c>
      <c r="I130" s="167"/>
      <c r="J130" s="167" t="s">
        <v>176</v>
      </c>
      <c r="K130" s="167"/>
      <c r="L130" s="167"/>
      <c r="M130" s="167"/>
      <c r="N130" s="167"/>
      <c r="O130" s="167"/>
      <c r="P130" s="167"/>
      <c r="Q130" s="167"/>
      <c r="R130" s="167"/>
      <c r="S130" s="167"/>
      <c r="T130" s="167"/>
      <c r="U130" s="167"/>
      <c r="V130" s="167"/>
      <c r="W130" s="167"/>
      <c r="X130" s="167"/>
      <c r="Y130" s="167"/>
      <c r="Z130" s="167"/>
      <c r="AB130" s="162">
        <v>1</v>
      </c>
      <c r="AO130" s="162">
        <v>157.08000000000001</v>
      </c>
      <c r="BG130" s="164" t="s">
        <v>1330</v>
      </c>
      <c r="BH130" s="165">
        <v>2.1961208925983806</v>
      </c>
      <c r="BI130" s="165">
        <v>4.0908905553061192</v>
      </c>
      <c r="BJ130" s="165">
        <v>2.1750076048558949E-2</v>
      </c>
      <c r="BK130" s="165">
        <v>4.1378787377854476</v>
      </c>
      <c r="BL130" s="165">
        <v>4.0439023728267909</v>
      </c>
      <c r="BM130" s="165">
        <v>12327.941229088256</v>
      </c>
      <c r="BN130" s="162">
        <v>0.19700000000000001</v>
      </c>
      <c r="BO130" s="165">
        <v>9899.3368069578682</v>
      </c>
      <c r="BP130" s="165">
        <v>14756.545651218643</v>
      </c>
      <c r="BT130" s="167">
        <v>129</v>
      </c>
      <c r="BU130" s="166"/>
      <c r="BV130" s="166"/>
      <c r="BW130" s="166"/>
      <c r="BX130" s="166"/>
      <c r="BY130" s="166"/>
      <c r="BZ130" s="166"/>
      <c r="CA130" s="166"/>
    </row>
    <row r="131" spans="1:79" x14ac:dyDescent="0.2">
      <c r="A131" s="167" t="s">
        <v>1415</v>
      </c>
      <c r="B131" s="167"/>
      <c r="C131" s="167" t="s">
        <v>299</v>
      </c>
      <c r="D131" s="167" t="s">
        <v>1297</v>
      </c>
      <c r="E131" s="167"/>
      <c r="F131" s="167" t="s">
        <v>1969</v>
      </c>
      <c r="G131" s="167">
        <v>2429</v>
      </c>
      <c r="H131" s="167" t="s">
        <v>101</v>
      </c>
      <c r="I131" s="167"/>
      <c r="J131" s="167" t="s">
        <v>176</v>
      </c>
      <c r="K131" s="167" t="s">
        <v>1417</v>
      </c>
      <c r="L131" s="167"/>
      <c r="M131" s="167"/>
      <c r="N131" s="167"/>
      <c r="O131" s="167"/>
      <c r="P131" s="167" t="s">
        <v>1416</v>
      </c>
      <c r="Q131" s="167"/>
      <c r="R131" s="167"/>
      <c r="S131" s="167"/>
      <c r="T131" s="167"/>
      <c r="U131" s="167"/>
      <c r="V131" s="167"/>
      <c r="W131" s="167"/>
      <c r="X131" s="167"/>
      <c r="Y131" s="167"/>
      <c r="Z131" s="167"/>
      <c r="AB131" s="162">
        <v>1</v>
      </c>
      <c r="AC131" s="162" t="s">
        <v>1342</v>
      </c>
      <c r="AI131" s="162">
        <v>17.46</v>
      </c>
      <c r="BG131" s="164" t="s">
        <v>139</v>
      </c>
      <c r="BH131" s="165">
        <v>1.242044239369551</v>
      </c>
      <c r="BI131" s="165">
        <v>4.0621889584183775</v>
      </c>
      <c r="BJ131" s="165">
        <v>2.0049696990002936E-2</v>
      </c>
      <c r="BK131" s="165">
        <v>4.1038845857081032</v>
      </c>
      <c r="BL131" s="165">
        <v>4.0204933311286517</v>
      </c>
      <c r="BM131" s="165">
        <v>11539.552262653106</v>
      </c>
      <c r="BN131" s="162">
        <v>0.20799999999999999</v>
      </c>
      <c r="BO131" s="165">
        <v>9139.3253920212592</v>
      </c>
      <c r="BP131" s="165">
        <v>13939.779133284952</v>
      </c>
      <c r="BQ131" s="162" t="s">
        <v>92</v>
      </c>
      <c r="BT131" s="167">
        <v>130</v>
      </c>
      <c r="BU131" s="171"/>
      <c r="BV131" s="171"/>
      <c r="BW131" s="171"/>
      <c r="BX131" s="171"/>
      <c r="BY131" s="171"/>
      <c r="BZ131" s="171"/>
      <c r="CA131" s="171"/>
    </row>
    <row r="132" spans="1:79" x14ac:dyDescent="0.2">
      <c r="A132" s="162" t="s">
        <v>1415</v>
      </c>
      <c r="C132" s="162" t="s">
        <v>299</v>
      </c>
      <c r="D132" s="162" t="s">
        <v>300</v>
      </c>
      <c r="F132" s="162" t="s">
        <v>1969</v>
      </c>
      <c r="G132" s="162">
        <v>3258</v>
      </c>
      <c r="H132" s="162" t="s">
        <v>101</v>
      </c>
      <c r="J132" s="162" t="s">
        <v>176</v>
      </c>
      <c r="K132" s="162" t="s">
        <v>1450</v>
      </c>
      <c r="P132" s="162" t="s">
        <v>1449</v>
      </c>
      <c r="AB132" s="162">
        <v>1</v>
      </c>
      <c r="AG132" s="162">
        <v>19.7</v>
      </c>
      <c r="BG132" s="164" t="s">
        <v>1279</v>
      </c>
      <c r="BH132" s="165">
        <v>1.2944662261615929</v>
      </c>
      <c r="BI132" s="165">
        <v>4.0505835089177769</v>
      </c>
      <c r="BJ132" s="165">
        <v>1.807147196405522E-2</v>
      </c>
      <c r="BK132" s="165">
        <v>4.0882799387651936</v>
      </c>
      <c r="BL132" s="165">
        <v>4.0128870790703601</v>
      </c>
      <c r="BM132" s="165">
        <v>11235.269878526513</v>
      </c>
      <c r="BN132" s="162">
        <v>0.22900000000000001</v>
      </c>
      <c r="BO132" s="165">
        <v>8662.3930763439421</v>
      </c>
      <c r="BP132" s="165">
        <v>13808.146680709084</v>
      </c>
      <c r="BT132" s="162">
        <v>131</v>
      </c>
      <c r="BU132" s="171"/>
      <c r="BV132" s="171"/>
      <c r="BW132" s="171"/>
      <c r="BX132" s="171"/>
      <c r="BY132" s="171"/>
      <c r="BZ132" s="171"/>
      <c r="CA132" s="171"/>
    </row>
    <row r="133" spans="1:79" x14ac:dyDescent="0.2">
      <c r="C133" s="162" t="s">
        <v>299</v>
      </c>
      <c r="D133" s="162" t="s">
        <v>300</v>
      </c>
      <c r="F133" s="162" t="s">
        <v>1969</v>
      </c>
      <c r="G133" s="162">
        <v>3258</v>
      </c>
      <c r="H133" s="162" t="s">
        <v>101</v>
      </c>
      <c r="J133" s="162" t="s">
        <v>176</v>
      </c>
      <c r="AB133" s="162">
        <v>1</v>
      </c>
      <c r="AJ133" s="162">
        <v>146.13999999999999</v>
      </c>
      <c r="AK133" s="162">
        <v>13.24</v>
      </c>
      <c r="AL133" s="162">
        <v>9.98</v>
      </c>
      <c r="AM133" s="162">
        <v>18.05</v>
      </c>
      <c r="AN133" s="162">
        <v>26.8</v>
      </c>
      <c r="BG133" s="164" t="s">
        <v>1332</v>
      </c>
      <c r="BH133" s="165">
        <v>1.1218879851036812</v>
      </c>
      <c r="BI133" s="165">
        <v>4.049870899922853</v>
      </c>
      <c r="BJ133" s="165">
        <v>1.266120232806006E-2</v>
      </c>
      <c r="BK133" s="165">
        <v>4.0767114496546206</v>
      </c>
      <c r="BL133" s="165">
        <v>4.0230303501910853</v>
      </c>
      <c r="BM133" s="165">
        <v>11216.849682747572</v>
      </c>
      <c r="BN133" s="162">
        <v>0.20300000000000001</v>
      </c>
      <c r="BO133" s="165">
        <v>8939.8291971498147</v>
      </c>
      <c r="BP133" s="165">
        <v>13493.870168345329</v>
      </c>
      <c r="BT133" s="167">
        <v>132</v>
      </c>
      <c r="BU133" s="166">
        <v>1.22355789613882E-9</v>
      </c>
      <c r="BV133" s="166">
        <v>5.4668124916864599E-14</v>
      </c>
      <c r="BW133" s="183">
        <v>0.773703941234545</v>
      </c>
      <c r="BX133" s="166">
        <v>1.7646932228108999E-17</v>
      </c>
      <c r="BY133" s="166">
        <v>4.3461174393450802E-7</v>
      </c>
      <c r="BZ133" s="166">
        <v>8.86356086740443E-9</v>
      </c>
      <c r="CA133" s="166">
        <v>0.226295614066538</v>
      </c>
    </row>
    <row r="134" spans="1:79" ht="16" x14ac:dyDescent="0.2">
      <c r="A134" s="167" t="s">
        <v>1415</v>
      </c>
      <c r="B134" s="167"/>
      <c r="C134" s="167" t="s">
        <v>299</v>
      </c>
      <c r="D134" s="167" t="s">
        <v>1292</v>
      </c>
      <c r="E134" s="167"/>
      <c r="F134" s="167" t="s">
        <v>1969</v>
      </c>
      <c r="G134" s="167">
        <v>3291</v>
      </c>
      <c r="H134" s="167" t="s">
        <v>101</v>
      </c>
      <c r="I134" s="167"/>
      <c r="J134" s="167" t="s">
        <v>176</v>
      </c>
      <c r="K134" s="167" t="s">
        <v>1421</v>
      </c>
      <c r="L134" s="167"/>
      <c r="M134" s="167"/>
      <c r="N134" s="167"/>
      <c r="O134" s="167"/>
      <c r="P134" s="167" t="s">
        <v>1428</v>
      </c>
      <c r="Q134" s="167"/>
      <c r="R134" s="167"/>
      <c r="S134" s="167"/>
      <c r="T134" s="167"/>
      <c r="U134" s="167"/>
      <c r="V134" s="167"/>
      <c r="W134" s="167"/>
      <c r="X134" s="167"/>
      <c r="Y134" s="167"/>
      <c r="Z134" s="167"/>
      <c r="AB134" s="162">
        <v>1</v>
      </c>
      <c r="AD134" s="163" t="s">
        <v>1350</v>
      </c>
      <c r="AZ134" s="162">
        <v>172.3</v>
      </c>
      <c r="BA134" s="162">
        <v>11.69</v>
      </c>
      <c r="BB134" s="162">
        <v>10.72</v>
      </c>
      <c r="BC134" s="162">
        <v>26.3</v>
      </c>
      <c r="BG134" s="164" t="s">
        <v>1322</v>
      </c>
      <c r="BH134" s="165">
        <v>2.2362852774480286</v>
      </c>
      <c r="BI134" s="165">
        <v>4.037656213577506</v>
      </c>
      <c r="BJ134" s="165">
        <v>1.6981153402659693E-2</v>
      </c>
      <c r="BK134" s="165">
        <v>4.0738506851128475</v>
      </c>
      <c r="BL134" s="165">
        <v>4.0014617420421645</v>
      </c>
      <c r="BM134" s="165">
        <v>10905.766968887381</v>
      </c>
      <c r="BN134" s="162">
        <v>0.17399999999999999</v>
      </c>
      <c r="BO134" s="165">
        <v>9008.1635163009778</v>
      </c>
      <c r="BP134" s="165">
        <v>12803.370421473785</v>
      </c>
      <c r="BT134" s="167">
        <v>133</v>
      </c>
      <c r="BU134" s="171">
        <v>1.00717410517931E-11</v>
      </c>
      <c r="BV134" s="171">
        <v>1.57742358330067E-18</v>
      </c>
      <c r="BW134" s="175">
        <v>0.92798171379384797</v>
      </c>
      <c r="BX134" s="171">
        <v>3.5554919896650798E-17</v>
      </c>
      <c r="BY134" s="171">
        <v>3.5028516352211202E-8</v>
      </c>
      <c r="BZ134" s="171">
        <v>1.23443540350994E-9</v>
      </c>
      <c r="CA134" s="171">
        <v>7.2018249933128803E-2</v>
      </c>
    </row>
    <row r="135" spans="1:79" x14ac:dyDescent="0.2">
      <c r="A135" s="167"/>
      <c r="B135" s="167"/>
      <c r="C135" s="167" t="s">
        <v>299</v>
      </c>
      <c r="D135" s="167" t="s">
        <v>15</v>
      </c>
      <c r="E135" s="167"/>
      <c r="F135" s="167" t="s">
        <v>1969</v>
      </c>
      <c r="G135" s="167">
        <v>3291</v>
      </c>
      <c r="H135" s="167" t="s">
        <v>101</v>
      </c>
      <c r="I135" s="167"/>
      <c r="J135" s="167" t="s">
        <v>176</v>
      </c>
      <c r="K135" s="167"/>
      <c r="L135" s="167"/>
      <c r="M135" s="167"/>
      <c r="N135" s="167"/>
      <c r="O135" s="167"/>
      <c r="P135" s="167"/>
      <c r="Q135" s="167"/>
      <c r="R135" s="167"/>
      <c r="S135" s="167"/>
      <c r="T135" s="167"/>
      <c r="U135" s="167"/>
      <c r="V135" s="167"/>
      <c r="W135" s="167"/>
      <c r="X135" s="167"/>
      <c r="Y135" s="167"/>
      <c r="Z135" s="167"/>
      <c r="AB135" s="162">
        <v>1</v>
      </c>
      <c r="AG135" s="162">
        <v>19.47</v>
      </c>
      <c r="BG135" s="164" t="s">
        <v>1279</v>
      </c>
      <c r="BH135" s="165">
        <v>1.2893659515200318</v>
      </c>
      <c r="BI135" s="165">
        <v>4.0359632409318582</v>
      </c>
      <c r="BJ135" s="165">
        <v>1.7824151880125146E-2</v>
      </c>
      <c r="BK135" s="165">
        <v>4.0731437701258981</v>
      </c>
      <c r="BL135" s="165">
        <v>3.9987827117378179</v>
      </c>
      <c r="BM135" s="165">
        <v>10863.336714852003</v>
      </c>
      <c r="BN135" s="162">
        <v>0.22900000000000001</v>
      </c>
      <c r="BO135" s="165">
        <v>8375.6326071508938</v>
      </c>
      <c r="BP135" s="165">
        <v>13351.040822553112</v>
      </c>
      <c r="BT135" s="167">
        <v>134</v>
      </c>
      <c r="BU135" s="171"/>
      <c r="BV135" s="171"/>
      <c r="BW135" s="171"/>
      <c r="BX135" s="171"/>
      <c r="BY135" s="171"/>
      <c r="BZ135" s="171"/>
      <c r="CA135" s="171"/>
    </row>
    <row r="136" spans="1:79" x14ac:dyDescent="0.2">
      <c r="A136" s="162" t="s">
        <v>1415</v>
      </c>
      <c r="C136" s="162" t="s">
        <v>299</v>
      </c>
      <c r="D136" s="162" t="s">
        <v>300</v>
      </c>
      <c r="F136" s="162" t="s">
        <v>1969</v>
      </c>
      <c r="G136" s="162">
        <v>3461</v>
      </c>
      <c r="H136" s="162" t="s">
        <v>101</v>
      </c>
      <c r="J136" s="162" t="s">
        <v>176</v>
      </c>
      <c r="K136" s="162" t="s">
        <v>1443</v>
      </c>
      <c r="P136" s="162" t="s">
        <v>1265</v>
      </c>
      <c r="AB136" s="162">
        <v>1</v>
      </c>
      <c r="AI136" s="162">
        <v>17.07</v>
      </c>
      <c r="BG136" s="164" t="s">
        <v>139</v>
      </c>
      <c r="BH136" s="165">
        <v>1.2322335211147337</v>
      </c>
      <c r="BI136" s="165">
        <v>4.0334311920973347</v>
      </c>
      <c r="BJ136" s="165">
        <v>1.9480900525085002E-2</v>
      </c>
      <c r="BK136" s="165">
        <v>4.0739439423881336</v>
      </c>
      <c r="BL136" s="165">
        <v>3.9929184418065358</v>
      </c>
      <c r="BM136" s="165">
        <v>10800.184934608082</v>
      </c>
      <c r="BN136" s="162">
        <v>0.20799999999999999</v>
      </c>
      <c r="BO136" s="165">
        <v>8553.7464682095997</v>
      </c>
      <c r="BP136" s="165">
        <v>13046.623401006564</v>
      </c>
      <c r="BQ136" s="162" t="s">
        <v>91</v>
      </c>
      <c r="BT136" s="167">
        <v>135</v>
      </c>
      <c r="BU136" s="171"/>
      <c r="BV136" s="171"/>
      <c r="BW136" s="171"/>
      <c r="BX136" s="171"/>
      <c r="BY136" s="171"/>
      <c r="BZ136" s="171"/>
      <c r="CA136" s="171"/>
    </row>
    <row r="137" spans="1:79" x14ac:dyDescent="0.2">
      <c r="A137" s="167" t="s">
        <v>1415</v>
      </c>
      <c r="B137" s="167"/>
      <c r="C137" s="167" t="s">
        <v>299</v>
      </c>
      <c r="D137" s="167" t="s">
        <v>1292</v>
      </c>
      <c r="E137" s="167"/>
      <c r="F137" s="167" t="s">
        <v>1969</v>
      </c>
      <c r="G137" s="167">
        <v>3577</v>
      </c>
      <c r="H137" s="167" t="s">
        <v>101</v>
      </c>
      <c r="I137" s="167"/>
      <c r="J137" s="167" t="s">
        <v>176</v>
      </c>
      <c r="K137" s="167" t="s">
        <v>1435</v>
      </c>
      <c r="L137" s="167"/>
      <c r="M137" s="167"/>
      <c r="N137" s="167"/>
      <c r="O137" s="167"/>
      <c r="P137" s="167" t="s">
        <v>1434</v>
      </c>
      <c r="Q137" s="167"/>
      <c r="R137" s="167"/>
      <c r="S137" s="167"/>
      <c r="T137" s="167"/>
      <c r="U137" s="167"/>
      <c r="V137" s="167"/>
      <c r="W137" s="167"/>
      <c r="X137" s="167"/>
      <c r="Y137" s="167"/>
      <c r="Z137" s="167"/>
      <c r="AB137" s="162">
        <v>2</v>
      </c>
      <c r="AM137" s="162">
        <v>18.71</v>
      </c>
      <c r="AN137" s="162">
        <v>29.25</v>
      </c>
      <c r="BG137" s="164" t="s">
        <v>1268</v>
      </c>
      <c r="BH137" s="165">
        <v>1.4661258704181992</v>
      </c>
      <c r="BI137" s="165">
        <v>4.0243535619938466</v>
      </c>
      <c r="BJ137" s="165">
        <v>1.5833531582293236E-2</v>
      </c>
      <c r="BK137" s="165">
        <v>4.0576185774164237</v>
      </c>
      <c r="BL137" s="165">
        <v>3.9910885465712691</v>
      </c>
      <c r="BM137" s="165">
        <v>10576.782216063215</v>
      </c>
      <c r="BN137" s="162">
        <v>0.154</v>
      </c>
      <c r="BO137" s="165">
        <v>8947.9577547894805</v>
      </c>
      <c r="BP137" s="165">
        <v>12205.606677336949</v>
      </c>
      <c r="BT137" s="167">
        <v>136</v>
      </c>
      <c r="BU137" s="171"/>
      <c r="BV137" s="171"/>
      <c r="BW137" s="171"/>
      <c r="BX137" s="171"/>
      <c r="BY137" s="171"/>
      <c r="BZ137" s="171"/>
      <c r="CA137" s="171"/>
    </row>
    <row r="138" spans="1:79" x14ac:dyDescent="0.2">
      <c r="A138" s="167"/>
      <c r="B138" s="167"/>
      <c r="C138" s="167" t="s">
        <v>299</v>
      </c>
      <c r="D138" s="167" t="s">
        <v>1292</v>
      </c>
      <c r="E138" s="167"/>
      <c r="F138" s="167" t="s">
        <v>1969</v>
      </c>
      <c r="G138" s="167">
        <v>3577</v>
      </c>
      <c r="H138" s="167" t="s">
        <v>101</v>
      </c>
      <c r="I138" s="167"/>
      <c r="J138" s="167" t="s">
        <v>176</v>
      </c>
      <c r="K138" s="167"/>
      <c r="L138" s="167"/>
      <c r="M138" s="167"/>
      <c r="N138" s="167"/>
      <c r="O138" s="167"/>
      <c r="P138" s="167"/>
      <c r="Q138" s="167"/>
      <c r="R138" s="167"/>
      <c r="S138" s="167"/>
      <c r="T138" s="167"/>
      <c r="U138" s="167"/>
      <c r="V138" s="167"/>
      <c r="W138" s="167"/>
      <c r="X138" s="167"/>
      <c r="Y138" s="167"/>
      <c r="Z138" s="167"/>
      <c r="AB138" s="162">
        <v>1</v>
      </c>
      <c r="AS138" s="162">
        <v>18.45</v>
      </c>
      <c r="BG138" s="164" t="s">
        <v>1339</v>
      </c>
      <c r="BH138" s="165">
        <v>1.2659963704950792</v>
      </c>
      <c r="BI138" s="165">
        <v>3.9897847547653016</v>
      </c>
      <c r="BJ138" s="165">
        <v>1.7465668946848163E-2</v>
      </c>
      <c r="BK138" s="165">
        <v>4.0264787635442572</v>
      </c>
      <c r="BL138" s="165">
        <v>3.9530907459863465</v>
      </c>
      <c r="BM138" s="165">
        <v>9767.530021905548</v>
      </c>
      <c r="BN138" s="162">
        <v>0.22800000000000001</v>
      </c>
      <c r="BO138" s="165">
        <v>7540.5331769110835</v>
      </c>
      <c r="BP138" s="165">
        <v>11994.526866900012</v>
      </c>
      <c r="BT138" s="167">
        <v>137</v>
      </c>
      <c r="BU138" s="171"/>
      <c r="BV138" s="171"/>
      <c r="BW138" s="171"/>
      <c r="BX138" s="171"/>
      <c r="BY138" s="171"/>
      <c r="BZ138" s="171"/>
      <c r="CA138" s="171"/>
    </row>
    <row r="139" spans="1:79" x14ac:dyDescent="0.2">
      <c r="A139" s="167" t="s">
        <v>1415</v>
      </c>
      <c r="B139" s="167"/>
      <c r="C139" s="167" t="s">
        <v>1243</v>
      </c>
      <c r="D139" s="167" t="s">
        <v>15</v>
      </c>
      <c r="E139" s="167"/>
      <c r="F139" s="167" t="s">
        <v>1969</v>
      </c>
      <c r="G139" s="167">
        <v>3622</v>
      </c>
      <c r="H139" s="167" t="s">
        <v>101</v>
      </c>
      <c r="I139" s="167"/>
      <c r="J139" s="167" t="s">
        <v>176</v>
      </c>
      <c r="K139" s="167" t="s">
        <v>1462</v>
      </c>
      <c r="L139" s="167"/>
      <c r="M139" s="167"/>
      <c r="N139" s="167"/>
      <c r="O139" s="167"/>
      <c r="P139" s="167" t="s">
        <v>1461</v>
      </c>
      <c r="Q139" s="167"/>
      <c r="R139" s="167"/>
      <c r="S139" s="167"/>
      <c r="T139" s="167"/>
      <c r="U139" s="167"/>
      <c r="V139" s="167"/>
      <c r="W139" s="167"/>
      <c r="X139" s="167"/>
      <c r="Y139" s="167"/>
      <c r="Z139" s="167"/>
      <c r="AB139" s="162">
        <v>1</v>
      </c>
      <c r="AX139" s="162">
        <v>14.7</v>
      </c>
      <c r="BG139" s="164" t="s">
        <v>1301</v>
      </c>
      <c r="BH139" s="165">
        <v>1.167317334748176</v>
      </c>
      <c r="BI139" s="165">
        <v>3.9122774365536022</v>
      </c>
      <c r="BJ139" s="165">
        <v>1.4910531692674665E-2</v>
      </c>
      <c r="BK139" s="165">
        <v>3.9437359083056962</v>
      </c>
      <c r="BL139" s="165">
        <v>3.8808189648015081</v>
      </c>
      <c r="BM139" s="165">
        <v>8171.041882043326</v>
      </c>
      <c r="BN139" s="162">
        <v>0.16700000000000001</v>
      </c>
      <c r="BO139" s="165">
        <v>6806.4778877420904</v>
      </c>
      <c r="BP139" s="165">
        <v>9535.6058763445617</v>
      </c>
      <c r="BT139" s="167">
        <v>138</v>
      </c>
      <c r="BU139" s="171"/>
      <c r="BV139" s="171"/>
      <c r="BW139" s="171"/>
      <c r="BX139" s="171"/>
      <c r="BY139" s="171"/>
      <c r="BZ139" s="171"/>
      <c r="CA139" s="171"/>
    </row>
    <row r="140" spans="1:79" x14ac:dyDescent="0.2">
      <c r="A140" s="167"/>
      <c r="B140" s="167"/>
      <c r="C140" s="167" t="s">
        <v>1243</v>
      </c>
      <c r="D140" s="167" t="s">
        <v>15</v>
      </c>
      <c r="E140" s="167"/>
      <c r="F140" s="167" t="s">
        <v>1969</v>
      </c>
      <c r="G140" s="167">
        <v>3622</v>
      </c>
      <c r="H140" s="167" t="s">
        <v>101</v>
      </c>
      <c r="I140" s="167"/>
      <c r="J140" s="167" t="s">
        <v>176</v>
      </c>
      <c r="K140" s="167"/>
      <c r="L140" s="167"/>
      <c r="M140" s="167"/>
      <c r="N140" s="167"/>
      <c r="O140" s="167"/>
      <c r="P140" s="167"/>
      <c r="Q140" s="167"/>
      <c r="R140" s="167"/>
      <c r="S140" s="167"/>
      <c r="T140" s="167"/>
      <c r="U140" s="167"/>
      <c r="V140" s="167"/>
      <c r="W140" s="167"/>
      <c r="X140" s="167"/>
      <c r="Y140" s="167"/>
      <c r="Z140" s="167"/>
      <c r="AB140" s="162">
        <v>1</v>
      </c>
      <c r="AJ140" s="162">
        <v>152.72999999999999</v>
      </c>
      <c r="AK140" s="162">
        <v>11.37</v>
      </c>
      <c r="AL140" s="162">
        <v>9.66</v>
      </c>
      <c r="AM140" s="162">
        <v>17.670000000000002</v>
      </c>
      <c r="AN140" s="162">
        <v>25.77</v>
      </c>
      <c r="BG140" s="164" t="s">
        <v>1332</v>
      </c>
      <c r="BH140" s="165">
        <v>1.0557604646877348</v>
      </c>
      <c r="BI140" s="165">
        <v>3.8880897716351392</v>
      </c>
      <c r="BJ140" s="165">
        <v>1.0937514906735609E-2</v>
      </c>
      <c r="BK140" s="165">
        <v>3.9112762672924726</v>
      </c>
      <c r="BL140" s="165">
        <v>3.8649032759778059</v>
      </c>
      <c r="BM140" s="165">
        <v>7728.4031995773375</v>
      </c>
      <c r="BN140" s="162">
        <v>0.20300000000000001</v>
      </c>
      <c r="BO140" s="165">
        <v>6159.5373500631376</v>
      </c>
      <c r="BP140" s="165">
        <v>9297.2690490915375</v>
      </c>
      <c r="BT140" s="167">
        <v>139</v>
      </c>
      <c r="BU140" s="166">
        <v>2.59101866435045E-9</v>
      </c>
      <c r="BV140" s="166">
        <v>1.89543354061114E-16</v>
      </c>
      <c r="BW140" s="183">
        <v>0.99342248338505901</v>
      </c>
      <c r="BX140" s="166">
        <v>2.9715886332184898E-14</v>
      </c>
      <c r="BY140" s="166">
        <v>1.31167833149325E-11</v>
      </c>
      <c r="BZ140" s="166">
        <v>8.2252944410831896E-13</v>
      </c>
      <c r="CA140" s="166">
        <v>6.5775140099528298E-3</v>
      </c>
    </row>
    <row r="141" spans="1:79" x14ac:dyDescent="0.2">
      <c r="A141" s="172" t="s">
        <v>1415</v>
      </c>
      <c r="B141" s="172"/>
      <c r="C141" s="172" t="s">
        <v>1364</v>
      </c>
      <c r="D141" s="172" t="s">
        <v>15</v>
      </c>
      <c r="E141" s="172"/>
      <c r="F141" s="172" t="s">
        <v>1969</v>
      </c>
      <c r="G141" s="172">
        <v>3786</v>
      </c>
      <c r="H141" s="172" t="s">
        <v>101</v>
      </c>
      <c r="I141" s="172"/>
      <c r="J141" s="172" t="s">
        <v>176</v>
      </c>
      <c r="K141" s="172" t="s">
        <v>1460</v>
      </c>
      <c r="L141" s="172"/>
      <c r="M141" s="172"/>
      <c r="N141" s="172"/>
      <c r="O141" s="172"/>
      <c r="P141" s="172" t="s">
        <v>1280</v>
      </c>
      <c r="Q141" s="172"/>
      <c r="R141" s="172"/>
      <c r="S141" s="172"/>
      <c r="T141" s="172"/>
      <c r="U141" s="172"/>
      <c r="V141" s="172"/>
      <c r="W141" s="172"/>
      <c r="X141" s="172"/>
      <c r="Y141" s="172"/>
      <c r="Z141" s="172"/>
      <c r="AB141" s="162">
        <v>1</v>
      </c>
      <c r="BC141" s="162">
        <v>22.92</v>
      </c>
      <c r="BG141" s="164" t="s">
        <v>1357</v>
      </c>
      <c r="BH141" s="165">
        <v>1.3602146132953523</v>
      </c>
      <c r="BI141" s="165">
        <v>3.8473127029983525</v>
      </c>
      <c r="BJ141" s="165">
        <v>2.5249295709253518E-2</v>
      </c>
      <c r="BK141" s="165">
        <v>3.9014670561473124</v>
      </c>
      <c r="BL141" s="165">
        <v>3.7931583498493926</v>
      </c>
      <c r="BM141" s="165">
        <v>7035.7873200842669</v>
      </c>
      <c r="BN141" s="162">
        <v>0.23599999999999999</v>
      </c>
      <c r="BO141" s="165">
        <v>5375.3415125443798</v>
      </c>
      <c r="BP141" s="165">
        <v>8696.233127624153</v>
      </c>
      <c r="BT141" s="167">
        <v>140</v>
      </c>
      <c r="BU141" s="171"/>
      <c r="BV141" s="171"/>
      <c r="BW141" s="171"/>
      <c r="BX141" s="171"/>
      <c r="BY141" s="171"/>
      <c r="BZ141" s="171"/>
      <c r="CA141" s="171"/>
    </row>
    <row r="142" spans="1:79" ht="16" x14ac:dyDescent="0.2">
      <c r="A142" s="162" t="s">
        <v>1415</v>
      </c>
      <c r="C142" s="162" t="s">
        <v>299</v>
      </c>
      <c r="D142" s="162" t="s">
        <v>300</v>
      </c>
      <c r="F142" s="162" t="s">
        <v>1969</v>
      </c>
      <c r="G142" s="162">
        <v>3788</v>
      </c>
      <c r="H142" s="162" t="s">
        <v>101</v>
      </c>
      <c r="J142" s="162" t="s">
        <v>176</v>
      </c>
      <c r="K142" s="162" t="s">
        <v>1453</v>
      </c>
      <c r="P142" s="162" t="s">
        <v>1438</v>
      </c>
      <c r="AB142" s="162">
        <v>1</v>
      </c>
      <c r="AD142" s="163" t="s">
        <v>1359</v>
      </c>
      <c r="AV142" s="162">
        <v>9.9700000000000006</v>
      </c>
      <c r="AW142" s="162">
        <v>9.59</v>
      </c>
      <c r="AY142" s="162">
        <v>23.5</v>
      </c>
      <c r="BG142" s="164" t="s">
        <v>1306</v>
      </c>
      <c r="BH142" s="165">
        <v>1.3710678622717363</v>
      </c>
      <c r="BI142" s="165">
        <v>3.8073282239505986</v>
      </c>
      <c r="BJ142" s="165">
        <v>1.1811893849081078E-2</v>
      </c>
      <c r="BK142" s="165">
        <v>3.832249141369835</v>
      </c>
      <c r="BL142" s="165">
        <v>3.7824073065313621</v>
      </c>
      <c r="BM142" s="165">
        <v>6416.9436259633676</v>
      </c>
      <c r="BN142" s="162">
        <v>0.14299999999999999</v>
      </c>
      <c r="BO142" s="165">
        <v>5499.3206874506059</v>
      </c>
      <c r="BP142" s="165">
        <v>7334.5665644761293</v>
      </c>
      <c r="BQ142" s="162" t="s">
        <v>1360</v>
      </c>
      <c r="BT142" s="162">
        <v>141</v>
      </c>
      <c r="BU142" s="171"/>
      <c r="BV142" s="171"/>
      <c r="BW142" s="171"/>
      <c r="BX142" s="171"/>
      <c r="BY142" s="171"/>
      <c r="BZ142" s="171"/>
      <c r="CA142" s="171"/>
    </row>
    <row r="143" spans="1:79" s="167" customFormat="1" x14ac:dyDescent="0.2">
      <c r="A143" s="162"/>
      <c r="B143" s="162"/>
      <c r="C143" s="162" t="s">
        <v>299</v>
      </c>
      <c r="D143" s="162" t="s">
        <v>300</v>
      </c>
      <c r="E143" s="162"/>
      <c r="F143" s="162" t="s">
        <v>1969</v>
      </c>
      <c r="G143" s="162">
        <v>3788</v>
      </c>
      <c r="H143" s="162" t="s">
        <v>101</v>
      </c>
      <c r="I143" s="162"/>
      <c r="J143" s="162" t="s">
        <v>176</v>
      </c>
      <c r="K143" s="162"/>
      <c r="L143" s="162"/>
      <c r="M143" s="162"/>
      <c r="N143" s="162"/>
      <c r="O143" s="162"/>
      <c r="P143" s="162"/>
      <c r="Q143" s="162"/>
      <c r="R143" s="162"/>
      <c r="S143" s="162"/>
      <c r="T143" s="162"/>
      <c r="U143" s="162"/>
      <c r="V143" s="162"/>
      <c r="W143" s="162"/>
      <c r="X143" s="162"/>
      <c r="Y143" s="162"/>
      <c r="Z143" s="162"/>
      <c r="AB143" s="167">
        <v>1</v>
      </c>
      <c r="AD143" s="168"/>
      <c r="AG143" s="167">
        <v>19.05</v>
      </c>
      <c r="BG143" s="169" t="s">
        <v>1279</v>
      </c>
      <c r="BH143" s="170">
        <v>1.2798949800116382</v>
      </c>
      <c r="BI143" s="170">
        <v>4.0088140869605446</v>
      </c>
      <c r="BJ143" s="170">
        <v>1.7403616579706099E-2</v>
      </c>
      <c r="BK143" s="170">
        <v>4.0451173948921362</v>
      </c>
      <c r="BL143" s="170">
        <v>3.9725107790289527</v>
      </c>
      <c r="BM143" s="170">
        <v>10205.025328595924</v>
      </c>
      <c r="BN143" s="167">
        <v>0.22900000000000001</v>
      </c>
      <c r="BO143" s="170">
        <v>7868.0745283474571</v>
      </c>
      <c r="BP143" s="170">
        <v>12541.976128844391</v>
      </c>
      <c r="BQ143" s="167" t="s">
        <v>91</v>
      </c>
      <c r="BR143" s="167">
        <v>5</v>
      </c>
      <c r="BS143" s="167">
        <v>6</v>
      </c>
      <c r="BT143" s="167">
        <v>142</v>
      </c>
      <c r="BU143" s="171"/>
      <c r="BV143" s="171"/>
      <c r="BW143" s="171"/>
      <c r="BX143" s="171"/>
      <c r="BY143" s="171"/>
      <c r="BZ143" s="171"/>
      <c r="CA143" s="171"/>
    </row>
    <row r="144" spans="1:79" s="167" customFormat="1" x14ac:dyDescent="0.2">
      <c r="A144" s="162" t="s">
        <v>1415</v>
      </c>
      <c r="B144" s="162"/>
      <c r="C144" s="162" t="s">
        <v>299</v>
      </c>
      <c r="D144" s="162" t="s">
        <v>300</v>
      </c>
      <c r="E144" s="162"/>
      <c r="F144" s="162" t="s">
        <v>1969</v>
      </c>
      <c r="G144" s="162">
        <v>3789</v>
      </c>
      <c r="H144" s="162" t="s">
        <v>101</v>
      </c>
      <c r="I144" s="162"/>
      <c r="J144" s="162" t="s">
        <v>176</v>
      </c>
      <c r="K144" s="162" t="s">
        <v>1451</v>
      </c>
      <c r="L144" s="162"/>
      <c r="M144" s="162"/>
      <c r="N144" s="162"/>
      <c r="O144" s="162"/>
      <c r="P144" s="162" t="s">
        <v>1278</v>
      </c>
      <c r="Q144" s="162"/>
      <c r="R144" s="162"/>
      <c r="S144" s="162"/>
      <c r="T144" s="162"/>
      <c r="U144" s="162"/>
      <c r="V144" s="162"/>
      <c r="W144" s="162"/>
      <c r="X144" s="162"/>
      <c r="Y144" s="162"/>
      <c r="Z144" s="162"/>
      <c r="AB144" s="167">
        <v>1</v>
      </c>
      <c r="AD144" s="168"/>
      <c r="AG144" s="167">
        <v>19.12</v>
      </c>
      <c r="BG144" s="169" t="s">
        <v>1279</v>
      </c>
      <c r="BH144" s="170">
        <v>1.2814878879400813</v>
      </c>
      <c r="BI144" s="170">
        <v>4.0133802608290967</v>
      </c>
      <c r="BJ144" s="170">
        <v>1.7470705644529263E-2</v>
      </c>
      <c r="BK144" s="170">
        <v>4.0498235140972207</v>
      </c>
      <c r="BL144" s="170">
        <v>3.9769370075609731</v>
      </c>
      <c r="BM144" s="170">
        <v>10312.887040118176</v>
      </c>
      <c r="BN144" s="167">
        <v>0.22900000000000001</v>
      </c>
      <c r="BO144" s="170">
        <v>7951.2359079311136</v>
      </c>
      <c r="BP144" s="170">
        <v>12674.538172305238</v>
      </c>
      <c r="BQ144" s="167" t="s">
        <v>92</v>
      </c>
      <c r="BT144" s="167">
        <v>143</v>
      </c>
      <c r="BU144" s="171"/>
      <c r="BV144" s="171"/>
      <c r="BW144" s="171"/>
      <c r="BX144" s="171"/>
      <c r="BY144" s="171"/>
      <c r="BZ144" s="171"/>
      <c r="CA144" s="171"/>
    </row>
    <row r="145" spans="1:79" s="167" customFormat="1" x14ac:dyDescent="0.2">
      <c r="A145" s="162" t="s">
        <v>1415</v>
      </c>
      <c r="B145" s="162"/>
      <c r="C145" s="162" t="s">
        <v>299</v>
      </c>
      <c r="D145" s="162" t="s">
        <v>1270</v>
      </c>
      <c r="E145" s="162"/>
      <c r="F145" s="162" t="s">
        <v>1969</v>
      </c>
      <c r="G145" s="162">
        <v>3845</v>
      </c>
      <c r="H145" s="162" t="s">
        <v>101</v>
      </c>
      <c r="I145" s="162"/>
      <c r="J145" s="162" t="s">
        <v>176</v>
      </c>
      <c r="K145" s="162" t="s">
        <v>1427</v>
      </c>
      <c r="L145" s="162"/>
      <c r="M145" s="162"/>
      <c r="N145" s="162"/>
      <c r="O145" s="162"/>
      <c r="P145" s="162" t="s">
        <v>1280</v>
      </c>
      <c r="Q145" s="162"/>
      <c r="R145" s="162"/>
      <c r="S145" s="162"/>
      <c r="T145" s="162"/>
      <c r="U145" s="162"/>
      <c r="V145" s="162"/>
      <c r="W145" s="162"/>
      <c r="X145" s="162"/>
      <c r="Y145" s="162"/>
      <c r="Z145" s="162"/>
      <c r="AB145" s="167">
        <v>1</v>
      </c>
      <c r="AD145" s="168"/>
      <c r="AG145" s="167">
        <v>21.09</v>
      </c>
      <c r="BG145" s="169" t="s">
        <v>1279</v>
      </c>
      <c r="BH145" s="170">
        <v>1.3240765797394864</v>
      </c>
      <c r="BI145" s="170">
        <v>4.1354635075239177</v>
      </c>
      <c r="BJ145" s="170">
        <v>1.9762680544192883E-2</v>
      </c>
      <c r="BK145" s="170">
        <v>4.1766877366411066</v>
      </c>
      <c r="BL145" s="170">
        <v>4.0942392784067287</v>
      </c>
      <c r="BM145" s="170">
        <v>13660.40286557686</v>
      </c>
      <c r="BN145" s="167">
        <v>0.22900000000000001</v>
      </c>
      <c r="BO145" s="170">
        <v>10532.170609359759</v>
      </c>
      <c r="BP145" s="170">
        <v>16788.635121793959</v>
      </c>
      <c r="BQ145" s="167" t="s">
        <v>93</v>
      </c>
      <c r="BT145" s="167">
        <v>144</v>
      </c>
      <c r="BU145" s="171"/>
      <c r="BV145" s="171"/>
      <c r="BW145" s="171"/>
      <c r="BX145" s="171"/>
      <c r="BY145" s="171"/>
      <c r="BZ145" s="171"/>
      <c r="CA145" s="171"/>
    </row>
    <row r="146" spans="1:79" s="167" customFormat="1" x14ac:dyDescent="0.2">
      <c r="A146" s="162"/>
      <c r="B146" s="162"/>
      <c r="C146" s="162" t="s">
        <v>299</v>
      </c>
      <c r="D146" s="162" t="s">
        <v>1270</v>
      </c>
      <c r="E146" s="162"/>
      <c r="F146" s="162" t="s">
        <v>1969</v>
      </c>
      <c r="G146" s="162">
        <v>3845</v>
      </c>
      <c r="H146" s="162" t="s">
        <v>101</v>
      </c>
      <c r="I146" s="162"/>
      <c r="J146" s="162" t="s">
        <v>176</v>
      </c>
      <c r="K146" s="162"/>
      <c r="L146" s="162"/>
      <c r="M146" s="162"/>
      <c r="N146" s="162"/>
      <c r="O146" s="162"/>
      <c r="P146" s="162"/>
      <c r="Q146" s="162"/>
      <c r="R146" s="162"/>
      <c r="S146" s="162"/>
      <c r="T146" s="162"/>
      <c r="U146" s="162"/>
      <c r="V146" s="162"/>
      <c r="W146" s="162"/>
      <c r="X146" s="162"/>
      <c r="Y146" s="162"/>
      <c r="Z146" s="162"/>
      <c r="AB146" s="167">
        <v>1</v>
      </c>
      <c r="AD146" s="168"/>
      <c r="AG146" s="167">
        <v>21.51</v>
      </c>
      <c r="BG146" s="169" t="s">
        <v>1279</v>
      </c>
      <c r="BH146" s="170">
        <v>1.3326404103874625</v>
      </c>
      <c r="BI146" s="170">
        <v>4.1600122833955471</v>
      </c>
      <c r="BJ146" s="170">
        <v>2.032308065965889E-2</v>
      </c>
      <c r="BK146" s="170">
        <v>4.2024054866660956</v>
      </c>
      <c r="BL146" s="170">
        <v>4.1176190801249986</v>
      </c>
      <c r="BM146" s="170">
        <v>14454.806535115897</v>
      </c>
      <c r="BN146" s="167">
        <v>0.22900000000000001</v>
      </c>
      <c r="BO146" s="170">
        <v>11144.655838574356</v>
      </c>
      <c r="BP146" s="170">
        <v>17764.957231657438</v>
      </c>
      <c r="BQ146" s="167" t="s">
        <v>1360</v>
      </c>
      <c r="BT146" s="167">
        <v>145</v>
      </c>
      <c r="BU146" s="171"/>
      <c r="BV146" s="171"/>
      <c r="BW146" s="171"/>
      <c r="BX146" s="171"/>
      <c r="BY146" s="171"/>
      <c r="BZ146" s="171"/>
      <c r="CA146" s="171"/>
    </row>
    <row r="147" spans="1:79" s="167" customFormat="1" x14ac:dyDescent="0.2">
      <c r="C147" s="167" t="s">
        <v>299</v>
      </c>
      <c r="D147" s="167" t="s">
        <v>1292</v>
      </c>
      <c r="F147" s="167" t="s">
        <v>1969</v>
      </c>
      <c r="G147" s="167">
        <v>3934</v>
      </c>
      <c r="H147" s="167" t="s">
        <v>101</v>
      </c>
      <c r="J147" s="167" t="s">
        <v>176</v>
      </c>
      <c r="AB147" s="167">
        <v>1</v>
      </c>
      <c r="AD147" s="168"/>
      <c r="AG147" s="167">
        <v>34.89</v>
      </c>
      <c r="BG147" s="169" t="s">
        <v>1279</v>
      </c>
      <c r="BH147" s="170">
        <v>1.5427009694481109</v>
      </c>
      <c r="BI147" s="170">
        <v>4.7621644972611819</v>
      </c>
      <c r="BJ147" s="170">
        <v>3.8988496417223316E-2</v>
      </c>
      <c r="BK147" s="170">
        <v>4.8434930754185919</v>
      </c>
      <c r="BL147" s="170">
        <v>4.6808359191037718</v>
      </c>
      <c r="BM147" s="170">
        <v>57831.505370741688</v>
      </c>
      <c r="BN147" s="167">
        <v>0.22900000000000001</v>
      </c>
      <c r="BO147" s="170">
        <v>44588.090640841838</v>
      </c>
      <c r="BP147" s="170">
        <v>71074.920100641539</v>
      </c>
      <c r="BQ147" s="167" t="s">
        <v>1362</v>
      </c>
      <c r="BT147" s="167">
        <v>146</v>
      </c>
      <c r="BU147" s="171"/>
      <c r="BV147" s="171"/>
      <c r="BW147" s="171"/>
      <c r="BX147" s="171"/>
      <c r="BY147" s="171"/>
      <c r="BZ147" s="171"/>
      <c r="CA147" s="171"/>
    </row>
    <row r="148" spans="1:79" s="167" customFormat="1" x14ac:dyDescent="0.2">
      <c r="A148" s="167" t="s">
        <v>1415</v>
      </c>
      <c r="C148" s="167" t="s">
        <v>299</v>
      </c>
      <c r="D148" s="167" t="s">
        <v>1292</v>
      </c>
      <c r="F148" s="167" t="s">
        <v>1969</v>
      </c>
      <c r="G148" s="167">
        <v>3934</v>
      </c>
      <c r="H148" s="167" t="s">
        <v>101</v>
      </c>
      <c r="J148" s="167" t="s">
        <v>176</v>
      </c>
      <c r="K148" s="167" t="s">
        <v>1421</v>
      </c>
      <c r="P148" s="167" t="s">
        <v>1438</v>
      </c>
      <c r="AB148" s="167">
        <v>1</v>
      </c>
      <c r="AD148" s="168"/>
      <c r="AG148" s="167">
        <v>35.42</v>
      </c>
      <c r="BG148" s="169" t="s">
        <v>1279</v>
      </c>
      <c r="BH148" s="170">
        <v>1.5492485568540559</v>
      </c>
      <c r="BI148" s="170">
        <v>4.7809335811368001</v>
      </c>
      <c r="BJ148" s="170">
        <v>3.9645717095668803E-2</v>
      </c>
      <c r="BK148" s="170">
        <v>4.8636330976023112</v>
      </c>
      <c r="BL148" s="170">
        <v>4.698234064671289</v>
      </c>
      <c r="BM148" s="170">
        <v>60385.627150439475</v>
      </c>
      <c r="BN148" s="167">
        <v>0.22900000000000001</v>
      </c>
      <c r="BO148" s="170">
        <v>46557.318532988837</v>
      </c>
      <c r="BP148" s="170">
        <v>74213.935767890114</v>
      </c>
      <c r="BT148" s="167">
        <v>147</v>
      </c>
      <c r="BU148" s="171"/>
      <c r="BV148" s="171"/>
      <c r="BW148" s="171"/>
      <c r="BX148" s="171"/>
      <c r="BY148" s="171"/>
      <c r="BZ148" s="171"/>
      <c r="CA148" s="171"/>
    </row>
    <row r="149" spans="1:79" x14ac:dyDescent="0.2">
      <c r="A149" s="167" t="s">
        <v>1415</v>
      </c>
      <c r="B149" s="167"/>
      <c r="C149" s="167" t="s">
        <v>299</v>
      </c>
      <c r="D149" s="167" t="s">
        <v>1292</v>
      </c>
      <c r="E149" s="167"/>
      <c r="F149" s="167" t="s">
        <v>1969</v>
      </c>
      <c r="G149" s="167">
        <v>3935</v>
      </c>
      <c r="H149" s="167" t="s">
        <v>101</v>
      </c>
      <c r="I149" s="167"/>
      <c r="J149" s="167" t="s">
        <v>176</v>
      </c>
      <c r="K149" s="167" t="s">
        <v>1421</v>
      </c>
      <c r="L149" s="167"/>
      <c r="M149" s="167"/>
      <c r="N149" s="167"/>
      <c r="O149" s="167"/>
      <c r="P149" s="167" t="s">
        <v>1428</v>
      </c>
      <c r="Q149" s="167"/>
      <c r="R149" s="167"/>
      <c r="S149" s="167"/>
      <c r="T149" s="167"/>
      <c r="U149" s="167"/>
      <c r="V149" s="167"/>
      <c r="W149" s="167"/>
      <c r="X149" s="167"/>
      <c r="Y149" s="167"/>
      <c r="Z149" s="167"/>
      <c r="AB149" s="162">
        <v>1</v>
      </c>
      <c r="AG149" s="162">
        <v>12.6</v>
      </c>
      <c r="BG149" s="164" t="s">
        <v>1279</v>
      </c>
      <c r="BH149" s="165">
        <v>1.1003705451175629</v>
      </c>
      <c r="BI149" s="165">
        <v>3.4941956531248364</v>
      </c>
      <c r="BJ149" s="165">
        <v>2.0806100268372554E-2</v>
      </c>
      <c r="BK149" s="165">
        <v>3.5375964176405907</v>
      </c>
      <c r="BL149" s="165">
        <v>3.450794888609082</v>
      </c>
      <c r="BM149" s="165">
        <v>3120.2949852533425</v>
      </c>
      <c r="BN149" s="162">
        <v>0.22900000000000001</v>
      </c>
      <c r="BO149" s="165">
        <v>2405.7474336303271</v>
      </c>
      <c r="BP149" s="165">
        <v>3834.8425368763578</v>
      </c>
      <c r="BR149" s="162">
        <v>1</v>
      </c>
      <c r="BS149" s="162">
        <v>2</v>
      </c>
      <c r="BT149" s="167">
        <v>148</v>
      </c>
      <c r="BU149" s="171"/>
      <c r="BV149" s="171"/>
      <c r="BW149" s="171"/>
      <c r="BX149" s="171"/>
      <c r="BY149" s="171"/>
      <c r="BZ149" s="171"/>
      <c r="CA149" s="171"/>
    </row>
    <row r="150" spans="1:79" x14ac:dyDescent="0.2">
      <c r="A150" s="167"/>
      <c r="B150" s="167"/>
      <c r="C150" s="167" t="s">
        <v>299</v>
      </c>
      <c r="D150" s="167" t="s">
        <v>1292</v>
      </c>
      <c r="E150" s="167"/>
      <c r="F150" s="167" t="s">
        <v>1969</v>
      </c>
      <c r="G150" s="167">
        <v>3935</v>
      </c>
      <c r="H150" s="167" t="s">
        <v>101</v>
      </c>
      <c r="I150" s="167"/>
      <c r="J150" s="167" t="s">
        <v>176</v>
      </c>
      <c r="K150" s="167"/>
      <c r="L150" s="167"/>
      <c r="M150" s="167"/>
      <c r="N150" s="167"/>
      <c r="O150" s="167"/>
      <c r="P150" s="167"/>
      <c r="Q150" s="167"/>
      <c r="R150" s="167"/>
      <c r="S150" s="167"/>
      <c r="T150" s="167"/>
      <c r="U150" s="167"/>
      <c r="V150" s="167"/>
      <c r="W150" s="167"/>
      <c r="X150" s="167"/>
      <c r="Y150" s="167"/>
      <c r="Z150" s="167"/>
      <c r="AB150" s="162">
        <v>1</v>
      </c>
      <c r="AM150" s="162">
        <v>13.41</v>
      </c>
      <c r="AN150" s="162">
        <v>20.56</v>
      </c>
      <c r="BG150" s="164" t="s">
        <v>1268</v>
      </c>
      <c r="BH150" s="165">
        <v>1.3130231103232382</v>
      </c>
      <c r="BI150" s="165">
        <v>3.6507295890904685</v>
      </c>
      <c r="BJ150" s="165">
        <v>1.3734843717380128E-2</v>
      </c>
      <c r="BK150" s="165">
        <v>3.6795854249291566</v>
      </c>
      <c r="BL150" s="165">
        <v>3.6218737532517804</v>
      </c>
      <c r="BM150" s="165">
        <v>4474.3462488393734</v>
      </c>
      <c r="BN150" s="162">
        <v>0.154</v>
      </c>
      <c r="BO150" s="165">
        <v>3785.29692651811</v>
      </c>
      <c r="BP150" s="165">
        <v>5163.3955711606368</v>
      </c>
      <c r="BQ150" s="172" t="s">
        <v>91</v>
      </c>
      <c r="BT150" s="167">
        <v>149</v>
      </c>
      <c r="BU150" s="171"/>
      <c r="BV150" s="171"/>
      <c r="BW150" s="171"/>
      <c r="BX150" s="171"/>
      <c r="BY150" s="171"/>
      <c r="BZ150" s="171"/>
      <c r="CA150" s="171"/>
    </row>
    <row r="151" spans="1:79" s="167" customFormat="1" ht="32" x14ac:dyDescent="0.2">
      <c r="C151" s="167" t="s">
        <v>299</v>
      </c>
      <c r="D151" s="167" t="s">
        <v>1292</v>
      </c>
      <c r="F151" s="167" t="s">
        <v>1969</v>
      </c>
      <c r="G151" s="167">
        <v>3937</v>
      </c>
      <c r="H151" s="167" t="s">
        <v>101</v>
      </c>
      <c r="J151" s="167" t="s">
        <v>176</v>
      </c>
      <c r="AB151" s="167">
        <v>1</v>
      </c>
      <c r="AC151" s="167" t="s">
        <v>1394</v>
      </c>
      <c r="AD151" s="168" t="s">
        <v>1395</v>
      </c>
      <c r="AG151" s="167">
        <v>10.14</v>
      </c>
      <c r="BG151" s="169" t="s">
        <v>1279</v>
      </c>
      <c r="BH151" s="170">
        <v>1.0060379549973173</v>
      </c>
      <c r="BI151" s="170">
        <v>3.2237851665746917</v>
      </c>
      <c r="BJ151" s="170">
        <v>2.8530770274562287E-2</v>
      </c>
      <c r="BK151" s="170">
        <v>3.2832993103194301</v>
      </c>
      <c r="BL151" s="170">
        <v>3.1642710228299533</v>
      </c>
      <c r="BM151" s="170">
        <v>1674.1145331737416</v>
      </c>
      <c r="BN151" s="167">
        <v>0.22900000000000001</v>
      </c>
      <c r="BO151" s="170">
        <v>1290.7423050769548</v>
      </c>
      <c r="BP151" s="170">
        <v>2057.4867612705284</v>
      </c>
      <c r="BQ151" s="167">
        <v>1</v>
      </c>
      <c r="BR151" s="167">
        <v>1</v>
      </c>
      <c r="BS151" s="167">
        <v>1</v>
      </c>
      <c r="BT151" s="167">
        <v>150</v>
      </c>
      <c r="BU151" s="171"/>
      <c r="BV151" s="171"/>
      <c r="BW151" s="171"/>
      <c r="BX151" s="171"/>
      <c r="BY151" s="171"/>
      <c r="BZ151" s="171"/>
      <c r="CA151" s="171"/>
    </row>
    <row r="152" spans="1:79" ht="32" x14ac:dyDescent="0.2">
      <c r="A152" s="167" t="s">
        <v>1415</v>
      </c>
      <c r="B152" s="167"/>
      <c r="C152" s="167" t="s">
        <v>299</v>
      </c>
      <c r="D152" s="167" t="s">
        <v>1292</v>
      </c>
      <c r="E152" s="167"/>
      <c r="F152" s="167" t="s">
        <v>1969</v>
      </c>
      <c r="G152" s="167">
        <v>3937</v>
      </c>
      <c r="H152" s="167" t="s">
        <v>101</v>
      </c>
      <c r="I152" s="167"/>
      <c r="J152" s="167" t="s">
        <v>176</v>
      </c>
      <c r="K152" s="167" t="s">
        <v>1421</v>
      </c>
      <c r="L152" s="167"/>
      <c r="M152" s="167"/>
      <c r="N152" s="167"/>
      <c r="O152" s="167"/>
      <c r="P152" s="167" t="s">
        <v>1408</v>
      </c>
      <c r="Q152" s="167"/>
      <c r="R152" s="167"/>
      <c r="S152" s="167"/>
      <c r="T152" s="167"/>
      <c r="U152" s="167"/>
      <c r="V152" s="167"/>
      <c r="W152" s="167"/>
      <c r="X152" s="167"/>
      <c r="Y152" s="167"/>
      <c r="Z152" s="167"/>
      <c r="AB152" s="162">
        <v>1</v>
      </c>
      <c r="AC152" s="162" t="s">
        <v>1400</v>
      </c>
      <c r="AD152" s="163" t="s">
        <v>1401</v>
      </c>
      <c r="AG152" s="162">
        <v>7.15</v>
      </c>
      <c r="BG152" s="164" t="s">
        <v>1279</v>
      </c>
      <c r="BH152" s="165">
        <v>0.85430604180108061</v>
      </c>
      <c r="BI152" s="165">
        <v>2.7888357983841443</v>
      </c>
      <c r="BJ152" s="165">
        <v>4.3348369328034667E-2</v>
      </c>
      <c r="BK152" s="165">
        <v>2.8792589120422014</v>
      </c>
      <c r="BL152" s="165">
        <v>2.6984126847260872</v>
      </c>
      <c r="BM152" s="165">
        <v>614.94432556217805</v>
      </c>
      <c r="BN152" s="162">
        <v>0.22900000000000001</v>
      </c>
      <c r="BO152" s="165">
        <v>474.12207500843931</v>
      </c>
      <c r="BP152" s="165">
        <v>755.76657611591679</v>
      </c>
      <c r="BR152" s="162">
        <v>3</v>
      </c>
      <c r="BS152" s="162">
        <v>4</v>
      </c>
      <c r="BT152" s="162">
        <v>151</v>
      </c>
      <c r="BU152" s="171"/>
      <c r="BV152" s="171"/>
      <c r="BW152" s="171"/>
      <c r="BX152" s="171"/>
      <c r="BY152" s="171"/>
      <c r="BZ152" s="171"/>
      <c r="CA152" s="171"/>
    </row>
    <row r="153" spans="1:79" ht="64" x14ac:dyDescent="0.2">
      <c r="A153" s="167" t="s">
        <v>1415</v>
      </c>
      <c r="B153" s="167"/>
      <c r="C153" s="167" t="s">
        <v>299</v>
      </c>
      <c r="D153" s="167" t="s">
        <v>1292</v>
      </c>
      <c r="E153" s="167"/>
      <c r="F153" s="167" t="s">
        <v>1969</v>
      </c>
      <c r="G153" s="167">
        <v>3938</v>
      </c>
      <c r="H153" s="167" t="s">
        <v>101</v>
      </c>
      <c r="I153" s="167"/>
      <c r="J153" s="167" t="s">
        <v>176</v>
      </c>
      <c r="K153" s="167" t="s">
        <v>1421</v>
      </c>
      <c r="L153" s="167"/>
      <c r="M153" s="167"/>
      <c r="N153" s="167"/>
      <c r="O153" s="167"/>
      <c r="P153" s="167" t="s">
        <v>1436</v>
      </c>
      <c r="Q153" s="167"/>
      <c r="R153" s="167"/>
      <c r="S153" s="167"/>
      <c r="T153" s="167"/>
      <c r="U153" s="167"/>
      <c r="V153" s="167"/>
      <c r="W153" s="167"/>
      <c r="X153" s="167"/>
      <c r="Y153" s="167"/>
      <c r="Z153" s="167"/>
      <c r="AB153" s="162">
        <v>1</v>
      </c>
      <c r="AC153" s="162" t="s">
        <v>1394</v>
      </c>
      <c r="AD153" s="163" t="s">
        <v>1403</v>
      </c>
      <c r="AG153" s="162">
        <v>7.27</v>
      </c>
      <c r="BG153" s="164" t="s">
        <v>1279</v>
      </c>
      <c r="BH153" s="165">
        <v>0.86153441085903781</v>
      </c>
      <c r="BI153" s="165">
        <v>2.8095563870103515</v>
      </c>
      <c r="BJ153" s="165">
        <v>4.2610968253891553E-2</v>
      </c>
      <c r="BK153" s="165">
        <v>2.898441308986174</v>
      </c>
      <c r="BL153" s="165">
        <v>2.7206714650345289</v>
      </c>
      <c r="BM153" s="165">
        <v>644.99505793893888</v>
      </c>
      <c r="BN153" s="162">
        <v>0.22900000000000001</v>
      </c>
      <c r="BO153" s="165">
        <v>497.29118967092188</v>
      </c>
      <c r="BP153" s="165">
        <v>792.69892620695589</v>
      </c>
      <c r="BQ153" s="162" t="s">
        <v>93</v>
      </c>
      <c r="BT153" s="167">
        <v>152</v>
      </c>
      <c r="BU153" s="171"/>
      <c r="BV153" s="171"/>
      <c r="BW153" s="171"/>
      <c r="BX153" s="171"/>
      <c r="BY153" s="171"/>
      <c r="BZ153" s="171"/>
      <c r="CA153" s="171"/>
    </row>
    <row r="154" spans="1:79" ht="64" x14ac:dyDescent="0.2">
      <c r="A154" s="167" t="s">
        <v>1415</v>
      </c>
      <c r="B154" s="167"/>
      <c r="C154" s="167" t="s">
        <v>299</v>
      </c>
      <c r="D154" s="167" t="s">
        <v>1292</v>
      </c>
      <c r="E154" s="167"/>
      <c r="F154" s="167" t="s">
        <v>1969</v>
      </c>
      <c r="G154" s="167">
        <v>3939</v>
      </c>
      <c r="H154" s="167" t="s">
        <v>101</v>
      </c>
      <c r="I154" s="167"/>
      <c r="J154" s="167" t="s">
        <v>176</v>
      </c>
      <c r="K154" s="167" t="s">
        <v>1421</v>
      </c>
      <c r="L154" s="167"/>
      <c r="M154" s="167"/>
      <c r="N154" s="167"/>
      <c r="O154" s="167"/>
      <c r="P154" s="167" t="s">
        <v>1442</v>
      </c>
      <c r="Q154" s="167"/>
      <c r="R154" s="167"/>
      <c r="S154" s="167"/>
      <c r="T154" s="167"/>
      <c r="U154" s="167"/>
      <c r="V154" s="167"/>
      <c r="W154" s="167"/>
      <c r="X154" s="167"/>
      <c r="Y154" s="167"/>
      <c r="Z154" s="167"/>
      <c r="AB154" s="162">
        <v>1</v>
      </c>
      <c r="AC154" s="162" t="s">
        <v>1394</v>
      </c>
      <c r="AD154" s="163" t="s">
        <v>1403</v>
      </c>
      <c r="AG154" s="162">
        <v>7.84</v>
      </c>
      <c r="BG154" s="164" t="s">
        <v>1279</v>
      </c>
      <c r="BH154" s="165">
        <v>0.89431606268443842</v>
      </c>
      <c r="BI154" s="165">
        <v>2.9035271176849196</v>
      </c>
      <c r="BJ154" s="165">
        <v>3.929515259378271E-2</v>
      </c>
      <c r="BK154" s="165">
        <v>2.9854953694156801</v>
      </c>
      <c r="BL154" s="165">
        <v>2.8215588659541591</v>
      </c>
      <c r="BM154" s="165">
        <v>800.8056298714198</v>
      </c>
      <c r="BN154" s="162">
        <v>0.22900000000000001</v>
      </c>
      <c r="BO154" s="165">
        <v>617.42114063086467</v>
      </c>
      <c r="BP154" s="165">
        <v>984.19011911197492</v>
      </c>
      <c r="BQ154" s="162" t="s">
        <v>92</v>
      </c>
      <c r="BT154" s="167">
        <v>153</v>
      </c>
      <c r="BU154" s="171"/>
      <c r="BV154" s="171"/>
      <c r="BW154" s="171"/>
      <c r="BX154" s="171"/>
      <c r="BY154" s="171"/>
      <c r="BZ154" s="171"/>
      <c r="CA154" s="171"/>
    </row>
    <row r="155" spans="1:79" x14ac:dyDescent="0.2">
      <c r="A155" s="167"/>
      <c r="B155" s="167"/>
      <c r="C155" s="167" t="s">
        <v>299</v>
      </c>
      <c r="D155" s="167" t="s">
        <v>1292</v>
      </c>
      <c r="E155" s="167"/>
      <c r="F155" s="167" t="s">
        <v>1969</v>
      </c>
      <c r="G155" s="167">
        <v>4258</v>
      </c>
      <c r="H155" s="167" t="s">
        <v>101</v>
      </c>
      <c r="I155" s="167"/>
      <c r="J155" s="167" t="s">
        <v>176</v>
      </c>
      <c r="K155" s="167"/>
      <c r="L155" s="167"/>
      <c r="M155" s="167"/>
      <c r="N155" s="167"/>
      <c r="O155" s="167"/>
      <c r="P155" s="167"/>
      <c r="Q155" s="167"/>
      <c r="R155" s="167"/>
      <c r="S155" s="167"/>
      <c r="T155" s="167"/>
      <c r="U155" s="167"/>
      <c r="V155" s="167"/>
      <c r="W155" s="167"/>
      <c r="X155" s="167"/>
      <c r="Y155" s="167"/>
      <c r="Z155" s="167"/>
      <c r="AB155" s="162">
        <v>1</v>
      </c>
      <c r="AC155" s="162" t="s">
        <v>1394</v>
      </c>
      <c r="AG155" s="162">
        <v>12.37</v>
      </c>
      <c r="BG155" s="164" t="s">
        <v>1279</v>
      </c>
      <c r="BH155" s="165">
        <v>1.0923696996291206</v>
      </c>
      <c r="BI155" s="165">
        <v>3.4712607107196249</v>
      </c>
      <c r="BJ155" s="165">
        <v>2.1374153386138153E-2</v>
      </c>
      <c r="BK155" s="165">
        <v>3.5158464132717526</v>
      </c>
      <c r="BL155" s="165">
        <v>3.4266750081674973</v>
      </c>
      <c r="BM155" s="165">
        <v>2959.7887200199939</v>
      </c>
      <c r="BN155" s="162">
        <v>0.22900000000000001</v>
      </c>
      <c r="BO155" s="165">
        <v>2281.9971031354153</v>
      </c>
      <c r="BP155" s="165">
        <v>3637.5803369045725</v>
      </c>
      <c r="BQ155" s="162" t="s">
        <v>91</v>
      </c>
      <c r="BT155" s="167">
        <v>154</v>
      </c>
      <c r="BU155" s="171"/>
      <c r="BV155" s="171"/>
      <c r="BW155" s="171"/>
      <c r="BX155" s="171"/>
      <c r="BY155" s="171"/>
      <c r="BZ155" s="171"/>
      <c r="CA155" s="171"/>
    </row>
    <row r="156" spans="1:79" s="167" customFormat="1" x14ac:dyDescent="0.2">
      <c r="A156" s="167" t="s">
        <v>1415</v>
      </c>
      <c r="C156" s="167" t="s">
        <v>299</v>
      </c>
      <c r="D156" s="167" t="s">
        <v>1292</v>
      </c>
      <c r="F156" s="167" t="s">
        <v>1969</v>
      </c>
      <c r="G156" s="167">
        <v>4258</v>
      </c>
      <c r="H156" s="167" t="s">
        <v>101</v>
      </c>
      <c r="J156" s="167" t="s">
        <v>176</v>
      </c>
      <c r="K156" s="167" t="s">
        <v>1421</v>
      </c>
      <c r="P156" s="167" t="s">
        <v>1305</v>
      </c>
      <c r="AD156" s="168"/>
      <c r="AX156" s="167">
        <v>27.69</v>
      </c>
      <c r="BG156" s="169" t="s">
        <v>1301</v>
      </c>
      <c r="BH156" s="170">
        <v>1.4423229557455746</v>
      </c>
      <c r="BI156" s="170">
        <v>4.6408242718400761</v>
      </c>
      <c r="BJ156" s="170">
        <v>3.1893029773038352E-2</v>
      </c>
      <c r="BK156" s="170">
        <v>4.7081126822658916</v>
      </c>
      <c r="BL156" s="170">
        <v>4.5735358614142605</v>
      </c>
      <c r="BM156" s="170">
        <v>43734.510681997344</v>
      </c>
      <c r="BN156" s="167">
        <v>0.16700000000000001</v>
      </c>
      <c r="BO156" s="170">
        <v>36430.84739810379</v>
      </c>
      <c r="BP156" s="170">
        <v>51038.173965890899</v>
      </c>
      <c r="BR156" s="167">
        <v>1</v>
      </c>
      <c r="BS156" s="167">
        <v>3</v>
      </c>
      <c r="BT156" s="167">
        <v>155</v>
      </c>
      <c r="BU156" s="171"/>
      <c r="BV156" s="171"/>
      <c r="BW156" s="171"/>
      <c r="BX156" s="171"/>
      <c r="BY156" s="171"/>
      <c r="BZ156" s="171"/>
      <c r="CA156" s="171"/>
    </row>
    <row r="157" spans="1:79" s="167" customFormat="1" x14ac:dyDescent="0.2">
      <c r="A157" s="167" t="s">
        <v>1415</v>
      </c>
      <c r="C157" s="167" t="s">
        <v>299</v>
      </c>
      <c r="D157" s="167" t="s">
        <v>1292</v>
      </c>
      <c r="F157" s="167" t="s">
        <v>1969</v>
      </c>
      <c r="G157" s="167">
        <v>4259</v>
      </c>
      <c r="H157" s="167" t="s">
        <v>101</v>
      </c>
      <c r="J157" s="167" t="s">
        <v>176</v>
      </c>
      <c r="K157" s="167" t="s">
        <v>1421</v>
      </c>
      <c r="P157" s="167" t="s">
        <v>1441</v>
      </c>
      <c r="AB157" s="167">
        <v>1</v>
      </c>
      <c r="AC157" s="167" t="s">
        <v>1299</v>
      </c>
      <c r="AD157" s="168"/>
      <c r="AX157" s="167">
        <v>28.63</v>
      </c>
      <c r="BG157" s="169" t="s">
        <v>1301</v>
      </c>
      <c r="BH157" s="170">
        <v>1.4568213480215986</v>
      </c>
      <c r="BI157" s="170">
        <v>4.6792335151534665</v>
      </c>
      <c r="BJ157" s="170">
        <v>3.3003185471552933E-2</v>
      </c>
      <c r="BK157" s="170">
        <v>4.7488641493444685</v>
      </c>
      <c r="BL157" s="170">
        <v>4.6096028809624645</v>
      </c>
      <c r="BM157" s="170">
        <v>47778.61047033393</v>
      </c>
      <c r="BN157" s="167">
        <v>0.16700000000000001</v>
      </c>
      <c r="BO157" s="170">
        <v>39799.582521788165</v>
      </c>
      <c r="BP157" s="170">
        <v>55757.638418879695</v>
      </c>
      <c r="BT157" s="167">
        <v>156</v>
      </c>
      <c r="BU157" s="171"/>
      <c r="BV157" s="171"/>
      <c r="BW157" s="171"/>
      <c r="BX157" s="171"/>
      <c r="BY157" s="171"/>
      <c r="BZ157" s="171"/>
      <c r="CA157" s="171"/>
    </row>
    <row r="158" spans="1:79" s="167" customFormat="1" ht="16" x14ac:dyDescent="0.2">
      <c r="C158" s="167" t="s">
        <v>299</v>
      </c>
      <c r="D158" s="167" t="s">
        <v>1292</v>
      </c>
      <c r="F158" s="167" t="s">
        <v>1969</v>
      </c>
      <c r="G158" s="167">
        <v>4259</v>
      </c>
      <c r="H158" s="167" t="s">
        <v>101</v>
      </c>
      <c r="J158" s="167" t="s">
        <v>176</v>
      </c>
      <c r="AB158" s="167">
        <v>1</v>
      </c>
      <c r="AC158" s="167" t="s">
        <v>1299</v>
      </c>
      <c r="AD158" s="168" t="s">
        <v>1420</v>
      </c>
      <c r="AI158" s="167">
        <v>29.42</v>
      </c>
      <c r="BG158" s="169" t="s">
        <v>139</v>
      </c>
      <c r="BH158" s="170">
        <v>1.4686426683915113</v>
      </c>
      <c r="BI158" s="170">
        <v>4.7264078770820745</v>
      </c>
      <c r="BJ158" s="170">
        <v>4.1136292686579715E-2</v>
      </c>
      <c r="BK158" s="170">
        <v>4.8119554805593703</v>
      </c>
      <c r="BL158" s="170">
        <v>4.6408602736047788</v>
      </c>
      <c r="BM158" s="170">
        <v>53260.823502414794</v>
      </c>
      <c r="BN158" s="167">
        <v>0.20799999999999999</v>
      </c>
      <c r="BO158" s="170">
        <v>42182.572213912514</v>
      </c>
      <c r="BP158" s="170">
        <v>64339.074790917075</v>
      </c>
      <c r="BQ158" s="167" t="s">
        <v>91</v>
      </c>
      <c r="BT158" s="167">
        <v>157</v>
      </c>
      <c r="BU158" s="171"/>
      <c r="BV158" s="171"/>
      <c r="BW158" s="171"/>
      <c r="BX158" s="171"/>
      <c r="BY158" s="171"/>
      <c r="BZ158" s="171"/>
      <c r="CA158" s="171"/>
    </row>
    <row r="159" spans="1:79" x14ac:dyDescent="0.2">
      <c r="A159" s="167" t="s">
        <v>1415</v>
      </c>
      <c r="B159" s="167"/>
      <c r="C159" s="167" t="s">
        <v>299</v>
      </c>
      <c r="D159" s="167" t="s">
        <v>1292</v>
      </c>
      <c r="E159" s="167"/>
      <c r="F159" s="167" t="s">
        <v>1969</v>
      </c>
      <c r="G159" s="167">
        <v>4260</v>
      </c>
      <c r="H159" s="167" t="s">
        <v>101</v>
      </c>
      <c r="I159" s="167"/>
      <c r="J159" s="167" t="s">
        <v>176</v>
      </c>
      <c r="K159" s="167" t="s">
        <v>1421</v>
      </c>
      <c r="L159" s="167"/>
      <c r="M159" s="167"/>
      <c r="N159" s="167"/>
      <c r="O159" s="167"/>
      <c r="P159" s="167" t="s">
        <v>1441</v>
      </c>
      <c r="Q159" s="167"/>
      <c r="R159" s="167"/>
      <c r="S159" s="167"/>
      <c r="T159" s="167"/>
      <c r="U159" s="167"/>
      <c r="V159" s="167"/>
      <c r="W159" s="167"/>
      <c r="X159" s="167"/>
      <c r="Y159" s="167"/>
      <c r="Z159" s="167"/>
      <c r="AB159" s="162">
        <v>1</v>
      </c>
      <c r="AC159" s="162" t="s">
        <v>1299</v>
      </c>
      <c r="AG159" s="162">
        <v>17.45</v>
      </c>
      <c r="BG159" s="164" t="s">
        <v>1279</v>
      </c>
      <c r="BH159" s="165">
        <v>1.2417954312951986</v>
      </c>
      <c r="BI159" s="165">
        <v>3.8995992600102753</v>
      </c>
      <c r="BJ159" s="165">
        <v>1.6286049982146632E-2</v>
      </c>
      <c r="BK159" s="165">
        <v>3.933571364876145</v>
      </c>
      <c r="BL159" s="165">
        <v>3.8656271551444057</v>
      </c>
      <c r="BM159" s="165">
        <v>7935.9561599553181</v>
      </c>
      <c r="BN159" s="162">
        <v>0.22900000000000001</v>
      </c>
      <c r="BO159" s="165">
        <v>6118.6221993255504</v>
      </c>
      <c r="BP159" s="165">
        <v>9753.2901205850867</v>
      </c>
      <c r="BQ159" s="172" t="s">
        <v>91</v>
      </c>
      <c r="BR159" s="172">
        <v>3</v>
      </c>
      <c r="BS159" s="172">
        <v>7</v>
      </c>
      <c r="BT159" s="167">
        <v>158</v>
      </c>
      <c r="BU159" s="171"/>
      <c r="BV159" s="171"/>
      <c r="BW159" s="171"/>
      <c r="BX159" s="171"/>
      <c r="BY159" s="171"/>
      <c r="BZ159" s="171"/>
      <c r="CA159" s="171"/>
    </row>
    <row r="160" spans="1:79" x14ac:dyDescent="0.2">
      <c r="A160" s="167"/>
      <c r="B160" s="167"/>
      <c r="C160" s="167" t="s">
        <v>299</v>
      </c>
      <c r="D160" s="167" t="s">
        <v>1292</v>
      </c>
      <c r="E160" s="167"/>
      <c r="F160" s="167" t="s">
        <v>1969</v>
      </c>
      <c r="G160" s="167">
        <v>4260</v>
      </c>
      <c r="H160" s="167" t="s">
        <v>101</v>
      </c>
      <c r="I160" s="167"/>
      <c r="J160" s="167" t="s">
        <v>176</v>
      </c>
      <c r="K160" s="167"/>
      <c r="L160" s="167"/>
      <c r="M160" s="167"/>
      <c r="N160" s="167"/>
      <c r="O160" s="167"/>
      <c r="P160" s="167"/>
      <c r="Q160" s="167"/>
      <c r="R160" s="167"/>
      <c r="S160" s="167"/>
      <c r="T160" s="167"/>
      <c r="U160" s="167"/>
      <c r="V160" s="167"/>
      <c r="W160" s="167"/>
      <c r="X160" s="167"/>
      <c r="Y160" s="167"/>
      <c r="Z160" s="167"/>
      <c r="AG160" s="162">
        <v>17.45</v>
      </c>
      <c r="BG160" s="164" t="s">
        <v>1279</v>
      </c>
      <c r="BH160" s="165">
        <v>1.2417954312951986</v>
      </c>
      <c r="BI160" s="165">
        <v>3.8995992600102753</v>
      </c>
      <c r="BJ160" s="165">
        <v>1.6286049982146632E-2</v>
      </c>
      <c r="BK160" s="165">
        <v>3.933571364876145</v>
      </c>
      <c r="BL160" s="165">
        <v>3.8656271551444057</v>
      </c>
      <c r="BM160" s="165">
        <v>7935.9561599553181</v>
      </c>
      <c r="BN160" s="162">
        <v>0.22900000000000001</v>
      </c>
      <c r="BO160" s="165">
        <v>6118.6221993255504</v>
      </c>
      <c r="BP160" s="165">
        <v>9753.2901205850867</v>
      </c>
      <c r="BT160" s="167">
        <v>159</v>
      </c>
      <c r="BU160" s="171"/>
      <c r="BV160" s="171"/>
      <c r="BW160" s="171"/>
      <c r="BX160" s="171"/>
      <c r="BY160" s="171"/>
      <c r="BZ160" s="171"/>
      <c r="CA160" s="171"/>
    </row>
    <row r="161" spans="1:79" ht="16" x14ac:dyDescent="0.2">
      <c r="A161" s="167" t="s">
        <v>1415</v>
      </c>
      <c r="B161" s="167"/>
      <c r="C161" s="167" t="s">
        <v>299</v>
      </c>
      <c r="D161" s="167" t="s">
        <v>1292</v>
      </c>
      <c r="E161" s="167"/>
      <c r="F161" s="167" t="s">
        <v>1969</v>
      </c>
      <c r="G161" s="167">
        <v>4262</v>
      </c>
      <c r="H161" s="167" t="s">
        <v>101</v>
      </c>
      <c r="I161" s="167"/>
      <c r="J161" s="167" t="s">
        <v>176</v>
      </c>
      <c r="K161" s="167" t="s">
        <v>1421</v>
      </c>
      <c r="L161" s="167"/>
      <c r="M161" s="167"/>
      <c r="N161" s="167"/>
      <c r="O161" s="167"/>
      <c r="P161" s="167" t="s">
        <v>1438</v>
      </c>
      <c r="Q161" s="167"/>
      <c r="R161" s="167"/>
      <c r="S161" s="167"/>
      <c r="T161" s="167"/>
      <c r="U161" s="167"/>
      <c r="V161" s="167"/>
      <c r="W161" s="167"/>
      <c r="X161" s="167"/>
      <c r="Y161" s="167"/>
      <c r="Z161" s="167"/>
      <c r="AB161" s="162">
        <v>1</v>
      </c>
      <c r="AD161" s="163" t="s">
        <v>1324</v>
      </c>
      <c r="AG161" s="162">
        <v>17.87</v>
      </c>
      <c r="BG161" s="164" t="s">
        <v>1279</v>
      </c>
      <c r="BH161" s="165">
        <v>1.2521245525056444</v>
      </c>
      <c r="BI161" s="165">
        <v>3.9292083557489978</v>
      </c>
      <c r="BJ161" s="165">
        <v>1.6491502100134166E-2</v>
      </c>
      <c r="BK161" s="165">
        <v>3.9636090262219263</v>
      </c>
      <c r="BL161" s="165">
        <v>3.8948076852760694</v>
      </c>
      <c r="BM161" s="165">
        <v>8495.8797292116833</v>
      </c>
      <c r="BN161" s="162">
        <v>0.22900000000000001</v>
      </c>
      <c r="BO161" s="165">
        <v>6550.3232712222079</v>
      </c>
      <c r="BP161" s="165">
        <v>10441.43618720116</v>
      </c>
      <c r="BQ161" s="162" t="s">
        <v>92</v>
      </c>
      <c r="BT161" s="167">
        <v>160</v>
      </c>
      <c r="BU161" s="171"/>
      <c r="BV161" s="171"/>
      <c r="BW161" s="171"/>
      <c r="BX161" s="171"/>
      <c r="BY161" s="171"/>
      <c r="BZ161" s="171"/>
      <c r="CA161" s="171"/>
    </row>
    <row r="162" spans="1:79" x14ac:dyDescent="0.2">
      <c r="A162" s="167"/>
      <c r="B162" s="167"/>
      <c r="C162" s="167" t="s">
        <v>299</v>
      </c>
      <c r="D162" s="167" t="s">
        <v>1292</v>
      </c>
      <c r="E162" s="167"/>
      <c r="F162" s="167" t="s">
        <v>1969</v>
      </c>
      <c r="G162" s="167">
        <v>4262</v>
      </c>
      <c r="H162" s="167" t="s">
        <v>101</v>
      </c>
      <c r="I162" s="167"/>
      <c r="J162" s="167" t="s">
        <v>176</v>
      </c>
      <c r="K162" s="167"/>
      <c r="L162" s="167"/>
      <c r="M162" s="167"/>
      <c r="N162" s="167"/>
      <c r="O162" s="167"/>
      <c r="P162" s="167"/>
      <c r="Q162" s="167"/>
      <c r="R162" s="167"/>
      <c r="S162" s="167"/>
      <c r="T162" s="167"/>
      <c r="U162" s="167"/>
      <c r="V162" s="167"/>
      <c r="W162" s="167"/>
      <c r="X162" s="167"/>
      <c r="Y162" s="167"/>
      <c r="Z162" s="167"/>
      <c r="AG162" s="162">
        <v>17.95</v>
      </c>
      <c r="BG162" s="164" t="s">
        <v>1279</v>
      </c>
      <c r="BH162" s="165">
        <v>1.2540644529143379</v>
      </c>
      <c r="BI162" s="165">
        <v>3.9347692060628181</v>
      </c>
      <c r="BJ162" s="165">
        <v>1.6538517741884556E-2</v>
      </c>
      <c r="BK162" s="165">
        <v>3.9692679494456069</v>
      </c>
      <c r="BL162" s="165">
        <v>3.9002704626800293</v>
      </c>
      <c r="BM162" s="165">
        <v>8605.3632213306482</v>
      </c>
      <c r="BN162" s="162">
        <v>0.22900000000000001</v>
      </c>
      <c r="BO162" s="165">
        <v>6634.7350436459292</v>
      </c>
      <c r="BP162" s="165">
        <v>10575.991399015367</v>
      </c>
      <c r="BT162" s="162">
        <v>161</v>
      </c>
      <c r="BU162" s="171"/>
      <c r="BV162" s="171"/>
      <c r="BW162" s="171"/>
      <c r="BX162" s="171"/>
      <c r="BY162" s="171"/>
      <c r="BZ162" s="171"/>
      <c r="CA162" s="171"/>
    </row>
    <row r="163" spans="1:79" ht="32" x14ac:dyDescent="0.2">
      <c r="A163" s="167" t="s">
        <v>1415</v>
      </c>
      <c r="B163" s="167"/>
      <c r="C163" s="167" t="s">
        <v>299</v>
      </c>
      <c r="D163" s="167" t="s">
        <v>1292</v>
      </c>
      <c r="E163" s="167"/>
      <c r="F163" s="167" t="s">
        <v>1969</v>
      </c>
      <c r="G163" s="167">
        <v>4263</v>
      </c>
      <c r="H163" s="167" t="s">
        <v>101</v>
      </c>
      <c r="I163" s="167"/>
      <c r="J163" s="167" t="s">
        <v>176</v>
      </c>
      <c r="K163" s="167" t="s">
        <v>1421</v>
      </c>
      <c r="L163" s="167"/>
      <c r="M163" s="167"/>
      <c r="N163" s="167"/>
      <c r="O163" s="167"/>
      <c r="P163" s="167" t="s">
        <v>1265</v>
      </c>
      <c r="Q163" s="167"/>
      <c r="R163" s="167"/>
      <c r="S163" s="167"/>
      <c r="T163" s="167"/>
      <c r="U163" s="167"/>
      <c r="V163" s="167"/>
      <c r="W163" s="167"/>
      <c r="X163" s="167"/>
      <c r="Y163" s="167"/>
      <c r="Z163" s="167"/>
      <c r="AB163" s="162">
        <v>1</v>
      </c>
      <c r="AC163" s="162" t="s">
        <v>1299</v>
      </c>
      <c r="AD163" s="163" t="s">
        <v>1426</v>
      </c>
      <c r="AG163" s="162">
        <v>20.239999999999998</v>
      </c>
      <c r="BG163" s="164" t="s">
        <v>1279</v>
      </c>
      <c r="BH163" s="165">
        <v>1.3062105081677615</v>
      </c>
      <c r="BI163" s="165">
        <v>4.0842492548431464</v>
      </c>
      <c r="BJ163" s="165">
        <v>1.8692669912955762E-2</v>
      </c>
      <c r="BK163" s="165">
        <v>4.1232414809017772</v>
      </c>
      <c r="BL163" s="165">
        <v>4.0452570287845155</v>
      </c>
      <c r="BM163" s="165">
        <v>12140.854511989352</v>
      </c>
      <c r="BN163" s="162">
        <v>0.22900000000000001</v>
      </c>
      <c r="BO163" s="165">
        <v>9360.5988287437904</v>
      </c>
      <c r="BP163" s="165">
        <v>14921.110195234913</v>
      </c>
      <c r="BT163" s="167">
        <v>162</v>
      </c>
      <c r="BU163" s="171"/>
      <c r="BV163" s="171"/>
      <c r="BW163" s="171"/>
      <c r="BX163" s="171"/>
      <c r="BY163" s="171"/>
      <c r="BZ163" s="171"/>
      <c r="CA163" s="171"/>
    </row>
    <row r="164" spans="1:79" x14ac:dyDescent="0.2">
      <c r="A164" s="167"/>
      <c r="B164" s="167"/>
      <c r="C164" s="167" t="s">
        <v>299</v>
      </c>
      <c r="D164" s="167" t="s">
        <v>1292</v>
      </c>
      <c r="E164" s="167"/>
      <c r="F164" s="167" t="s">
        <v>1969</v>
      </c>
      <c r="G164" s="167">
        <v>4263</v>
      </c>
      <c r="H164" s="167" t="s">
        <v>101</v>
      </c>
      <c r="I164" s="167"/>
      <c r="J164" s="167" t="s">
        <v>176</v>
      </c>
      <c r="K164" s="167"/>
      <c r="L164" s="167"/>
      <c r="M164" s="167"/>
      <c r="N164" s="167"/>
      <c r="O164" s="167"/>
      <c r="P164" s="167"/>
      <c r="Q164" s="167"/>
      <c r="R164" s="167"/>
      <c r="S164" s="167"/>
      <c r="T164" s="167"/>
      <c r="U164" s="167"/>
      <c r="V164" s="167"/>
      <c r="W164" s="167"/>
      <c r="X164" s="167"/>
      <c r="Y164" s="167"/>
      <c r="Z164" s="167"/>
      <c r="AB164" s="162">
        <v>1</v>
      </c>
      <c r="AC164" s="162" t="s">
        <v>1299</v>
      </c>
      <c r="AG164" s="162">
        <v>22.71</v>
      </c>
      <c r="BG164" s="164" t="s">
        <v>1279</v>
      </c>
      <c r="BH164" s="165">
        <v>1.3562171342197351</v>
      </c>
      <c r="BI164" s="165">
        <v>4.2275964910868282</v>
      </c>
      <c r="BJ164" s="165">
        <v>2.2001083080334161E-2</v>
      </c>
      <c r="BK164" s="165">
        <v>4.2734899460613116</v>
      </c>
      <c r="BL164" s="165">
        <v>4.1817030361123448</v>
      </c>
      <c r="BM164" s="165">
        <v>16888.710493819679</v>
      </c>
      <c r="BN164" s="162">
        <v>0.22900000000000001</v>
      </c>
      <c r="BO164" s="165">
        <v>13021.195790734972</v>
      </c>
      <c r="BP164" s="165">
        <v>20756.225196904386</v>
      </c>
      <c r="BQ164" s="162" t="s">
        <v>93</v>
      </c>
      <c r="BT164" s="167">
        <v>163</v>
      </c>
      <c r="BU164" s="171"/>
      <c r="BV164" s="171"/>
      <c r="BW164" s="171"/>
      <c r="BX164" s="171"/>
      <c r="BY164" s="171"/>
      <c r="BZ164" s="171"/>
      <c r="CA164" s="171"/>
    </row>
    <row r="165" spans="1:79" x14ac:dyDescent="0.2">
      <c r="A165" s="167"/>
      <c r="B165" s="167"/>
      <c r="C165" s="167" t="s">
        <v>299</v>
      </c>
      <c r="D165" s="167" t="s">
        <v>1292</v>
      </c>
      <c r="E165" s="167"/>
      <c r="F165" s="167" t="s">
        <v>1969</v>
      </c>
      <c r="G165" s="167">
        <v>4264</v>
      </c>
      <c r="H165" s="167" t="s">
        <v>101</v>
      </c>
      <c r="I165" s="167"/>
      <c r="J165" s="167" t="s">
        <v>176</v>
      </c>
      <c r="K165" s="167"/>
      <c r="L165" s="167"/>
      <c r="M165" s="167"/>
      <c r="N165" s="167"/>
      <c r="O165" s="167"/>
      <c r="P165" s="167"/>
      <c r="Q165" s="167"/>
      <c r="R165" s="167"/>
      <c r="S165" s="167"/>
      <c r="T165" s="167"/>
      <c r="U165" s="167"/>
      <c r="V165" s="167"/>
      <c r="W165" s="167"/>
      <c r="X165" s="167"/>
      <c r="Y165" s="167"/>
      <c r="Z165" s="167"/>
      <c r="AG165" s="162">
        <v>22.71</v>
      </c>
      <c r="BG165" s="164" t="s">
        <v>1279</v>
      </c>
      <c r="BH165" s="165">
        <v>1.3562171342197351</v>
      </c>
      <c r="BI165" s="165">
        <v>4.2275964910868282</v>
      </c>
      <c r="BJ165" s="165">
        <v>2.2001083080334161E-2</v>
      </c>
      <c r="BK165" s="165">
        <v>4.2734899460613116</v>
      </c>
      <c r="BL165" s="165">
        <v>4.1817030361123448</v>
      </c>
      <c r="BM165" s="165">
        <v>16888.710493819679</v>
      </c>
      <c r="BN165" s="162">
        <v>0.22900000000000001</v>
      </c>
      <c r="BO165" s="165">
        <v>13021.195790734972</v>
      </c>
      <c r="BP165" s="165">
        <v>20756.225196904386</v>
      </c>
      <c r="BT165" s="167">
        <v>164</v>
      </c>
      <c r="BU165" s="171"/>
      <c r="BV165" s="171"/>
      <c r="BW165" s="171"/>
      <c r="BX165" s="171"/>
      <c r="BY165" s="171"/>
      <c r="BZ165" s="171"/>
      <c r="CA165" s="171"/>
    </row>
    <row r="166" spans="1:79" s="167" customFormat="1" ht="16" x14ac:dyDescent="0.2">
      <c r="A166" s="167" t="s">
        <v>1415</v>
      </c>
      <c r="C166" s="167" t="s">
        <v>299</v>
      </c>
      <c r="D166" s="167" t="s">
        <v>1292</v>
      </c>
      <c r="F166" s="167" t="s">
        <v>1969</v>
      </c>
      <c r="G166" s="167">
        <v>4264</v>
      </c>
      <c r="H166" s="167" t="s">
        <v>101</v>
      </c>
      <c r="J166" s="167" t="s">
        <v>176</v>
      </c>
      <c r="K166" s="167" t="s">
        <v>1421</v>
      </c>
      <c r="P166" s="167" t="s">
        <v>1265</v>
      </c>
      <c r="AB166" s="167">
        <v>1</v>
      </c>
      <c r="AC166" s="167" t="s">
        <v>1299</v>
      </c>
      <c r="AD166" s="168" t="s">
        <v>1324</v>
      </c>
      <c r="AM166" s="167">
        <v>15.65</v>
      </c>
      <c r="AN166" s="167">
        <v>22.8</v>
      </c>
      <c r="BG166" s="169" t="s">
        <v>1268</v>
      </c>
      <c r="BH166" s="170">
        <v>1.3579348470004537</v>
      </c>
      <c r="BI166" s="170">
        <v>3.7603298436967467</v>
      </c>
      <c r="BJ166" s="170">
        <v>1.3354933841364429E-2</v>
      </c>
      <c r="BK166" s="170">
        <v>3.7883875185048925</v>
      </c>
      <c r="BL166" s="170">
        <v>3.7322721688886009</v>
      </c>
      <c r="BM166" s="170">
        <v>5758.7714605207566</v>
      </c>
      <c r="BN166" s="167">
        <v>0.154</v>
      </c>
      <c r="BO166" s="170">
        <v>4871.9206556005602</v>
      </c>
      <c r="BP166" s="170">
        <v>6645.622265440953</v>
      </c>
      <c r="BQ166" s="167" t="s">
        <v>91</v>
      </c>
      <c r="BR166" s="167">
        <v>7</v>
      </c>
      <c r="BS166" s="167">
        <v>45</v>
      </c>
      <c r="BT166" s="167">
        <v>165</v>
      </c>
      <c r="BU166" s="171"/>
      <c r="BV166" s="171"/>
      <c r="BW166" s="171"/>
      <c r="BX166" s="171"/>
      <c r="BY166" s="171"/>
      <c r="BZ166" s="171"/>
      <c r="CA166" s="171"/>
    </row>
    <row r="167" spans="1:79" s="167" customFormat="1" x14ac:dyDescent="0.2">
      <c r="A167" s="167" t="s">
        <v>1415</v>
      </c>
      <c r="C167" s="167" t="s">
        <v>299</v>
      </c>
      <c r="D167" s="167" t="s">
        <v>1292</v>
      </c>
      <c r="F167" s="167" t="s">
        <v>1969</v>
      </c>
      <c r="G167" s="167">
        <v>4267</v>
      </c>
      <c r="H167" s="167" t="s">
        <v>101</v>
      </c>
      <c r="J167" s="167" t="s">
        <v>176</v>
      </c>
      <c r="P167" s="167" t="s">
        <v>1265</v>
      </c>
      <c r="AB167" s="167">
        <v>1</v>
      </c>
      <c r="AC167" s="167" t="s">
        <v>1299</v>
      </c>
      <c r="AD167" s="168"/>
      <c r="AS167" s="167">
        <v>15.99</v>
      </c>
      <c r="BG167" s="169" t="s">
        <v>1339</v>
      </c>
      <c r="BH167" s="170">
        <v>1.2038484637462348</v>
      </c>
      <c r="BI167" s="170">
        <v>3.83069978805191</v>
      </c>
      <c r="BJ167" s="170">
        <v>1.5507545409635944E-2</v>
      </c>
      <c r="BK167" s="170">
        <v>3.8632799319406397</v>
      </c>
      <c r="BL167" s="170">
        <v>3.7981196441631804</v>
      </c>
      <c r="BM167" s="170">
        <v>6771.7324059875928</v>
      </c>
      <c r="BN167" s="167">
        <v>0.22800000000000001</v>
      </c>
      <c r="BO167" s="170">
        <v>5227.7774174224214</v>
      </c>
      <c r="BP167" s="170">
        <v>8315.6873945527641</v>
      </c>
      <c r="BT167" s="167">
        <v>166</v>
      </c>
      <c r="BU167" s="171"/>
      <c r="BV167" s="171"/>
      <c r="BW167" s="171"/>
      <c r="BX167" s="171"/>
      <c r="BY167" s="171"/>
      <c r="BZ167" s="171"/>
      <c r="CA167" s="171"/>
    </row>
    <row r="168" spans="1:79" s="167" customFormat="1" x14ac:dyDescent="0.2">
      <c r="C168" s="167" t="s">
        <v>299</v>
      </c>
      <c r="D168" s="167" t="s">
        <v>1292</v>
      </c>
      <c r="F168" s="167" t="s">
        <v>1969</v>
      </c>
      <c r="G168" s="167">
        <v>4267</v>
      </c>
      <c r="H168" s="167" t="s">
        <v>101</v>
      </c>
      <c r="J168" s="167" t="s">
        <v>176</v>
      </c>
      <c r="AB168" s="167">
        <v>1</v>
      </c>
      <c r="AC168" s="167" t="s">
        <v>1299</v>
      </c>
      <c r="AD168" s="168"/>
      <c r="BD168" s="167">
        <v>21.08</v>
      </c>
      <c r="BE168" s="167">
        <v>11.03</v>
      </c>
      <c r="BG168" s="169" t="s">
        <v>1431</v>
      </c>
      <c r="BH168" s="170">
        <v>1.323870606540509</v>
      </c>
      <c r="BI168" s="170">
        <v>3.8388547110068014</v>
      </c>
      <c r="BJ168" s="170">
        <v>1.7116804389418538E-2</v>
      </c>
      <c r="BK168" s="170">
        <v>3.8753383157748837</v>
      </c>
      <c r="BL168" s="170">
        <v>3.8023711062387191</v>
      </c>
      <c r="BM168" s="170">
        <v>6900.0892945050291</v>
      </c>
      <c r="BN168" s="167">
        <v>0.17</v>
      </c>
      <c r="BO168" s="170">
        <v>5727.0741144391741</v>
      </c>
      <c r="BP168" s="170">
        <v>8073.1044745708841</v>
      </c>
      <c r="BT168" s="167">
        <v>167</v>
      </c>
      <c r="BU168" s="171"/>
      <c r="BV168" s="171"/>
      <c r="BW168" s="171"/>
      <c r="BX168" s="171"/>
      <c r="BY168" s="171"/>
      <c r="BZ168" s="171"/>
      <c r="CA168" s="171"/>
    </row>
    <row r="169" spans="1:79" s="167" customFormat="1" ht="16" x14ac:dyDescent="0.2">
      <c r="A169" s="167" t="s">
        <v>1415</v>
      </c>
      <c r="C169" s="167" t="s">
        <v>299</v>
      </c>
      <c r="D169" s="167" t="s">
        <v>1292</v>
      </c>
      <c r="F169" s="167" t="s">
        <v>1969</v>
      </c>
      <c r="G169" s="167">
        <v>4268</v>
      </c>
      <c r="H169" s="167" t="s">
        <v>101</v>
      </c>
      <c r="J169" s="167" t="s">
        <v>176</v>
      </c>
      <c r="P169" s="167" t="s">
        <v>1265</v>
      </c>
      <c r="AB169" s="167">
        <v>1</v>
      </c>
      <c r="AC169" s="167" t="s">
        <v>1299</v>
      </c>
      <c r="AD169" s="168" t="s">
        <v>78</v>
      </c>
      <c r="AN169" s="167">
        <v>24.79</v>
      </c>
      <c r="BG169" s="169" t="s">
        <v>1268</v>
      </c>
      <c r="BH169" s="170">
        <v>1.3942765267678214</v>
      </c>
      <c r="BI169" s="170">
        <v>3.8490161793855644</v>
      </c>
      <c r="BJ169" s="170">
        <v>1.3687335012996668E-2</v>
      </c>
      <c r="BK169" s="170">
        <v>3.8777722031402706</v>
      </c>
      <c r="BL169" s="170">
        <v>3.8202601556308582</v>
      </c>
      <c r="BM169" s="170">
        <v>7063.4386819829433</v>
      </c>
      <c r="BN169" s="167">
        <v>0.154</v>
      </c>
      <c r="BO169" s="170">
        <v>5975.6691249575706</v>
      </c>
      <c r="BP169" s="170">
        <v>8151.208239008316</v>
      </c>
      <c r="BT169" s="167">
        <v>168</v>
      </c>
      <c r="BU169" s="171"/>
      <c r="BV169" s="171"/>
      <c r="BW169" s="171"/>
      <c r="BX169" s="171"/>
      <c r="BY169" s="171"/>
      <c r="BZ169" s="171"/>
      <c r="CA169" s="171"/>
    </row>
    <row r="170" spans="1:79" s="167" customFormat="1" x14ac:dyDescent="0.2">
      <c r="C170" s="167" t="s">
        <v>299</v>
      </c>
      <c r="D170" s="167" t="s">
        <v>1292</v>
      </c>
      <c r="F170" s="167" t="s">
        <v>1969</v>
      </c>
      <c r="G170" s="167">
        <v>4268</v>
      </c>
      <c r="H170" s="167" t="s">
        <v>101</v>
      </c>
      <c r="J170" s="167" t="s">
        <v>176</v>
      </c>
      <c r="AD170" s="168"/>
      <c r="AN170" s="167">
        <v>24.79</v>
      </c>
      <c r="BG170" s="169" t="s">
        <v>1268</v>
      </c>
      <c r="BH170" s="170">
        <v>1.3942765267678214</v>
      </c>
      <c r="BI170" s="170">
        <v>3.8490161793855644</v>
      </c>
      <c r="BJ170" s="170">
        <v>1.3687335012996668E-2</v>
      </c>
      <c r="BK170" s="170">
        <v>3.8777722031402706</v>
      </c>
      <c r="BL170" s="170">
        <v>3.8202601556308582</v>
      </c>
      <c r="BM170" s="170">
        <v>7063.4386819829433</v>
      </c>
      <c r="BN170" s="167">
        <v>0.154</v>
      </c>
      <c r="BO170" s="170">
        <v>5975.6691249575706</v>
      </c>
      <c r="BP170" s="170">
        <v>8151.208239008316</v>
      </c>
      <c r="BQ170" s="167" t="s">
        <v>92</v>
      </c>
      <c r="BT170" s="167">
        <v>169</v>
      </c>
      <c r="BU170" s="171"/>
      <c r="BV170" s="171"/>
      <c r="BW170" s="171"/>
      <c r="BX170" s="171"/>
      <c r="BY170" s="171"/>
      <c r="BZ170" s="171"/>
      <c r="CA170" s="171"/>
    </row>
    <row r="171" spans="1:79" s="167" customFormat="1" ht="48" x14ac:dyDescent="0.2">
      <c r="A171" s="167" t="s">
        <v>1415</v>
      </c>
      <c r="C171" s="167" t="s">
        <v>299</v>
      </c>
      <c r="D171" s="167" t="s">
        <v>1292</v>
      </c>
      <c r="F171" s="167" t="s">
        <v>1969</v>
      </c>
      <c r="G171" s="167">
        <v>4292</v>
      </c>
      <c r="H171" s="167" t="s">
        <v>101</v>
      </c>
      <c r="J171" s="167" t="s">
        <v>176</v>
      </c>
      <c r="K171" s="167" t="s">
        <v>1421</v>
      </c>
      <c r="P171" s="167" t="s">
        <v>1428</v>
      </c>
      <c r="AB171" s="167">
        <v>1</v>
      </c>
      <c r="AC171" s="167" t="s">
        <v>1299</v>
      </c>
      <c r="AD171" s="168" t="s">
        <v>1432</v>
      </c>
      <c r="AM171" s="167">
        <v>17.07</v>
      </c>
      <c r="AN171" s="167">
        <v>25.05</v>
      </c>
      <c r="BG171" s="169" t="s">
        <v>1268</v>
      </c>
      <c r="BH171" s="170">
        <v>1.3988077302032644</v>
      </c>
      <c r="BI171" s="170">
        <v>3.8600738913989443</v>
      </c>
      <c r="BJ171" s="170">
        <v>1.3767715774997578E-2</v>
      </c>
      <c r="BK171" s="170">
        <v>3.8889987888678781</v>
      </c>
      <c r="BL171" s="170">
        <v>3.8311489939300105</v>
      </c>
      <c r="BM171" s="170">
        <v>7245.5922698907634</v>
      </c>
      <c r="BN171" s="167">
        <v>0.154</v>
      </c>
      <c r="BO171" s="170">
        <v>6129.7710603275864</v>
      </c>
      <c r="BP171" s="170">
        <v>8361.4134794539405</v>
      </c>
      <c r="BT171" s="167">
        <v>170</v>
      </c>
      <c r="BU171" s="171"/>
      <c r="BV171" s="171"/>
      <c r="BW171" s="171"/>
      <c r="BX171" s="171"/>
      <c r="BY171" s="171"/>
      <c r="BZ171" s="171"/>
      <c r="CA171" s="171"/>
    </row>
    <row r="172" spans="1:79" s="167" customFormat="1" ht="16" x14ac:dyDescent="0.2">
      <c r="C172" s="167" t="s">
        <v>299</v>
      </c>
      <c r="D172" s="167" t="s">
        <v>1292</v>
      </c>
      <c r="F172" s="167" t="s">
        <v>1969</v>
      </c>
      <c r="G172" s="167">
        <v>4292</v>
      </c>
      <c r="H172" s="167" t="s">
        <v>101</v>
      </c>
      <c r="J172" s="167" t="s">
        <v>176</v>
      </c>
      <c r="AB172" s="167">
        <v>1</v>
      </c>
      <c r="AC172" s="167" t="s">
        <v>1299</v>
      </c>
      <c r="AD172" s="168" t="s">
        <v>1433</v>
      </c>
      <c r="AM172" s="167">
        <v>15.35</v>
      </c>
      <c r="AN172" s="167">
        <v>25.06</v>
      </c>
      <c r="BG172" s="169" t="s">
        <v>1268</v>
      </c>
      <c r="BH172" s="170">
        <v>1.3989810666581313</v>
      </c>
      <c r="BI172" s="170">
        <v>3.8604968926229337</v>
      </c>
      <c r="BJ172" s="170">
        <v>1.3770954973461761E-2</v>
      </c>
      <c r="BK172" s="170">
        <v>3.8894285953953025</v>
      </c>
      <c r="BL172" s="170">
        <v>3.8315651898505649</v>
      </c>
      <c r="BM172" s="170">
        <v>7252.6528879946145</v>
      </c>
      <c r="BN172" s="167">
        <v>0.154</v>
      </c>
      <c r="BO172" s="170">
        <v>6135.7443432434438</v>
      </c>
      <c r="BP172" s="170">
        <v>8369.5614327457843</v>
      </c>
      <c r="BQ172" s="167" t="s">
        <v>93</v>
      </c>
      <c r="BT172" s="162">
        <v>171</v>
      </c>
      <c r="BU172" s="171"/>
      <c r="BV172" s="171"/>
      <c r="BW172" s="171"/>
      <c r="BX172" s="171"/>
      <c r="BY172" s="171"/>
      <c r="BZ172" s="171"/>
      <c r="CA172" s="171"/>
    </row>
    <row r="173" spans="1:79" s="167" customFormat="1" x14ac:dyDescent="0.2">
      <c r="A173" s="167" t="s">
        <v>1415</v>
      </c>
      <c r="C173" s="167" t="s">
        <v>299</v>
      </c>
      <c r="D173" s="167" t="s">
        <v>1292</v>
      </c>
      <c r="F173" s="167" t="s">
        <v>1969</v>
      </c>
      <c r="G173" s="167">
        <v>4295</v>
      </c>
      <c r="H173" s="167" t="s">
        <v>101</v>
      </c>
      <c r="J173" s="167" t="s">
        <v>176</v>
      </c>
      <c r="K173" s="167" t="s">
        <v>1421</v>
      </c>
      <c r="P173" s="167" t="s">
        <v>1428</v>
      </c>
      <c r="AD173" s="168"/>
      <c r="AM173" s="167">
        <v>15.35</v>
      </c>
      <c r="AN173" s="167">
        <v>25.06</v>
      </c>
      <c r="BG173" s="169" t="s">
        <v>1268</v>
      </c>
      <c r="BH173" s="170">
        <v>1.3989810666581313</v>
      </c>
      <c r="BI173" s="170">
        <v>3.8604968926229337</v>
      </c>
      <c r="BJ173" s="170">
        <v>1.3770954973461761E-2</v>
      </c>
      <c r="BK173" s="170">
        <v>3.8894285953953025</v>
      </c>
      <c r="BL173" s="170">
        <v>3.8315651898505649</v>
      </c>
      <c r="BM173" s="170">
        <v>7252.6528879946145</v>
      </c>
      <c r="BN173" s="167">
        <v>0.154</v>
      </c>
      <c r="BO173" s="170">
        <v>6135.7443432434438</v>
      </c>
      <c r="BP173" s="170">
        <v>8369.5614327457843</v>
      </c>
      <c r="BT173" s="167">
        <v>172</v>
      </c>
      <c r="BU173" s="171"/>
      <c r="BV173" s="171"/>
      <c r="BW173" s="171"/>
      <c r="BX173" s="171"/>
      <c r="BY173" s="171"/>
      <c r="BZ173" s="171"/>
      <c r="CA173" s="171"/>
    </row>
    <row r="174" spans="1:79" s="167" customFormat="1" x14ac:dyDescent="0.2">
      <c r="C174" s="167" t="s">
        <v>299</v>
      </c>
      <c r="D174" s="167" t="s">
        <v>15</v>
      </c>
      <c r="F174" s="167" t="s">
        <v>1969</v>
      </c>
      <c r="G174" s="167">
        <v>4295</v>
      </c>
      <c r="H174" s="167" t="s">
        <v>101</v>
      </c>
      <c r="J174" s="167" t="s">
        <v>176</v>
      </c>
      <c r="AB174" s="167">
        <v>1</v>
      </c>
      <c r="AC174" s="167" t="s">
        <v>1299</v>
      </c>
      <c r="AD174" s="168"/>
      <c r="BD174" s="167">
        <v>21.64</v>
      </c>
      <c r="BE174" s="167">
        <v>11.24</v>
      </c>
      <c r="BG174" s="169" t="s">
        <v>1431</v>
      </c>
      <c r="BH174" s="170">
        <v>1.3352572564345317</v>
      </c>
      <c r="BI174" s="170">
        <v>3.8742355755212756</v>
      </c>
      <c r="BJ174" s="170">
        <v>1.7359206407851033E-2</v>
      </c>
      <c r="BK174" s="170">
        <v>3.9112358479589928</v>
      </c>
      <c r="BL174" s="170">
        <v>3.8372353030835584</v>
      </c>
      <c r="BM174" s="170">
        <v>7485.7544218914109</v>
      </c>
      <c r="BN174" s="167">
        <v>0.17</v>
      </c>
      <c r="BO174" s="170">
        <v>6213.1761701698706</v>
      </c>
      <c r="BP174" s="170">
        <v>8758.3326736129511</v>
      </c>
      <c r="BT174" s="167">
        <v>173</v>
      </c>
      <c r="BU174" s="171"/>
      <c r="BV174" s="171"/>
      <c r="BW174" s="171"/>
      <c r="BX174" s="171"/>
      <c r="BY174" s="171"/>
      <c r="BZ174" s="171"/>
      <c r="CA174" s="171"/>
    </row>
    <row r="175" spans="1:79" s="167" customFormat="1" ht="16" x14ac:dyDescent="0.2">
      <c r="A175" s="167" t="s">
        <v>1415</v>
      </c>
      <c r="C175" s="167" t="s">
        <v>299</v>
      </c>
      <c r="D175" s="167" t="s">
        <v>1292</v>
      </c>
      <c r="F175" s="167" t="s">
        <v>1969</v>
      </c>
      <c r="G175" s="167">
        <v>4296</v>
      </c>
      <c r="H175" s="167" t="s">
        <v>101</v>
      </c>
      <c r="J175" s="167" t="s">
        <v>176</v>
      </c>
      <c r="K175" s="167" t="s">
        <v>1421</v>
      </c>
      <c r="P175" s="167" t="s">
        <v>1429</v>
      </c>
      <c r="AB175" s="167">
        <v>1</v>
      </c>
      <c r="AC175" s="167" t="s">
        <v>1299</v>
      </c>
      <c r="AD175" s="168" t="s">
        <v>1324</v>
      </c>
      <c r="AN175" s="167">
        <v>26.06</v>
      </c>
      <c r="BG175" s="169" t="s">
        <v>1268</v>
      </c>
      <c r="BH175" s="170">
        <v>1.4159744113765658</v>
      </c>
      <c r="BI175" s="170">
        <v>3.9019665628149025</v>
      </c>
      <c r="BJ175" s="170">
        <v>1.4145498733420529E-2</v>
      </c>
      <c r="BK175" s="170">
        <v>3.9316851528263377</v>
      </c>
      <c r="BL175" s="170">
        <v>3.8722479728034673</v>
      </c>
      <c r="BM175" s="170">
        <v>7979.3325045487773</v>
      </c>
      <c r="BN175" s="167">
        <v>0.154</v>
      </c>
      <c r="BO175" s="170">
        <v>6750.515298848266</v>
      </c>
      <c r="BP175" s="170">
        <v>9208.1497102492885</v>
      </c>
      <c r="BQ175" s="167" t="s">
        <v>1360</v>
      </c>
      <c r="BT175" s="167">
        <v>174</v>
      </c>
      <c r="BU175" s="171"/>
      <c r="BV175" s="171"/>
      <c r="BW175" s="171"/>
      <c r="BX175" s="171"/>
      <c r="BY175" s="171"/>
      <c r="BZ175" s="171"/>
      <c r="CA175" s="171"/>
    </row>
    <row r="176" spans="1:79" s="167" customFormat="1" x14ac:dyDescent="0.2">
      <c r="A176" s="167" t="s">
        <v>1415</v>
      </c>
      <c r="C176" s="167" t="s">
        <v>299</v>
      </c>
      <c r="D176" s="167" t="s">
        <v>1292</v>
      </c>
      <c r="F176" s="167" t="s">
        <v>1969</v>
      </c>
      <c r="G176" s="167">
        <v>4315</v>
      </c>
      <c r="H176" s="167" t="s">
        <v>101</v>
      </c>
      <c r="J176" s="167" t="s">
        <v>176</v>
      </c>
      <c r="K176" s="167" t="s">
        <v>1421</v>
      </c>
      <c r="P176" s="167" t="s">
        <v>1430</v>
      </c>
      <c r="AD176" s="168"/>
      <c r="AN176" s="167">
        <v>26.09</v>
      </c>
      <c r="BG176" s="169" t="s">
        <v>1268</v>
      </c>
      <c r="BH176" s="170">
        <v>1.4164740791002208</v>
      </c>
      <c r="BI176" s="170">
        <v>3.9031859258095851</v>
      </c>
      <c r="BJ176" s="170">
        <v>1.415817206376503E-2</v>
      </c>
      <c r="BK176" s="170">
        <v>3.9329311415000214</v>
      </c>
      <c r="BL176" s="170">
        <v>3.8734407101191488</v>
      </c>
      <c r="BM176" s="170">
        <v>8001.7674535452306</v>
      </c>
      <c r="BN176" s="167">
        <v>0.154</v>
      </c>
      <c r="BO176" s="170">
        <v>6769.4952656992655</v>
      </c>
      <c r="BP176" s="170">
        <v>9234.0396413911967</v>
      </c>
      <c r="BT176" s="167">
        <v>175</v>
      </c>
      <c r="BU176" s="171"/>
      <c r="BV176" s="171"/>
      <c r="BW176" s="171"/>
      <c r="BX176" s="171"/>
      <c r="BY176" s="171"/>
      <c r="BZ176" s="171"/>
      <c r="CA176" s="171"/>
    </row>
    <row r="177" spans="1:79" s="167" customFormat="1" x14ac:dyDescent="0.2">
      <c r="A177" s="167" t="s">
        <v>1415</v>
      </c>
      <c r="C177" s="167" t="s">
        <v>299</v>
      </c>
      <c r="D177" s="167" t="s">
        <v>1292</v>
      </c>
      <c r="F177" s="167" t="s">
        <v>1969</v>
      </c>
      <c r="G177" s="167">
        <v>4316</v>
      </c>
      <c r="H177" s="167" t="s">
        <v>101</v>
      </c>
      <c r="J177" s="167" t="s">
        <v>176</v>
      </c>
      <c r="K177" s="167" t="s">
        <v>1421</v>
      </c>
      <c r="P177" s="167" t="s">
        <v>1430</v>
      </c>
      <c r="AB177" s="167">
        <v>1</v>
      </c>
      <c r="AC177" s="167" t="s">
        <v>1299</v>
      </c>
      <c r="AD177" s="168"/>
      <c r="AY177" s="167">
        <v>25.76</v>
      </c>
      <c r="BG177" s="169" t="s">
        <v>1306</v>
      </c>
      <c r="BH177" s="170">
        <v>1.4109458586877746</v>
      </c>
      <c r="BI177" s="170">
        <v>3.9188075520949348</v>
      </c>
      <c r="BJ177" s="170">
        <v>1.259867333191248E-2</v>
      </c>
      <c r="BK177" s="170">
        <v>3.9453884291082302</v>
      </c>
      <c r="BL177" s="170">
        <v>3.8922266750816394</v>
      </c>
      <c r="BM177" s="170">
        <v>8294.8311913484449</v>
      </c>
      <c r="BN177" s="167">
        <v>0.14299999999999999</v>
      </c>
      <c r="BO177" s="170">
        <v>7108.6703309856175</v>
      </c>
      <c r="BP177" s="170">
        <v>9480.9920517112732</v>
      </c>
      <c r="BT177" s="167">
        <v>176</v>
      </c>
      <c r="BU177" s="171"/>
      <c r="BV177" s="171"/>
      <c r="BW177" s="171"/>
      <c r="BX177" s="171"/>
      <c r="BY177" s="171"/>
      <c r="BZ177" s="171"/>
      <c r="CA177" s="171"/>
    </row>
    <row r="178" spans="1:79" s="167" customFormat="1" x14ac:dyDescent="0.2">
      <c r="A178" s="167" t="s">
        <v>1415</v>
      </c>
      <c r="C178" s="167" t="s">
        <v>299</v>
      </c>
      <c r="D178" s="167" t="s">
        <v>1292</v>
      </c>
      <c r="F178" s="167" t="s">
        <v>1969</v>
      </c>
      <c r="G178" s="167">
        <v>4324</v>
      </c>
      <c r="H178" s="167" t="s">
        <v>101</v>
      </c>
      <c r="J178" s="167" t="s">
        <v>176</v>
      </c>
      <c r="K178" s="167" t="s">
        <v>1421</v>
      </c>
      <c r="P178" s="167" t="s">
        <v>1285</v>
      </c>
      <c r="AD178" s="168"/>
      <c r="AY178" s="167">
        <v>25.76</v>
      </c>
      <c r="BG178" s="169" t="s">
        <v>1306</v>
      </c>
      <c r="BH178" s="170">
        <v>1.4109458586877746</v>
      </c>
      <c r="BI178" s="170">
        <v>3.9188075520949348</v>
      </c>
      <c r="BJ178" s="170">
        <v>1.259867333191248E-2</v>
      </c>
      <c r="BK178" s="170">
        <v>3.9453884291082302</v>
      </c>
      <c r="BL178" s="170">
        <v>3.8922266750816394</v>
      </c>
      <c r="BM178" s="170">
        <v>8294.8311913484449</v>
      </c>
      <c r="BN178" s="167">
        <v>0.14299999999999999</v>
      </c>
      <c r="BO178" s="170">
        <v>7108.6703309856175</v>
      </c>
      <c r="BP178" s="170">
        <v>9480.9920517112732</v>
      </c>
      <c r="BT178" s="167">
        <v>177</v>
      </c>
      <c r="BU178" s="171"/>
      <c r="BV178" s="171"/>
      <c r="BW178" s="171"/>
      <c r="BX178" s="171"/>
      <c r="BY178" s="171"/>
      <c r="BZ178" s="171"/>
      <c r="CA178" s="171"/>
    </row>
    <row r="179" spans="1:79" s="167" customFormat="1" ht="48" x14ac:dyDescent="0.2">
      <c r="A179" s="167" t="s">
        <v>1415</v>
      </c>
      <c r="C179" s="167" t="s">
        <v>299</v>
      </c>
      <c r="D179" s="167" t="s">
        <v>1292</v>
      </c>
      <c r="F179" s="167" t="s">
        <v>1969</v>
      </c>
      <c r="G179" s="167">
        <v>4325</v>
      </c>
      <c r="H179" s="167" t="s">
        <v>101</v>
      </c>
      <c r="J179" s="167" t="s">
        <v>176</v>
      </c>
      <c r="K179" s="167" t="s">
        <v>1421</v>
      </c>
      <c r="P179" s="167" t="s">
        <v>1285</v>
      </c>
      <c r="AB179" s="167">
        <v>1</v>
      </c>
      <c r="AC179" s="167" t="s">
        <v>1299</v>
      </c>
      <c r="AD179" s="168" t="s">
        <v>1437</v>
      </c>
      <c r="AI179" s="167">
        <v>15.78</v>
      </c>
      <c r="BG179" s="169" t="s">
        <v>139</v>
      </c>
      <c r="BH179" s="170">
        <v>1.1981069988734014</v>
      </c>
      <c r="BI179" s="170">
        <v>3.9333974813662969</v>
      </c>
      <c r="BJ179" s="170">
        <v>1.796854845095789E-2</v>
      </c>
      <c r="BK179" s="170">
        <v>3.9707651233572001</v>
      </c>
      <c r="BL179" s="170">
        <v>3.8960298393753936</v>
      </c>
      <c r="BM179" s="170">
        <v>8578.2259503911719</v>
      </c>
      <c r="BN179" s="167">
        <v>0.20799999999999999</v>
      </c>
      <c r="BO179" s="170">
        <v>6793.9549527098079</v>
      </c>
      <c r="BP179" s="170">
        <v>10362.496948072536</v>
      </c>
      <c r="BT179" s="167">
        <v>178</v>
      </c>
      <c r="BU179" s="171"/>
      <c r="BV179" s="171"/>
      <c r="BW179" s="171"/>
      <c r="BX179" s="171"/>
      <c r="BY179" s="171"/>
      <c r="BZ179" s="171"/>
      <c r="CA179" s="171"/>
    </row>
    <row r="180" spans="1:79" s="167" customFormat="1" ht="16" x14ac:dyDescent="0.2">
      <c r="A180" s="167" t="s">
        <v>1415</v>
      </c>
      <c r="C180" s="167" t="s">
        <v>299</v>
      </c>
      <c r="D180" s="167" t="s">
        <v>1292</v>
      </c>
      <c r="F180" s="167" t="s">
        <v>1969</v>
      </c>
      <c r="G180" s="167">
        <v>4326</v>
      </c>
      <c r="H180" s="167" t="s">
        <v>101</v>
      </c>
      <c r="J180" s="167" t="s">
        <v>176</v>
      </c>
      <c r="K180" s="167" t="s">
        <v>1421</v>
      </c>
      <c r="P180" s="167" t="s">
        <v>1408</v>
      </c>
      <c r="AB180" s="167">
        <v>1</v>
      </c>
      <c r="AC180" s="167" t="s">
        <v>1299</v>
      </c>
      <c r="AD180" s="168" t="s">
        <v>1324</v>
      </c>
      <c r="AM180" s="167">
        <v>17.87</v>
      </c>
      <c r="AN180" s="167">
        <v>26.9</v>
      </c>
      <c r="BG180" s="169" t="s">
        <v>1268</v>
      </c>
      <c r="BH180" s="170">
        <v>1.4297522800024081</v>
      </c>
      <c r="BI180" s="170">
        <v>3.9355893532266175</v>
      </c>
      <c r="BJ180" s="170">
        <v>1.4527864639441661E-2</v>
      </c>
      <c r="BK180" s="170">
        <v>3.9661112641961567</v>
      </c>
      <c r="BL180" s="170">
        <v>3.9050674422570784</v>
      </c>
      <c r="BM180" s="170">
        <v>8621.6294480136839</v>
      </c>
      <c r="BN180" s="167">
        <v>0.154</v>
      </c>
      <c r="BO180" s="170">
        <v>7293.898513019577</v>
      </c>
      <c r="BP180" s="170">
        <v>9949.3603830077918</v>
      </c>
      <c r="BQ180" s="167" t="s">
        <v>1362</v>
      </c>
      <c r="BT180" s="167">
        <v>179</v>
      </c>
      <c r="BU180" s="171"/>
      <c r="BV180" s="171"/>
      <c r="BW180" s="171"/>
      <c r="BX180" s="171"/>
      <c r="BY180" s="171"/>
      <c r="BZ180" s="171"/>
      <c r="CA180" s="171"/>
    </row>
    <row r="181" spans="1:79" s="167" customFormat="1" x14ac:dyDescent="0.2">
      <c r="C181" s="167" t="s">
        <v>299</v>
      </c>
      <c r="D181" s="167" t="s">
        <v>1292</v>
      </c>
      <c r="F181" s="167" t="s">
        <v>1969</v>
      </c>
      <c r="G181" s="167">
        <v>4326</v>
      </c>
      <c r="H181" s="167" t="s">
        <v>101</v>
      </c>
      <c r="J181" s="167" t="s">
        <v>176</v>
      </c>
      <c r="AD181" s="168"/>
      <c r="AM181" s="167">
        <v>17.52</v>
      </c>
      <c r="AN181" s="167">
        <v>26.9</v>
      </c>
      <c r="BG181" s="169" t="s">
        <v>1268</v>
      </c>
      <c r="BH181" s="170">
        <v>1.4297522800024081</v>
      </c>
      <c r="BI181" s="170">
        <v>3.9355893532266175</v>
      </c>
      <c r="BJ181" s="170">
        <v>1.4527864639441661E-2</v>
      </c>
      <c r="BK181" s="170">
        <v>3.9661112641961567</v>
      </c>
      <c r="BL181" s="170">
        <v>3.9050674422570784</v>
      </c>
      <c r="BM181" s="170">
        <v>8621.6294480136839</v>
      </c>
      <c r="BN181" s="167">
        <v>0.154</v>
      </c>
      <c r="BO181" s="170">
        <v>7293.898513019577</v>
      </c>
      <c r="BP181" s="170">
        <v>9949.3603830077918</v>
      </c>
      <c r="BT181" s="167">
        <v>180</v>
      </c>
      <c r="BU181" s="171"/>
      <c r="BV181" s="171"/>
      <c r="BW181" s="171"/>
      <c r="BX181" s="171"/>
      <c r="BY181" s="171"/>
      <c r="BZ181" s="171"/>
      <c r="CA181" s="171"/>
    </row>
    <row r="182" spans="1:79" s="167" customFormat="1" x14ac:dyDescent="0.2">
      <c r="A182" s="167" t="s">
        <v>1415</v>
      </c>
      <c r="C182" s="167" t="s">
        <v>299</v>
      </c>
      <c r="D182" s="167" t="s">
        <v>1292</v>
      </c>
      <c r="F182" s="167" t="s">
        <v>1969</v>
      </c>
      <c r="G182" s="167">
        <v>4327</v>
      </c>
      <c r="H182" s="167" t="s">
        <v>101</v>
      </c>
      <c r="J182" s="167" t="s">
        <v>176</v>
      </c>
      <c r="K182" s="167" t="s">
        <v>1421</v>
      </c>
      <c r="P182" s="167" t="s">
        <v>1439</v>
      </c>
      <c r="AB182" s="167">
        <v>1</v>
      </c>
      <c r="AC182" s="167" t="s">
        <v>1299</v>
      </c>
      <c r="AD182" s="168"/>
      <c r="AW182" s="167">
        <v>17.07</v>
      </c>
      <c r="AX182" s="167">
        <v>15.02</v>
      </c>
      <c r="BG182" s="169" t="s">
        <v>1301</v>
      </c>
      <c r="BH182" s="170">
        <v>1.1766699326681496</v>
      </c>
      <c r="BI182" s="170">
        <v>3.9370544050809766</v>
      </c>
      <c r="BJ182" s="170">
        <v>1.5215594268695768E-2</v>
      </c>
      <c r="BK182" s="170">
        <v>3.9691565026023041</v>
      </c>
      <c r="BL182" s="170">
        <v>3.9049523075596491</v>
      </c>
      <c r="BM182" s="170">
        <v>8650.7628210822659</v>
      </c>
      <c r="BN182" s="167">
        <v>0.16700000000000001</v>
      </c>
      <c r="BO182" s="170">
        <v>7206.0854299615276</v>
      </c>
      <c r="BP182" s="170">
        <v>10095.440212203004</v>
      </c>
      <c r="BT182" s="162">
        <v>181</v>
      </c>
      <c r="BU182" s="171"/>
      <c r="BV182" s="171"/>
      <c r="BW182" s="171"/>
      <c r="BX182" s="171"/>
      <c r="BY182" s="171"/>
      <c r="BZ182" s="171"/>
      <c r="CA182" s="171"/>
    </row>
    <row r="183" spans="1:79" s="167" customFormat="1" x14ac:dyDescent="0.2">
      <c r="C183" s="167" t="s">
        <v>299</v>
      </c>
      <c r="D183" s="167" t="s">
        <v>1292</v>
      </c>
      <c r="F183" s="167" t="s">
        <v>1969</v>
      </c>
      <c r="G183" s="167">
        <v>4327</v>
      </c>
      <c r="H183" s="167" t="s">
        <v>101</v>
      </c>
      <c r="J183" s="167" t="s">
        <v>176</v>
      </c>
      <c r="AD183" s="168"/>
      <c r="AW183" s="167">
        <v>17.07</v>
      </c>
      <c r="AX183" s="167">
        <v>15.02</v>
      </c>
      <c r="BG183" s="169" t="s">
        <v>1301</v>
      </c>
      <c r="BH183" s="170">
        <v>1.1766699326681496</v>
      </c>
      <c r="BI183" s="170">
        <v>3.9370544050809766</v>
      </c>
      <c r="BJ183" s="170">
        <v>1.5215594268695768E-2</v>
      </c>
      <c r="BK183" s="170">
        <v>3.9691565026023041</v>
      </c>
      <c r="BL183" s="170">
        <v>3.9049523075596491</v>
      </c>
      <c r="BM183" s="170">
        <v>8650.7628210822659</v>
      </c>
      <c r="BN183" s="167">
        <v>0.16700000000000001</v>
      </c>
      <c r="BO183" s="170">
        <v>7206.0854299615276</v>
      </c>
      <c r="BP183" s="170">
        <v>10095.440212203004</v>
      </c>
      <c r="BT183" s="167">
        <v>182</v>
      </c>
      <c r="BU183" s="171"/>
      <c r="BV183" s="171"/>
      <c r="BW183" s="171"/>
      <c r="BX183" s="171"/>
      <c r="BY183" s="171"/>
      <c r="BZ183" s="171"/>
      <c r="CA183" s="171"/>
    </row>
    <row r="184" spans="1:79" s="167" customFormat="1" x14ac:dyDescent="0.2">
      <c r="C184" s="167" t="s">
        <v>299</v>
      </c>
      <c r="D184" s="167" t="s">
        <v>1292</v>
      </c>
      <c r="F184" s="167" t="s">
        <v>1969</v>
      </c>
      <c r="G184" s="167">
        <v>4330</v>
      </c>
      <c r="H184" s="167" t="s">
        <v>101</v>
      </c>
      <c r="J184" s="167" t="s">
        <v>176</v>
      </c>
      <c r="AD184" s="168"/>
      <c r="AY184" s="167">
        <v>26.2</v>
      </c>
      <c r="BG184" s="169" t="s">
        <v>1306</v>
      </c>
      <c r="BH184" s="170">
        <v>1.4183012913197455</v>
      </c>
      <c r="BI184" s="170">
        <v>3.9393697357981576</v>
      </c>
      <c r="BJ184" s="170">
        <v>1.2814970408454434E-2</v>
      </c>
      <c r="BK184" s="170">
        <v>3.9664069597488192</v>
      </c>
      <c r="BL184" s="170">
        <v>3.9123325118474961</v>
      </c>
      <c r="BM184" s="170">
        <v>8697.0053212694747</v>
      </c>
      <c r="BN184" s="167">
        <v>0.14299999999999999</v>
      </c>
      <c r="BO184" s="170">
        <v>7453.3335603279402</v>
      </c>
      <c r="BP184" s="170">
        <v>9940.6770822110102</v>
      </c>
      <c r="BT184" s="167">
        <v>183</v>
      </c>
      <c r="BU184" s="171"/>
      <c r="BV184" s="171"/>
      <c r="BW184" s="171"/>
      <c r="BX184" s="171"/>
      <c r="BY184" s="171"/>
      <c r="BZ184" s="171"/>
      <c r="CA184" s="171"/>
    </row>
    <row r="185" spans="1:79" s="167" customFormat="1" x14ac:dyDescent="0.2">
      <c r="A185" s="167" t="s">
        <v>1415</v>
      </c>
      <c r="C185" s="167" t="s">
        <v>299</v>
      </c>
      <c r="D185" s="167" t="s">
        <v>1292</v>
      </c>
      <c r="F185" s="167" t="s">
        <v>1969</v>
      </c>
      <c r="G185" s="167">
        <v>4330</v>
      </c>
      <c r="H185" s="167" t="s">
        <v>101</v>
      </c>
      <c r="J185" s="167" t="s">
        <v>176</v>
      </c>
      <c r="K185" s="167" t="s">
        <v>1421</v>
      </c>
      <c r="P185" s="167" t="s">
        <v>1408</v>
      </c>
      <c r="AB185" s="167">
        <v>1</v>
      </c>
      <c r="AC185" s="167" t="s">
        <v>1299</v>
      </c>
      <c r="AD185" s="168"/>
      <c r="AY185" s="167">
        <v>26.37</v>
      </c>
      <c r="BG185" s="169" t="s">
        <v>1306</v>
      </c>
      <c r="BH185" s="170">
        <v>1.4211101297934343</v>
      </c>
      <c r="BI185" s="170">
        <v>3.9472218711623821</v>
      </c>
      <c r="BJ185" s="170">
        <v>1.2902836449203665E-2</v>
      </c>
      <c r="BK185" s="170">
        <v>3.9744444762528883</v>
      </c>
      <c r="BL185" s="170">
        <v>3.9199992660718759</v>
      </c>
      <c r="BM185" s="170">
        <v>8855.6791076804857</v>
      </c>
      <c r="BN185" s="167">
        <v>0.14299999999999999</v>
      </c>
      <c r="BO185" s="170">
        <v>7589.3169952821763</v>
      </c>
      <c r="BP185" s="170">
        <v>10122.041220078794</v>
      </c>
      <c r="BT185" s="167">
        <v>184</v>
      </c>
      <c r="BU185" s="171"/>
      <c r="BV185" s="171"/>
      <c r="BW185" s="171"/>
      <c r="BX185" s="171"/>
      <c r="BY185" s="171"/>
      <c r="BZ185" s="171"/>
      <c r="CA185" s="171"/>
    </row>
    <row r="186" spans="1:79" s="167" customFormat="1" x14ac:dyDescent="0.2">
      <c r="A186" s="167" t="s">
        <v>1415</v>
      </c>
      <c r="C186" s="167" t="s">
        <v>299</v>
      </c>
      <c r="D186" s="167" t="s">
        <v>1292</v>
      </c>
      <c r="F186" s="167" t="s">
        <v>1969</v>
      </c>
      <c r="G186" s="167">
        <v>4331</v>
      </c>
      <c r="H186" s="167" t="s">
        <v>101</v>
      </c>
      <c r="J186" s="167" t="s">
        <v>176</v>
      </c>
      <c r="K186" s="167" t="s">
        <v>1421</v>
      </c>
      <c r="P186" s="167" t="s">
        <v>1408</v>
      </c>
      <c r="AB186" s="167">
        <v>1</v>
      </c>
      <c r="AC186" s="167" t="s">
        <v>1299</v>
      </c>
      <c r="AD186" s="168"/>
      <c r="AS186" s="167">
        <v>17.91</v>
      </c>
      <c r="BG186" s="169" t="s">
        <v>1339</v>
      </c>
      <c r="BH186" s="170">
        <v>1.2530955858490316</v>
      </c>
      <c r="BI186" s="170">
        <v>3.9567615846642217</v>
      </c>
      <c r="BJ186" s="170">
        <v>1.691943551332457E-2</v>
      </c>
      <c r="BK186" s="170">
        <v>3.9923079995854169</v>
      </c>
      <c r="BL186" s="170">
        <v>3.9212151697430264</v>
      </c>
      <c r="BM186" s="170">
        <v>9052.3551588009359</v>
      </c>
      <c r="BN186" s="167">
        <v>0.22800000000000001</v>
      </c>
      <c r="BO186" s="170">
        <v>6988.4181825943224</v>
      </c>
      <c r="BP186" s="170">
        <v>11116.292135007548</v>
      </c>
      <c r="BT186" s="167">
        <v>185</v>
      </c>
      <c r="BU186" s="171"/>
      <c r="BV186" s="171"/>
      <c r="BW186" s="171"/>
      <c r="BX186" s="171"/>
      <c r="BY186" s="171"/>
      <c r="BZ186" s="171"/>
      <c r="CA186" s="171"/>
    </row>
    <row r="187" spans="1:79" s="167" customFormat="1" x14ac:dyDescent="0.2">
      <c r="C187" s="167" t="s">
        <v>299</v>
      </c>
      <c r="D187" s="167" t="s">
        <v>1292</v>
      </c>
      <c r="F187" s="167" t="s">
        <v>1969</v>
      </c>
      <c r="G187" s="167">
        <v>4331</v>
      </c>
      <c r="H187" s="167" t="s">
        <v>101</v>
      </c>
      <c r="J187" s="167" t="s">
        <v>176</v>
      </c>
      <c r="AD187" s="168"/>
      <c r="AG187" s="167">
        <v>18.399999999999999</v>
      </c>
      <c r="BG187" s="169" t="s">
        <v>1279</v>
      </c>
      <c r="BH187" s="170">
        <v>1.2648178230095364</v>
      </c>
      <c r="BI187" s="170">
        <v>3.9655944387399851</v>
      </c>
      <c r="BJ187" s="170">
        <v>1.6845876474234706E-2</v>
      </c>
      <c r="BK187" s="170">
        <v>4.0007343212018194</v>
      </c>
      <c r="BL187" s="170">
        <v>3.9304545562781508</v>
      </c>
      <c r="BM187" s="170">
        <v>9238.3505750078348</v>
      </c>
      <c r="BN187" s="167">
        <v>0.22900000000000001</v>
      </c>
      <c r="BO187" s="170">
        <v>7122.7682933310407</v>
      </c>
      <c r="BP187" s="170">
        <v>11353.932856684629</v>
      </c>
      <c r="BT187" s="167">
        <v>186</v>
      </c>
      <c r="BU187" s="171"/>
      <c r="BV187" s="171"/>
      <c r="BW187" s="171"/>
      <c r="BX187" s="171"/>
      <c r="BY187" s="171"/>
      <c r="BZ187" s="171"/>
      <c r="CA187" s="171"/>
    </row>
    <row r="188" spans="1:79" s="167" customFormat="1" x14ac:dyDescent="0.2">
      <c r="A188" s="167" t="s">
        <v>1415</v>
      </c>
      <c r="C188" s="167" t="s">
        <v>299</v>
      </c>
      <c r="D188" s="167" t="s">
        <v>1292</v>
      </c>
      <c r="F188" s="167" t="s">
        <v>1969</v>
      </c>
      <c r="G188" s="167">
        <v>4332</v>
      </c>
      <c r="H188" s="167" t="s">
        <v>101</v>
      </c>
      <c r="J188" s="167" t="s">
        <v>176</v>
      </c>
      <c r="K188" s="167" t="s">
        <v>1421</v>
      </c>
      <c r="P188" s="167" t="s">
        <v>1276</v>
      </c>
      <c r="AD188" s="168"/>
      <c r="AM188" s="167">
        <v>19</v>
      </c>
      <c r="AN188" s="167">
        <v>27.79</v>
      </c>
      <c r="BG188" s="169" t="s">
        <v>1268</v>
      </c>
      <c r="BH188" s="170">
        <v>1.4438885467773719</v>
      </c>
      <c r="BI188" s="170">
        <v>3.9700867597476241</v>
      </c>
      <c r="BJ188" s="170">
        <v>1.4987389267884765E-2</v>
      </c>
      <c r="BK188" s="170">
        <v>4.0015740961355402</v>
      </c>
      <c r="BL188" s="170">
        <v>3.9385994233597081</v>
      </c>
      <c r="BM188" s="170">
        <v>9334.4075722038051</v>
      </c>
      <c r="BN188" s="167">
        <v>0.154</v>
      </c>
      <c r="BO188" s="170">
        <v>7896.9088060844188</v>
      </c>
      <c r="BP188" s="170">
        <v>10771.906338323191</v>
      </c>
      <c r="BQ188" s="167" t="s">
        <v>1971</v>
      </c>
      <c r="BT188" s="167">
        <v>187</v>
      </c>
      <c r="BU188" s="171"/>
      <c r="BV188" s="171"/>
      <c r="BW188" s="171"/>
      <c r="BX188" s="171"/>
      <c r="BY188" s="171"/>
      <c r="BZ188" s="171"/>
      <c r="CA188" s="171"/>
    </row>
    <row r="189" spans="1:79" s="167" customFormat="1" x14ac:dyDescent="0.2">
      <c r="A189" s="162" t="s">
        <v>1415</v>
      </c>
      <c r="B189" s="162"/>
      <c r="C189" s="162" t="s">
        <v>299</v>
      </c>
      <c r="D189" s="162" t="s">
        <v>1270</v>
      </c>
      <c r="E189" s="162"/>
      <c r="F189" s="162" t="s">
        <v>1969</v>
      </c>
      <c r="G189" s="162">
        <v>4342</v>
      </c>
      <c r="H189" s="162" t="s">
        <v>101</v>
      </c>
      <c r="I189" s="162"/>
      <c r="J189" s="162" t="s">
        <v>176</v>
      </c>
      <c r="K189" s="162" t="s">
        <v>1421</v>
      </c>
      <c r="L189" s="162"/>
      <c r="M189" s="162"/>
      <c r="N189" s="162"/>
      <c r="O189" s="162"/>
      <c r="P189" s="162" t="s">
        <v>1280</v>
      </c>
      <c r="Q189" s="162"/>
      <c r="R189" s="162"/>
      <c r="S189" s="162"/>
      <c r="T189" s="162"/>
      <c r="U189" s="162"/>
      <c r="V189" s="162"/>
      <c r="W189" s="162"/>
      <c r="X189" s="162"/>
      <c r="Y189" s="162"/>
      <c r="Z189" s="162"/>
      <c r="AB189" s="167">
        <v>1</v>
      </c>
      <c r="AC189" s="167" t="s">
        <v>1299</v>
      </c>
      <c r="AD189" s="168"/>
      <c r="AG189" s="167">
        <v>18.62</v>
      </c>
      <c r="BG189" s="169" t="s">
        <v>1279</v>
      </c>
      <c r="BH189" s="170">
        <v>1.2699796766453237</v>
      </c>
      <c r="BI189" s="170">
        <v>3.9803912269059269</v>
      </c>
      <c r="BJ189" s="170">
        <v>1.702068625592024E-2</v>
      </c>
      <c r="BK189" s="170">
        <v>4.0158957561815383</v>
      </c>
      <c r="BL189" s="170">
        <v>3.9448866976303156</v>
      </c>
      <c r="BM189" s="170">
        <v>9558.5326269324905</v>
      </c>
      <c r="BN189" s="167">
        <v>0.22900000000000001</v>
      </c>
      <c r="BO189" s="170">
        <v>7369.6286553649497</v>
      </c>
      <c r="BP189" s="170">
        <v>11747.436598500031</v>
      </c>
      <c r="BT189" s="167">
        <v>188</v>
      </c>
      <c r="BU189" s="171"/>
      <c r="BV189" s="171"/>
      <c r="BW189" s="171"/>
      <c r="BX189" s="171"/>
      <c r="BY189" s="171"/>
      <c r="BZ189" s="171"/>
      <c r="CA189" s="171"/>
    </row>
    <row r="190" spans="1:79" s="167" customFormat="1" x14ac:dyDescent="0.2">
      <c r="A190" s="162"/>
      <c r="B190" s="162"/>
      <c r="C190" s="162" t="s">
        <v>299</v>
      </c>
      <c r="D190" s="162" t="s">
        <v>1270</v>
      </c>
      <c r="E190" s="162"/>
      <c r="F190" s="162" t="s">
        <v>1969</v>
      </c>
      <c r="G190" s="162">
        <v>4342</v>
      </c>
      <c r="H190" s="162" t="s">
        <v>101</v>
      </c>
      <c r="I190" s="162"/>
      <c r="J190" s="162" t="s">
        <v>176</v>
      </c>
      <c r="K190" s="162"/>
      <c r="L190" s="162"/>
      <c r="M190" s="162"/>
      <c r="N190" s="162"/>
      <c r="O190" s="162"/>
      <c r="P190" s="162"/>
      <c r="Q190" s="162"/>
      <c r="R190" s="162"/>
      <c r="S190" s="162"/>
      <c r="T190" s="162"/>
      <c r="U190" s="162"/>
      <c r="V190" s="162"/>
      <c r="W190" s="162"/>
      <c r="X190" s="162"/>
      <c r="Y190" s="162"/>
      <c r="Z190" s="162"/>
      <c r="AD190" s="168"/>
      <c r="AG190" s="167">
        <v>18.62</v>
      </c>
      <c r="BG190" s="169" t="s">
        <v>1279</v>
      </c>
      <c r="BH190" s="170">
        <v>1.2699796766453237</v>
      </c>
      <c r="BI190" s="170">
        <v>3.9803912269059269</v>
      </c>
      <c r="BJ190" s="170">
        <v>1.702068625592024E-2</v>
      </c>
      <c r="BK190" s="170">
        <v>4.0158957561815383</v>
      </c>
      <c r="BL190" s="170">
        <v>3.9448866976303156</v>
      </c>
      <c r="BM190" s="170">
        <v>9558.5326269324905</v>
      </c>
      <c r="BN190" s="167">
        <v>0.22900000000000001</v>
      </c>
      <c r="BO190" s="170">
        <v>7369.6286553649497</v>
      </c>
      <c r="BP190" s="170">
        <v>11747.436598500031</v>
      </c>
      <c r="BT190" s="167">
        <v>189</v>
      </c>
      <c r="BU190" s="171"/>
      <c r="BV190" s="171"/>
      <c r="BW190" s="171"/>
      <c r="BX190" s="171"/>
      <c r="BY190" s="171"/>
      <c r="BZ190" s="171"/>
      <c r="CA190" s="171"/>
    </row>
    <row r="191" spans="1:79" s="167" customFormat="1" x14ac:dyDescent="0.2">
      <c r="A191" s="167" t="s">
        <v>1415</v>
      </c>
      <c r="C191" s="167" t="s">
        <v>299</v>
      </c>
      <c r="D191" s="167" t="s">
        <v>1292</v>
      </c>
      <c r="F191" s="167" t="s">
        <v>1969</v>
      </c>
      <c r="G191" s="167">
        <v>4469</v>
      </c>
      <c r="H191" s="167" t="s">
        <v>101</v>
      </c>
      <c r="J191" s="167" t="s">
        <v>176</v>
      </c>
      <c r="P191" s="167" t="s">
        <v>1429</v>
      </c>
      <c r="AB191" s="167">
        <v>1</v>
      </c>
      <c r="AC191" s="167" t="s">
        <v>1299</v>
      </c>
      <c r="AD191" s="168"/>
      <c r="AG191" s="167">
        <v>18.670000000000002</v>
      </c>
      <c r="BG191" s="169" t="s">
        <v>1279</v>
      </c>
      <c r="BH191" s="170">
        <v>1.2711443179490785</v>
      </c>
      <c r="BI191" s="170">
        <v>3.9837297467239803</v>
      </c>
      <c r="BJ191" s="170">
        <v>1.7062494510840506E-2</v>
      </c>
      <c r="BK191" s="170">
        <v>4.0193214864908997</v>
      </c>
      <c r="BL191" s="170">
        <v>3.9481380069570613</v>
      </c>
      <c r="BM191" s="170">
        <v>9632.2943755149136</v>
      </c>
      <c r="BN191" s="167">
        <v>0.22900000000000001</v>
      </c>
      <c r="BO191" s="170">
        <v>7426.4989635219981</v>
      </c>
      <c r="BP191" s="170">
        <v>11838.08978750783</v>
      </c>
      <c r="BT191" s="167">
        <v>190</v>
      </c>
      <c r="BU191" s="171"/>
      <c r="BV191" s="171"/>
      <c r="BW191" s="171"/>
      <c r="BX191" s="171"/>
      <c r="BY191" s="171"/>
      <c r="BZ191" s="171"/>
      <c r="CA191" s="171"/>
    </row>
    <row r="192" spans="1:79" s="167" customFormat="1" x14ac:dyDescent="0.2">
      <c r="A192" s="162" t="s">
        <v>1340</v>
      </c>
      <c r="B192" s="162"/>
      <c r="C192" s="162" t="s">
        <v>299</v>
      </c>
      <c r="D192" s="162" t="s">
        <v>300</v>
      </c>
      <c r="E192" s="162"/>
      <c r="F192" s="162" t="s">
        <v>1972</v>
      </c>
      <c r="G192" s="162">
        <v>831</v>
      </c>
      <c r="H192" s="162" t="s">
        <v>1317</v>
      </c>
      <c r="I192" s="162"/>
      <c r="J192" s="162" t="s">
        <v>176</v>
      </c>
      <c r="K192" s="162"/>
      <c r="L192" s="162"/>
      <c r="M192" s="162"/>
      <c r="N192" s="162"/>
      <c r="O192" s="162"/>
      <c r="P192" s="162" t="s">
        <v>1352</v>
      </c>
      <c r="Q192" s="162"/>
      <c r="R192" s="162"/>
      <c r="S192" s="162"/>
      <c r="T192" s="162"/>
      <c r="U192" s="162"/>
      <c r="V192" s="162"/>
      <c r="W192" s="162"/>
      <c r="X192" s="162"/>
      <c r="Y192" s="162"/>
      <c r="Z192" s="162"/>
      <c r="AB192" s="167">
        <v>1</v>
      </c>
      <c r="AC192" s="167" t="s">
        <v>1299</v>
      </c>
      <c r="AD192" s="168"/>
      <c r="AM192" s="167">
        <v>19.13</v>
      </c>
      <c r="AN192" s="167">
        <v>28.17</v>
      </c>
      <c r="BG192" s="169" t="s">
        <v>1268</v>
      </c>
      <c r="BH192" s="170">
        <v>1.4497868469857733</v>
      </c>
      <c r="BI192" s="170">
        <v>3.9844806632662344</v>
      </c>
      <c r="BJ192" s="170">
        <v>1.5197826343799797E-2</v>
      </c>
      <c r="BK192" s="170">
        <v>4.0164101115443129</v>
      </c>
      <c r="BL192" s="170">
        <v>3.9525512149881559</v>
      </c>
      <c r="BM192" s="170">
        <v>9648.9634934584647</v>
      </c>
      <c r="BN192" s="167">
        <v>0.154</v>
      </c>
      <c r="BO192" s="170">
        <v>8163.0231154658613</v>
      </c>
      <c r="BP192" s="170">
        <v>11134.903871451068</v>
      </c>
      <c r="BT192" s="162">
        <v>191</v>
      </c>
      <c r="BU192" s="171"/>
      <c r="BV192" s="171"/>
      <c r="BW192" s="171"/>
      <c r="BX192" s="171"/>
      <c r="BY192" s="171"/>
      <c r="BZ192" s="171"/>
      <c r="CA192" s="171"/>
    </row>
    <row r="193" spans="1:79" s="167" customFormat="1" x14ac:dyDescent="0.2">
      <c r="A193" s="162" t="s">
        <v>1340</v>
      </c>
      <c r="B193" s="162"/>
      <c r="C193" s="162" t="s">
        <v>299</v>
      </c>
      <c r="D193" s="162" t="s">
        <v>300</v>
      </c>
      <c r="E193" s="162"/>
      <c r="F193" s="162" t="s">
        <v>1972</v>
      </c>
      <c r="G193" s="162">
        <v>1627</v>
      </c>
      <c r="H193" s="162" t="s">
        <v>1317</v>
      </c>
      <c r="I193" s="162"/>
      <c r="J193" s="162" t="s">
        <v>176</v>
      </c>
      <c r="K193" s="162"/>
      <c r="L193" s="162"/>
      <c r="M193" s="162"/>
      <c r="N193" s="162"/>
      <c r="O193" s="162"/>
      <c r="P193" s="162" t="s">
        <v>1344</v>
      </c>
      <c r="Q193" s="162"/>
      <c r="R193" s="162"/>
      <c r="S193" s="162"/>
      <c r="T193" s="162"/>
      <c r="U193" s="162"/>
      <c r="V193" s="162"/>
      <c r="W193" s="162"/>
      <c r="X193" s="162"/>
      <c r="Y193" s="162"/>
      <c r="Z193" s="162"/>
      <c r="AB193" s="167">
        <v>1</v>
      </c>
      <c r="AC193" s="167" t="s">
        <v>1299</v>
      </c>
      <c r="AD193" s="168"/>
      <c r="AM193" s="167">
        <v>19.23</v>
      </c>
      <c r="AN193" s="167">
        <v>28.55</v>
      </c>
      <c r="BG193" s="169" t="s">
        <v>1268</v>
      </c>
      <c r="BH193" s="170">
        <v>1.4556061125818669</v>
      </c>
      <c r="BI193" s="170">
        <v>3.9986816948481856</v>
      </c>
      <c r="BJ193" s="170">
        <v>1.5415601633699004E-2</v>
      </c>
      <c r="BK193" s="170">
        <v>4.0310686720318971</v>
      </c>
      <c r="BL193" s="170">
        <v>3.9662947176644741</v>
      </c>
      <c r="BM193" s="170">
        <v>9969.6909271110235</v>
      </c>
      <c r="BN193" s="167">
        <v>0.154</v>
      </c>
      <c r="BO193" s="170">
        <v>8434.3585243359266</v>
      </c>
      <c r="BP193" s="170">
        <v>11505.02332988612</v>
      </c>
      <c r="BQ193" s="167" t="s">
        <v>1440</v>
      </c>
      <c r="BT193" s="167">
        <v>192</v>
      </c>
      <c r="BU193" s="171"/>
      <c r="BV193" s="171"/>
      <c r="BW193" s="171"/>
      <c r="BX193" s="171"/>
      <c r="BY193" s="171"/>
      <c r="BZ193" s="171"/>
      <c r="CA193" s="171"/>
    </row>
    <row r="194" spans="1:79" s="167" customFormat="1" x14ac:dyDescent="0.2">
      <c r="A194" s="162" t="s">
        <v>1340</v>
      </c>
      <c r="B194" s="162"/>
      <c r="C194" s="162" t="s">
        <v>299</v>
      </c>
      <c r="D194" s="162" t="s">
        <v>300</v>
      </c>
      <c r="E194" s="162"/>
      <c r="F194" s="162" t="s">
        <v>1972</v>
      </c>
      <c r="G194" s="162">
        <v>1630</v>
      </c>
      <c r="H194" s="162" t="s">
        <v>1317</v>
      </c>
      <c r="I194" s="162"/>
      <c r="J194" s="162" t="s">
        <v>176</v>
      </c>
      <c r="K194" s="162"/>
      <c r="L194" s="162"/>
      <c r="M194" s="162"/>
      <c r="N194" s="162"/>
      <c r="O194" s="162"/>
      <c r="P194" s="162" t="s">
        <v>1355</v>
      </c>
      <c r="Q194" s="162"/>
      <c r="R194" s="162"/>
      <c r="S194" s="162"/>
      <c r="T194" s="162"/>
      <c r="U194" s="162"/>
      <c r="V194" s="162"/>
      <c r="W194" s="162"/>
      <c r="X194" s="162"/>
      <c r="Y194" s="162"/>
      <c r="Z194" s="162"/>
      <c r="AD194" s="168"/>
      <c r="AM194" s="167">
        <v>18.809999999999999</v>
      </c>
      <c r="AN194" s="167">
        <v>28.55</v>
      </c>
      <c r="BG194" s="169" t="s">
        <v>1268</v>
      </c>
      <c r="BH194" s="170">
        <v>1.4556061125818669</v>
      </c>
      <c r="BI194" s="170">
        <v>3.9986816948481856</v>
      </c>
      <c r="BJ194" s="170">
        <v>1.5415601633699004E-2</v>
      </c>
      <c r="BK194" s="170">
        <v>4.0310686720318971</v>
      </c>
      <c r="BL194" s="170">
        <v>3.9662947176644741</v>
      </c>
      <c r="BM194" s="170">
        <v>9969.6909271110235</v>
      </c>
      <c r="BN194" s="167">
        <v>0.154</v>
      </c>
      <c r="BO194" s="170">
        <v>8434.3585243359266</v>
      </c>
      <c r="BP194" s="170">
        <v>11505.02332988612</v>
      </c>
      <c r="BT194" s="167">
        <v>193</v>
      </c>
      <c r="BU194" s="171"/>
      <c r="BV194" s="171"/>
      <c r="BW194" s="171"/>
      <c r="BX194" s="171"/>
      <c r="BY194" s="171"/>
      <c r="BZ194" s="171"/>
      <c r="CA194" s="171"/>
    </row>
    <row r="195" spans="1:79" s="167" customFormat="1" x14ac:dyDescent="0.2">
      <c r="A195" s="162" t="s">
        <v>1340</v>
      </c>
      <c r="B195" s="162"/>
      <c r="C195" s="162" t="s">
        <v>299</v>
      </c>
      <c r="D195" s="162" t="s">
        <v>300</v>
      </c>
      <c r="E195" s="162"/>
      <c r="F195" s="162" t="s">
        <v>1972</v>
      </c>
      <c r="G195" s="162">
        <v>1631</v>
      </c>
      <c r="H195" s="162" t="s">
        <v>1317</v>
      </c>
      <c r="I195" s="162"/>
      <c r="J195" s="162" t="s">
        <v>176</v>
      </c>
      <c r="K195" s="162"/>
      <c r="L195" s="162"/>
      <c r="M195" s="162"/>
      <c r="N195" s="162"/>
      <c r="O195" s="162"/>
      <c r="P195" s="162" t="s">
        <v>1346</v>
      </c>
      <c r="Q195" s="162"/>
      <c r="R195" s="162"/>
      <c r="S195" s="162"/>
      <c r="T195" s="162"/>
      <c r="U195" s="162"/>
      <c r="V195" s="162"/>
      <c r="W195" s="162"/>
      <c r="X195" s="162"/>
      <c r="Y195" s="162"/>
      <c r="Z195" s="162"/>
      <c r="AB195" s="167">
        <v>1</v>
      </c>
      <c r="AC195" s="167" t="s">
        <v>1299</v>
      </c>
      <c r="AD195" s="168"/>
      <c r="AG195" s="167">
        <v>18.989999999999998</v>
      </c>
      <c r="BG195" s="169" t="s">
        <v>1279</v>
      </c>
      <c r="BH195" s="170">
        <v>1.2785249647370176</v>
      </c>
      <c r="BI195" s="170">
        <v>4.0048868493375878</v>
      </c>
      <c r="BJ195" s="170">
        <v>1.7347124321521232E-2</v>
      </c>
      <c r="BK195" s="170">
        <v>4.0410723164838895</v>
      </c>
      <c r="BL195" s="170">
        <v>3.9687013821912855</v>
      </c>
      <c r="BM195" s="170">
        <v>10113.159326619239</v>
      </c>
      <c r="BN195" s="167">
        <v>0.22900000000000001</v>
      </c>
      <c r="BO195" s="170">
        <v>7797.2458408234334</v>
      </c>
      <c r="BP195" s="170">
        <v>12429.072812415045</v>
      </c>
      <c r="BT195" s="167">
        <v>194</v>
      </c>
      <c r="BU195" s="171"/>
      <c r="BV195" s="171"/>
      <c r="BW195" s="171"/>
      <c r="BX195" s="171"/>
      <c r="BY195" s="171"/>
      <c r="BZ195" s="171"/>
      <c r="CA195" s="171"/>
    </row>
    <row r="196" spans="1:79" s="167" customFormat="1" x14ac:dyDescent="0.2">
      <c r="A196" s="162" t="s">
        <v>1340</v>
      </c>
      <c r="B196" s="162"/>
      <c r="C196" s="162" t="s">
        <v>299</v>
      </c>
      <c r="D196" s="162" t="s">
        <v>300</v>
      </c>
      <c r="E196" s="162"/>
      <c r="F196" s="162" t="s">
        <v>1972</v>
      </c>
      <c r="G196" s="162">
        <v>2118</v>
      </c>
      <c r="H196" s="162" t="s">
        <v>1317</v>
      </c>
      <c r="I196" s="162"/>
      <c r="J196" s="162" t="s">
        <v>176</v>
      </c>
      <c r="K196" s="162"/>
      <c r="L196" s="162"/>
      <c r="M196" s="162"/>
      <c r="N196" s="162"/>
      <c r="O196" s="162"/>
      <c r="P196" s="162" t="s">
        <v>1358</v>
      </c>
      <c r="Q196" s="162"/>
      <c r="R196" s="162"/>
      <c r="S196" s="162"/>
      <c r="T196" s="162"/>
      <c r="U196" s="162"/>
      <c r="V196" s="162"/>
      <c r="W196" s="162"/>
      <c r="X196" s="162"/>
      <c r="Y196" s="162"/>
      <c r="Z196" s="162"/>
      <c r="AD196" s="168"/>
      <c r="AG196" s="167">
        <v>18.989999999999998</v>
      </c>
      <c r="BG196" s="169" t="s">
        <v>1279</v>
      </c>
      <c r="BH196" s="170">
        <v>1.2785249647370176</v>
      </c>
      <c r="BI196" s="170">
        <v>4.0048868493375878</v>
      </c>
      <c r="BJ196" s="170">
        <v>1.7347124321521232E-2</v>
      </c>
      <c r="BK196" s="170">
        <v>4.0410723164838895</v>
      </c>
      <c r="BL196" s="170">
        <v>3.9687013821912855</v>
      </c>
      <c r="BM196" s="170">
        <v>10113.159326619239</v>
      </c>
      <c r="BN196" s="167">
        <v>0.22900000000000001</v>
      </c>
      <c r="BO196" s="170">
        <v>7797.2458408234334</v>
      </c>
      <c r="BP196" s="170">
        <v>12429.072812415045</v>
      </c>
      <c r="BT196" s="167">
        <v>195</v>
      </c>
      <c r="BU196" s="171"/>
      <c r="BV196" s="171"/>
      <c r="BW196" s="171"/>
      <c r="BX196" s="171"/>
      <c r="BY196" s="171"/>
      <c r="BZ196" s="171"/>
      <c r="CA196" s="171"/>
    </row>
    <row r="197" spans="1:79" s="167" customFormat="1" x14ac:dyDescent="0.2">
      <c r="A197" s="162" t="s">
        <v>1340</v>
      </c>
      <c r="B197" s="162"/>
      <c r="C197" s="162" t="s">
        <v>1364</v>
      </c>
      <c r="D197" s="162" t="s">
        <v>1365</v>
      </c>
      <c r="E197" s="162"/>
      <c r="F197" s="162" t="s">
        <v>1972</v>
      </c>
      <c r="G197" s="162">
        <v>2166</v>
      </c>
      <c r="H197" s="162" t="s">
        <v>1317</v>
      </c>
      <c r="I197" s="162"/>
      <c r="J197" s="162" t="s">
        <v>176</v>
      </c>
      <c r="K197" s="162"/>
      <c r="L197" s="162"/>
      <c r="M197" s="162"/>
      <c r="N197" s="162"/>
      <c r="O197" s="162"/>
      <c r="P197" s="162" t="s">
        <v>1366</v>
      </c>
      <c r="Q197" s="162"/>
      <c r="R197" s="162"/>
      <c r="S197" s="162"/>
      <c r="T197" s="162"/>
      <c r="U197" s="162"/>
      <c r="V197" s="162"/>
      <c r="W197" s="162"/>
      <c r="X197" s="162"/>
      <c r="Y197" s="162"/>
      <c r="Z197" s="162"/>
      <c r="AB197" s="167">
        <v>1</v>
      </c>
      <c r="AC197" s="167" t="s">
        <v>1299</v>
      </c>
      <c r="AD197" s="168"/>
      <c r="AY197" s="167">
        <v>27.68</v>
      </c>
      <c r="BG197" s="169" t="s">
        <v>1306</v>
      </c>
      <c r="BH197" s="170">
        <v>1.4421660857847203</v>
      </c>
      <c r="BI197" s="170">
        <v>4.0060840016178947</v>
      </c>
      <c r="BJ197" s="170">
        <v>1.3647329039792148E-2</v>
      </c>
      <c r="BK197" s="170">
        <v>4.0348773487592817</v>
      </c>
      <c r="BL197" s="170">
        <v>3.9772906544765076</v>
      </c>
      <c r="BM197" s="170">
        <v>10141.075163294716</v>
      </c>
      <c r="BN197" s="167">
        <v>0.14299999999999999</v>
      </c>
      <c r="BO197" s="170">
        <v>8690.9014149435716</v>
      </c>
      <c r="BP197" s="170">
        <v>11591.24891164586</v>
      </c>
      <c r="BT197" s="167">
        <v>196</v>
      </c>
      <c r="BU197" s="171"/>
      <c r="BV197" s="171"/>
      <c r="BW197" s="171"/>
      <c r="BX197" s="171"/>
      <c r="BY197" s="171"/>
      <c r="BZ197" s="171"/>
      <c r="CA197" s="171"/>
    </row>
    <row r="198" spans="1:79" s="167" customFormat="1" x14ac:dyDescent="0.2">
      <c r="C198" s="167" t="s">
        <v>299</v>
      </c>
      <c r="D198" s="167" t="s">
        <v>15</v>
      </c>
      <c r="F198" s="167" t="s">
        <v>1973</v>
      </c>
      <c r="G198" s="167">
        <v>2</v>
      </c>
      <c r="H198" s="167" t="s">
        <v>1317</v>
      </c>
      <c r="J198" s="167" t="s">
        <v>176</v>
      </c>
      <c r="P198" s="167" t="s">
        <v>1361</v>
      </c>
      <c r="AD198" s="168"/>
      <c r="AY198" s="167">
        <v>27.68</v>
      </c>
      <c r="BG198" s="169" t="s">
        <v>1306</v>
      </c>
      <c r="BH198" s="170">
        <v>1.4421660857847203</v>
      </c>
      <c r="BI198" s="170">
        <v>4.0060840016178947</v>
      </c>
      <c r="BJ198" s="170">
        <v>1.3647329039792148E-2</v>
      </c>
      <c r="BK198" s="170">
        <v>4.0348773487592817</v>
      </c>
      <c r="BL198" s="170">
        <v>3.9772906544765076</v>
      </c>
      <c r="BM198" s="170">
        <v>10141.075163294716</v>
      </c>
      <c r="BN198" s="167">
        <v>0.14299999999999999</v>
      </c>
      <c r="BO198" s="170">
        <v>8690.9014149435716</v>
      </c>
      <c r="BP198" s="170">
        <v>11591.24891164586</v>
      </c>
      <c r="BT198" s="167">
        <v>197</v>
      </c>
      <c r="BU198" s="171"/>
      <c r="BV198" s="171"/>
      <c r="BW198" s="171"/>
      <c r="BX198" s="171"/>
      <c r="BY198" s="171"/>
      <c r="BZ198" s="171"/>
      <c r="CA198" s="171"/>
    </row>
    <row r="199" spans="1:79" s="167" customFormat="1" ht="16" x14ac:dyDescent="0.2">
      <c r="A199" s="162" t="s">
        <v>1340</v>
      </c>
      <c r="B199" s="162"/>
      <c r="C199" s="162" t="s">
        <v>299</v>
      </c>
      <c r="D199" s="162" t="s">
        <v>300</v>
      </c>
      <c r="E199" s="162"/>
      <c r="F199" s="162" t="s">
        <v>1973</v>
      </c>
      <c r="G199" s="162">
        <v>377</v>
      </c>
      <c r="H199" s="162" t="s">
        <v>1317</v>
      </c>
      <c r="I199" s="162"/>
      <c r="J199" s="162" t="s">
        <v>176</v>
      </c>
      <c r="K199" s="162"/>
      <c r="L199" s="162"/>
      <c r="M199" s="162"/>
      <c r="N199" s="162"/>
      <c r="O199" s="162"/>
      <c r="P199" s="162" t="s">
        <v>1343</v>
      </c>
      <c r="Q199" s="162"/>
      <c r="R199" s="162"/>
      <c r="S199" s="162"/>
      <c r="T199" s="162"/>
      <c r="U199" s="162"/>
      <c r="V199" s="162"/>
      <c r="W199" s="162"/>
      <c r="X199" s="162"/>
      <c r="Y199" s="162"/>
      <c r="Z199" s="162"/>
      <c r="AB199" s="167">
        <v>1</v>
      </c>
      <c r="AC199" s="167" t="s">
        <v>1299</v>
      </c>
      <c r="AD199" s="168" t="s">
        <v>1324</v>
      </c>
      <c r="AI199" s="167">
        <v>16.89</v>
      </c>
      <c r="BG199" s="169" t="s">
        <v>139</v>
      </c>
      <c r="BH199" s="170">
        <v>1.2276296495710086</v>
      </c>
      <c r="BI199" s="170">
        <v>4.0199360474414849</v>
      </c>
      <c r="BJ199" s="170">
        <v>1.9233018073501442E-2</v>
      </c>
      <c r="BK199" s="170">
        <v>4.0599332979560003</v>
      </c>
      <c r="BL199" s="170">
        <v>3.9799387969269691</v>
      </c>
      <c r="BM199" s="170">
        <v>10469.743632243497</v>
      </c>
      <c r="BN199" s="167">
        <v>0.20799999999999999</v>
      </c>
      <c r="BO199" s="170">
        <v>8292.0369567368507</v>
      </c>
      <c r="BP199" s="170">
        <v>12647.450307750143</v>
      </c>
      <c r="BT199" s="167">
        <v>198</v>
      </c>
      <c r="BU199" s="171"/>
      <c r="BV199" s="171"/>
      <c r="BW199" s="171"/>
      <c r="BX199" s="171"/>
      <c r="BY199" s="171"/>
      <c r="BZ199" s="171"/>
      <c r="CA199" s="171"/>
    </row>
    <row r="200" spans="1:79" s="167" customFormat="1" x14ac:dyDescent="0.2">
      <c r="A200" s="162"/>
      <c r="B200" s="162"/>
      <c r="C200" s="162" t="s">
        <v>299</v>
      </c>
      <c r="D200" s="162" t="s">
        <v>300</v>
      </c>
      <c r="E200" s="162"/>
      <c r="F200" s="162" t="s">
        <v>1973</v>
      </c>
      <c r="G200" s="162">
        <v>450</v>
      </c>
      <c r="H200" s="162" t="s">
        <v>1317</v>
      </c>
      <c r="I200" s="162"/>
      <c r="J200" s="162" t="s">
        <v>176</v>
      </c>
      <c r="K200" s="162"/>
      <c r="L200" s="162"/>
      <c r="M200" s="162"/>
      <c r="N200" s="162"/>
      <c r="O200" s="162"/>
      <c r="P200" s="162" t="s">
        <v>1276</v>
      </c>
      <c r="Q200" s="162"/>
      <c r="R200" s="162"/>
      <c r="S200" s="162"/>
      <c r="T200" s="162"/>
      <c r="U200" s="162"/>
      <c r="V200" s="162"/>
      <c r="W200" s="162"/>
      <c r="X200" s="162"/>
      <c r="Y200" s="162"/>
      <c r="Z200" s="162"/>
      <c r="AB200" s="167">
        <v>1</v>
      </c>
      <c r="AC200" s="167" t="s">
        <v>1299</v>
      </c>
      <c r="AD200" s="168"/>
      <c r="AG200" s="167">
        <v>19.309999999999999</v>
      </c>
      <c r="BG200" s="169" t="s">
        <v>1279</v>
      </c>
      <c r="BH200" s="170">
        <v>1.2857822737793947</v>
      </c>
      <c r="BI200" s="170">
        <v>4.0256903963057393</v>
      </c>
      <c r="BJ200" s="170">
        <v>1.7658973129857466E-2</v>
      </c>
      <c r="BK200" s="170">
        <v>4.0625263686654423</v>
      </c>
      <c r="BL200" s="170">
        <v>3.9888544239460364</v>
      </c>
      <c r="BM200" s="170">
        <v>10609.389559910194</v>
      </c>
      <c r="BN200" s="167">
        <v>0.22900000000000001</v>
      </c>
      <c r="BO200" s="170">
        <v>8179.8393506907596</v>
      </c>
      <c r="BP200" s="170">
        <v>13038.939769129629</v>
      </c>
      <c r="BT200" s="167">
        <v>199</v>
      </c>
      <c r="BU200" s="171"/>
      <c r="BV200" s="171"/>
      <c r="BW200" s="171"/>
      <c r="BX200" s="171"/>
      <c r="BY200" s="171"/>
      <c r="BZ200" s="171"/>
      <c r="CA200" s="171"/>
    </row>
    <row r="201" spans="1:79" s="167" customFormat="1" x14ac:dyDescent="0.2">
      <c r="A201" s="167" t="s">
        <v>1316</v>
      </c>
      <c r="C201" s="167" t="s">
        <v>299</v>
      </c>
      <c r="D201" s="167" t="s">
        <v>1297</v>
      </c>
      <c r="F201" s="167" t="s">
        <v>1973</v>
      </c>
      <c r="G201" s="167">
        <v>483</v>
      </c>
      <c r="H201" s="167" t="s">
        <v>1317</v>
      </c>
      <c r="J201" s="167" t="s">
        <v>176</v>
      </c>
      <c r="P201" s="167" t="s">
        <v>1323</v>
      </c>
      <c r="AB201" s="167">
        <v>1</v>
      </c>
      <c r="AC201" s="167" t="s">
        <v>1299</v>
      </c>
      <c r="AD201" s="168"/>
      <c r="AG201" s="167">
        <v>19.41</v>
      </c>
      <c r="BG201" s="169" t="s">
        <v>1279</v>
      </c>
      <c r="BH201" s="170">
        <v>1.2880255353883627</v>
      </c>
      <c r="BI201" s="170">
        <v>4.0321208511715181</v>
      </c>
      <c r="BJ201" s="170">
        <v>1.7761524403078217E-2</v>
      </c>
      <c r="BK201" s="170">
        <v>4.0691707417380183</v>
      </c>
      <c r="BL201" s="170">
        <v>3.9950709606050183</v>
      </c>
      <c r="BM201" s="170">
        <v>10767.648034004516</v>
      </c>
      <c r="BN201" s="167">
        <v>0.22900000000000001</v>
      </c>
      <c r="BO201" s="170">
        <v>8301.8566342174818</v>
      </c>
      <c r="BP201" s="170">
        <v>13233.439433791551</v>
      </c>
      <c r="BT201" s="167">
        <v>200</v>
      </c>
      <c r="BU201" s="171"/>
      <c r="BV201" s="171"/>
      <c r="BW201" s="171"/>
      <c r="BX201" s="171"/>
      <c r="BY201" s="171"/>
      <c r="BZ201" s="171"/>
      <c r="CA201" s="171"/>
    </row>
    <row r="202" spans="1:79" s="167" customFormat="1" x14ac:dyDescent="0.2">
      <c r="A202" s="167" t="s">
        <v>1316</v>
      </c>
      <c r="C202" s="167" t="s">
        <v>299</v>
      </c>
      <c r="D202" s="167" t="s">
        <v>1297</v>
      </c>
      <c r="F202" s="167" t="s">
        <v>1973</v>
      </c>
      <c r="G202" s="167">
        <v>484</v>
      </c>
      <c r="H202" s="167" t="s">
        <v>1317</v>
      </c>
      <c r="J202" s="167" t="s">
        <v>176</v>
      </c>
      <c r="P202" s="167" t="s">
        <v>1323</v>
      </c>
      <c r="AD202" s="168"/>
      <c r="AX202" s="167">
        <v>16.350000000000001</v>
      </c>
      <c r="BG202" s="169" t="s">
        <v>1301</v>
      </c>
      <c r="BH202" s="170">
        <v>1.2135177569963049</v>
      </c>
      <c r="BI202" s="170">
        <v>4.0346719217852023</v>
      </c>
      <c r="BJ202" s="170">
        <v>1.6731632522996243E-2</v>
      </c>
      <c r="BK202" s="170">
        <v>4.069972580402875</v>
      </c>
      <c r="BL202" s="170">
        <v>3.99937126316753</v>
      </c>
      <c r="BM202" s="170">
        <v>10831.083944783244</v>
      </c>
      <c r="BN202" s="167">
        <v>0.16700000000000001</v>
      </c>
      <c r="BO202" s="170">
        <v>9022.2929260044421</v>
      </c>
      <c r="BP202" s="170">
        <v>12639.874963562046</v>
      </c>
      <c r="BT202" s="162">
        <v>201</v>
      </c>
      <c r="BU202" s="171"/>
      <c r="BV202" s="171"/>
      <c r="BW202" s="171"/>
      <c r="BX202" s="171"/>
      <c r="BY202" s="171"/>
      <c r="BZ202" s="171"/>
      <c r="CA202" s="171"/>
    </row>
    <row r="203" spans="1:79" s="167" customFormat="1" x14ac:dyDescent="0.2">
      <c r="C203" s="167" t="s">
        <v>299</v>
      </c>
      <c r="D203" s="167" t="s">
        <v>15</v>
      </c>
      <c r="F203" s="167" t="s">
        <v>1973</v>
      </c>
      <c r="G203" s="167">
        <v>670</v>
      </c>
      <c r="H203" s="167" t="s">
        <v>1317</v>
      </c>
      <c r="J203" s="167" t="s">
        <v>176</v>
      </c>
      <c r="P203" s="167" t="s">
        <v>1361</v>
      </c>
      <c r="AB203" s="167">
        <v>1</v>
      </c>
      <c r="AC203" s="167" t="s">
        <v>1299</v>
      </c>
      <c r="AD203" s="168"/>
      <c r="AX203" s="167">
        <v>16.399999999999999</v>
      </c>
      <c r="BG203" s="169" t="s">
        <v>1301</v>
      </c>
      <c r="BH203" s="170">
        <v>1.2148438480476977</v>
      </c>
      <c r="BI203" s="170">
        <v>4.0381850115732947</v>
      </c>
      <c r="BJ203" s="170">
        <v>1.6794465383680235E-2</v>
      </c>
      <c r="BK203" s="170">
        <v>4.0736182359380289</v>
      </c>
      <c r="BL203" s="170">
        <v>4.0027517872085605</v>
      </c>
      <c r="BM203" s="170">
        <v>10919.053944214444</v>
      </c>
      <c r="BN203" s="167">
        <v>0.16700000000000001</v>
      </c>
      <c r="BO203" s="170">
        <v>9095.5719355306319</v>
      </c>
      <c r="BP203" s="170">
        <v>12742.535952898255</v>
      </c>
      <c r="BT203" s="167">
        <v>202</v>
      </c>
      <c r="BU203" s="171"/>
      <c r="BV203" s="171"/>
      <c r="BW203" s="171"/>
      <c r="BX203" s="171"/>
      <c r="BY203" s="171"/>
      <c r="BZ203" s="171"/>
      <c r="CA203" s="171"/>
    </row>
    <row r="204" spans="1:79" s="167" customFormat="1" x14ac:dyDescent="0.2">
      <c r="A204" s="167" t="s">
        <v>1316</v>
      </c>
      <c r="C204" s="167" t="s">
        <v>299</v>
      </c>
      <c r="D204" s="167" t="s">
        <v>1297</v>
      </c>
      <c r="F204" s="167" t="s">
        <v>1973</v>
      </c>
      <c r="G204" s="167">
        <v>1195</v>
      </c>
      <c r="H204" s="167" t="s">
        <v>1317</v>
      </c>
      <c r="J204" s="167" t="s">
        <v>176</v>
      </c>
      <c r="P204" s="167" t="s">
        <v>1319</v>
      </c>
      <c r="AB204" s="167">
        <v>1</v>
      </c>
      <c r="AC204" s="167" t="s">
        <v>1299</v>
      </c>
      <c r="AD204" s="168"/>
      <c r="AI204" s="167">
        <v>17.22</v>
      </c>
      <c r="BG204" s="169" t="s">
        <v>139</v>
      </c>
      <c r="BH204" s="170">
        <v>1.236033147117636</v>
      </c>
      <c r="BI204" s="170">
        <v>4.0445688839421869</v>
      </c>
      <c r="BJ204" s="170">
        <v>1.9694797736740419E-2</v>
      </c>
      <c r="BK204" s="170">
        <v>4.0855264578340575</v>
      </c>
      <c r="BL204" s="170">
        <v>4.0036113100503163</v>
      </c>
      <c r="BM204" s="170">
        <v>11080.743043637176</v>
      </c>
      <c r="BN204" s="167">
        <v>0.20799999999999999</v>
      </c>
      <c r="BO204" s="170">
        <v>8775.9484905606441</v>
      </c>
      <c r="BP204" s="170">
        <v>13385.537596713708</v>
      </c>
      <c r="BT204" s="167">
        <v>203</v>
      </c>
      <c r="BU204" s="171"/>
      <c r="BV204" s="171"/>
      <c r="BW204" s="171"/>
      <c r="BX204" s="171"/>
      <c r="BY204" s="171"/>
      <c r="BZ204" s="171"/>
      <c r="CA204" s="171"/>
    </row>
    <row r="205" spans="1:79" s="167" customFormat="1" ht="16" x14ac:dyDescent="0.2">
      <c r="A205" s="162" t="s">
        <v>1340</v>
      </c>
      <c r="B205" s="162"/>
      <c r="C205" s="162" t="s">
        <v>299</v>
      </c>
      <c r="D205" s="162" t="s">
        <v>300</v>
      </c>
      <c r="E205" s="162"/>
      <c r="F205" s="162" t="s">
        <v>1973</v>
      </c>
      <c r="G205" s="162">
        <v>1569</v>
      </c>
      <c r="H205" s="162" t="s">
        <v>1317</v>
      </c>
      <c r="I205" s="162"/>
      <c r="J205" s="162" t="s">
        <v>176</v>
      </c>
      <c r="K205" s="162"/>
      <c r="L205" s="162"/>
      <c r="M205" s="162"/>
      <c r="N205" s="162"/>
      <c r="O205" s="162"/>
      <c r="P205" s="162" t="s">
        <v>1349</v>
      </c>
      <c r="Q205" s="162"/>
      <c r="R205" s="162"/>
      <c r="S205" s="162"/>
      <c r="T205" s="162"/>
      <c r="U205" s="162"/>
      <c r="V205" s="162"/>
      <c r="W205" s="162"/>
      <c r="X205" s="162"/>
      <c r="Y205" s="162"/>
      <c r="Z205" s="162"/>
      <c r="AB205" s="167">
        <v>1</v>
      </c>
      <c r="AC205" s="167" t="s">
        <v>1299</v>
      </c>
      <c r="AD205" s="168" t="s">
        <v>1324</v>
      </c>
      <c r="AY205" s="167">
        <v>29.02</v>
      </c>
      <c r="BG205" s="169" t="s">
        <v>1306</v>
      </c>
      <c r="BH205" s="170">
        <v>1.462697408101717</v>
      </c>
      <c r="BI205" s="170">
        <v>4.0634795135171089</v>
      </c>
      <c r="BJ205" s="170">
        <v>1.4502647690518303E-2</v>
      </c>
      <c r="BK205" s="170">
        <v>4.0940774252553522</v>
      </c>
      <c r="BL205" s="170">
        <v>4.0328816017788656</v>
      </c>
      <c r="BM205" s="170">
        <v>11573.894345804363</v>
      </c>
      <c r="BN205" s="167">
        <v>0.14299999999999999</v>
      </c>
      <c r="BO205" s="170">
        <v>9918.8274543543394</v>
      </c>
      <c r="BP205" s="170">
        <v>13228.961237254387</v>
      </c>
      <c r="BT205" s="167">
        <v>204</v>
      </c>
      <c r="BU205" s="171"/>
      <c r="BV205" s="171"/>
      <c r="BW205" s="171"/>
      <c r="BX205" s="171"/>
      <c r="BY205" s="171"/>
      <c r="BZ205" s="171"/>
      <c r="CA205" s="171"/>
    </row>
    <row r="206" spans="1:79" s="167" customFormat="1" x14ac:dyDescent="0.2">
      <c r="C206" s="167" t="s">
        <v>299</v>
      </c>
      <c r="D206" s="167" t="s">
        <v>15</v>
      </c>
      <c r="F206" s="167" t="s">
        <v>1973</v>
      </c>
      <c r="G206" s="167">
        <v>1622</v>
      </c>
      <c r="H206" s="167" t="s">
        <v>1317</v>
      </c>
      <c r="J206" s="167" t="s">
        <v>176</v>
      </c>
      <c r="P206" s="167" t="s">
        <v>1361</v>
      </c>
      <c r="AD206" s="168"/>
      <c r="AY206" s="167">
        <v>29.02</v>
      </c>
      <c r="BG206" s="169" t="s">
        <v>1306</v>
      </c>
      <c r="BH206" s="170">
        <v>1.462697408101717</v>
      </c>
      <c r="BI206" s="170">
        <v>4.0634795135171089</v>
      </c>
      <c r="BJ206" s="170">
        <v>1.4502647690518303E-2</v>
      </c>
      <c r="BK206" s="170">
        <v>4.0940774252553522</v>
      </c>
      <c r="BL206" s="170">
        <v>4.0328816017788656</v>
      </c>
      <c r="BM206" s="170">
        <v>11573.894345804363</v>
      </c>
      <c r="BN206" s="167">
        <v>0.14299999999999999</v>
      </c>
      <c r="BO206" s="170">
        <v>9918.8274543543394</v>
      </c>
      <c r="BP206" s="170">
        <v>13228.961237254387</v>
      </c>
      <c r="BT206" s="167">
        <v>205</v>
      </c>
      <c r="BU206" s="171"/>
      <c r="BV206" s="171"/>
      <c r="BW206" s="171"/>
      <c r="BX206" s="171"/>
      <c r="BY206" s="171"/>
      <c r="BZ206" s="171"/>
      <c r="CA206" s="171"/>
    </row>
    <row r="207" spans="1:79" s="167" customFormat="1" x14ac:dyDescent="0.2">
      <c r="A207" s="162"/>
      <c r="B207" s="162"/>
      <c r="C207" s="162" t="s">
        <v>299</v>
      </c>
      <c r="D207" s="162" t="s">
        <v>300</v>
      </c>
      <c r="E207" s="162"/>
      <c r="F207" s="162" t="s">
        <v>1973</v>
      </c>
      <c r="G207" s="162">
        <v>1625</v>
      </c>
      <c r="H207" s="162" t="s">
        <v>1317</v>
      </c>
      <c r="I207" s="162"/>
      <c r="J207" s="162" t="s">
        <v>176</v>
      </c>
      <c r="K207" s="162"/>
      <c r="L207" s="162"/>
      <c r="M207" s="162"/>
      <c r="N207" s="162"/>
      <c r="O207" s="162"/>
      <c r="P207" s="162" t="s">
        <v>1348</v>
      </c>
      <c r="Q207" s="162"/>
      <c r="R207" s="162"/>
      <c r="S207" s="162"/>
      <c r="T207" s="162"/>
      <c r="U207" s="162"/>
      <c r="V207" s="162"/>
      <c r="W207" s="162"/>
      <c r="X207" s="162"/>
      <c r="Y207" s="162"/>
      <c r="Z207" s="162"/>
      <c r="AD207" s="168"/>
      <c r="AG207" s="167">
        <v>20.88</v>
      </c>
      <c r="BG207" s="169" t="s">
        <v>1279</v>
      </c>
      <c r="BH207" s="170">
        <v>1.3197304943302246</v>
      </c>
      <c r="BI207" s="170">
        <v>4.1230051718775735</v>
      </c>
      <c r="BJ207" s="170">
        <v>1.9489549547379095E-2</v>
      </c>
      <c r="BK207" s="170">
        <v>4.1636596597207243</v>
      </c>
      <c r="BL207" s="170">
        <v>4.0823506840344228</v>
      </c>
      <c r="BM207" s="170">
        <v>13274.102653505848</v>
      </c>
      <c r="BN207" s="167">
        <v>0.22900000000000001</v>
      </c>
      <c r="BO207" s="170">
        <v>10234.333145853008</v>
      </c>
      <c r="BP207" s="170">
        <v>16313.872161158688</v>
      </c>
      <c r="BT207" s="167">
        <v>206</v>
      </c>
      <c r="BU207" s="171"/>
      <c r="BV207" s="171"/>
      <c r="BW207" s="171"/>
      <c r="BX207" s="171"/>
      <c r="BY207" s="171"/>
      <c r="BZ207" s="171"/>
      <c r="CA207" s="171"/>
    </row>
    <row r="208" spans="1:79" s="167" customFormat="1" x14ac:dyDescent="0.2">
      <c r="A208" s="162" t="s">
        <v>1340</v>
      </c>
      <c r="B208" s="162"/>
      <c r="C208" s="162" t="s">
        <v>299</v>
      </c>
      <c r="D208" s="162" t="s">
        <v>300</v>
      </c>
      <c r="E208" s="162"/>
      <c r="F208" s="162" t="s">
        <v>1973</v>
      </c>
      <c r="G208" s="162">
        <v>1626</v>
      </c>
      <c r="H208" s="162" t="s">
        <v>1317</v>
      </c>
      <c r="I208" s="162"/>
      <c r="J208" s="162" t="s">
        <v>176</v>
      </c>
      <c r="K208" s="162"/>
      <c r="L208" s="162"/>
      <c r="M208" s="162"/>
      <c r="N208" s="162"/>
      <c r="O208" s="162"/>
      <c r="P208" s="162" t="s">
        <v>1353</v>
      </c>
      <c r="Q208" s="162"/>
      <c r="R208" s="162"/>
      <c r="S208" s="162"/>
      <c r="T208" s="162"/>
      <c r="U208" s="162"/>
      <c r="V208" s="162"/>
      <c r="W208" s="162"/>
      <c r="X208" s="162"/>
      <c r="Y208" s="162"/>
      <c r="Z208" s="162"/>
      <c r="AB208" s="167">
        <v>1</v>
      </c>
      <c r="AC208" s="167" t="s">
        <v>1299</v>
      </c>
      <c r="AD208" s="168"/>
      <c r="AG208" s="167">
        <v>20.94</v>
      </c>
      <c r="BG208" s="169" t="s">
        <v>1279</v>
      </c>
      <c r="BH208" s="170">
        <v>1.3209766773428235</v>
      </c>
      <c r="BI208" s="170">
        <v>4.1265774362915781</v>
      </c>
      <c r="BJ208" s="170">
        <v>1.9567060936026528E-2</v>
      </c>
      <c r="BK208" s="170">
        <v>4.167393610057732</v>
      </c>
      <c r="BL208" s="170">
        <v>4.0857612625254243</v>
      </c>
      <c r="BM208" s="170">
        <v>13383.738308203281</v>
      </c>
      <c r="BN208" s="167">
        <v>0.22900000000000001</v>
      </c>
      <c r="BO208" s="170">
        <v>10318.862235624729</v>
      </c>
      <c r="BP208" s="170">
        <v>16448.614380781833</v>
      </c>
      <c r="BT208" s="167">
        <v>207</v>
      </c>
      <c r="BU208" s="171"/>
      <c r="BV208" s="171"/>
      <c r="BW208" s="171"/>
      <c r="BX208" s="171"/>
      <c r="BY208" s="171"/>
      <c r="BZ208" s="171"/>
      <c r="CA208" s="171"/>
    </row>
    <row r="209" spans="1:79" s="167" customFormat="1" x14ac:dyDescent="0.2">
      <c r="A209" s="162" t="s">
        <v>1340</v>
      </c>
      <c r="B209" s="162"/>
      <c r="C209" s="162" t="s">
        <v>299</v>
      </c>
      <c r="D209" s="162" t="s">
        <v>300</v>
      </c>
      <c r="E209" s="162"/>
      <c r="F209" s="162" t="s">
        <v>1973</v>
      </c>
      <c r="G209" s="162">
        <v>1632</v>
      </c>
      <c r="H209" s="162" t="s">
        <v>1317</v>
      </c>
      <c r="I209" s="162"/>
      <c r="J209" s="162" t="s">
        <v>176</v>
      </c>
      <c r="K209" s="162"/>
      <c r="L209" s="162"/>
      <c r="M209" s="162"/>
      <c r="N209" s="162"/>
      <c r="O209" s="162"/>
      <c r="P209" s="162" t="s">
        <v>1347</v>
      </c>
      <c r="Q209" s="162"/>
      <c r="R209" s="162"/>
      <c r="S209" s="162"/>
      <c r="T209" s="162"/>
      <c r="U209" s="162"/>
      <c r="V209" s="162"/>
      <c r="W209" s="162"/>
      <c r="X209" s="162"/>
      <c r="Y209" s="162"/>
      <c r="Z209" s="162"/>
      <c r="AB209" s="167">
        <v>1</v>
      </c>
      <c r="AC209" s="167" t="s">
        <v>1299</v>
      </c>
      <c r="AD209" s="168"/>
      <c r="AG209" s="167">
        <v>21.17</v>
      </c>
      <c r="BG209" s="169" t="s">
        <v>1279</v>
      </c>
      <c r="BH209" s="170">
        <v>1.325720858019412</v>
      </c>
      <c r="BI209" s="170">
        <v>4.14017693783609</v>
      </c>
      <c r="BJ209" s="170">
        <v>1.9868038157167877E-2</v>
      </c>
      <c r="BK209" s="170">
        <v>4.1816209390822072</v>
      </c>
      <c r="BL209" s="170">
        <v>4.0987329365899727</v>
      </c>
      <c r="BM209" s="170">
        <v>13809.467676407721</v>
      </c>
      <c r="BN209" s="167">
        <v>0.22900000000000001</v>
      </c>
      <c r="BO209" s="170">
        <v>10647.099578510353</v>
      </c>
      <c r="BP209" s="170">
        <v>16971.835774305091</v>
      </c>
      <c r="BT209" s="167">
        <v>208</v>
      </c>
      <c r="BU209" s="171"/>
      <c r="BV209" s="171"/>
      <c r="BW209" s="171"/>
      <c r="BX209" s="171"/>
      <c r="BY209" s="171"/>
      <c r="BZ209" s="171"/>
      <c r="CA209" s="171"/>
    </row>
    <row r="210" spans="1:79" s="167" customFormat="1" x14ac:dyDescent="0.2">
      <c r="A210" s="162" t="s">
        <v>1340</v>
      </c>
      <c r="B210" s="162"/>
      <c r="C210" s="162" t="s">
        <v>299</v>
      </c>
      <c r="D210" s="162" t="s">
        <v>300</v>
      </c>
      <c r="E210" s="162"/>
      <c r="F210" s="162" t="s">
        <v>1973</v>
      </c>
      <c r="G210" s="162">
        <v>1633</v>
      </c>
      <c r="H210" s="162" t="s">
        <v>1317</v>
      </c>
      <c r="I210" s="162"/>
      <c r="J210" s="162" t="s">
        <v>176</v>
      </c>
      <c r="K210" s="162"/>
      <c r="L210" s="162"/>
      <c r="M210" s="162"/>
      <c r="N210" s="162"/>
      <c r="O210" s="162"/>
      <c r="P210" s="162" t="s">
        <v>1354</v>
      </c>
      <c r="Q210" s="162"/>
      <c r="R210" s="162"/>
      <c r="S210" s="162"/>
      <c r="T210" s="162"/>
      <c r="U210" s="162"/>
      <c r="V210" s="162"/>
      <c r="W210" s="162"/>
      <c r="X210" s="162"/>
      <c r="Y210" s="162"/>
      <c r="Z210" s="162"/>
      <c r="AD210" s="168"/>
      <c r="AG210" s="167">
        <v>21.2</v>
      </c>
      <c r="BG210" s="169" t="s">
        <v>1279</v>
      </c>
      <c r="BH210" s="170">
        <v>1.3263358609287514</v>
      </c>
      <c r="BI210" s="170">
        <v>4.1419398835554029</v>
      </c>
      <c r="BJ210" s="170">
        <v>1.9907723918937782E-2</v>
      </c>
      <c r="BK210" s="170">
        <v>4.1834666678497117</v>
      </c>
      <c r="BL210" s="170">
        <v>4.1004130992610941</v>
      </c>
      <c r="BM210" s="170">
        <v>13865.638829371783</v>
      </c>
      <c r="BN210" s="167">
        <v>0.22900000000000001</v>
      </c>
      <c r="BO210" s="170">
        <v>10690.407537445644</v>
      </c>
      <c r="BP210" s="170">
        <v>17040.870121297921</v>
      </c>
      <c r="BT210" s="167">
        <v>209</v>
      </c>
      <c r="BU210" s="171"/>
      <c r="BV210" s="171"/>
      <c r="BW210" s="171"/>
      <c r="BX210" s="171"/>
      <c r="BY210" s="171"/>
      <c r="BZ210" s="171"/>
      <c r="CA210" s="171"/>
    </row>
    <row r="211" spans="1:79" ht="32" x14ac:dyDescent="0.2">
      <c r="C211" s="162" t="s">
        <v>1364</v>
      </c>
      <c r="D211" s="162" t="s">
        <v>1365</v>
      </c>
      <c r="F211" s="162" t="s">
        <v>1973</v>
      </c>
      <c r="G211" s="162">
        <v>1804</v>
      </c>
      <c r="H211" s="162" t="s">
        <v>1317</v>
      </c>
      <c r="J211" s="162" t="s">
        <v>176</v>
      </c>
      <c r="P211" s="162" t="s">
        <v>1282</v>
      </c>
      <c r="AB211" s="162">
        <v>1</v>
      </c>
      <c r="AC211" s="162" t="s">
        <v>1299</v>
      </c>
      <c r="AD211" s="163" t="s">
        <v>1444</v>
      </c>
      <c r="AM211" s="162">
        <v>13.39</v>
      </c>
      <c r="BG211" s="164" t="s">
        <v>1410</v>
      </c>
      <c r="BH211" s="165">
        <v>1.126780577012009</v>
      </c>
      <c r="BI211" s="165">
        <v>3.652928038572826</v>
      </c>
      <c r="BJ211" s="165">
        <v>1.7769516990101097E-2</v>
      </c>
      <c r="BK211" s="165">
        <v>3.6902604084017083</v>
      </c>
      <c r="BL211" s="165">
        <v>3.6155956687439437</v>
      </c>
      <c r="BM211" s="165">
        <v>4497.0533375561981</v>
      </c>
      <c r="BN211" s="162">
        <v>0.193</v>
      </c>
      <c r="BO211" s="165">
        <v>3629.1220434078518</v>
      </c>
      <c r="BP211" s="165">
        <v>5364.9846317045449</v>
      </c>
      <c r="BR211" s="162">
        <v>3</v>
      </c>
      <c r="BS211" s="162">
        <v>23</v>
      </c>
      <c r="BT211" s="167">
        <v>210</v>
      </c>
      <c r="BU211" s="171"/>
      <c r="BV211" s="171"/>
      <c r="BW211" s="171"/>
      <c r="BX211" s="171"/>
      <c r="BY211" s="171"/>
      <c r="BZ211" s="171"/>
      <c r="CA211" s="171"/>
    </row>
    <row r="212" spans="1:79" x14ac:dyDescent="0.2">
      <c r="A212" s="167" t="s">
        <v>1316</v>
      </c>
      <c r="B212" s="167"/>
      <c r="C212" s="167" t="s">
        <v>299</v>
      </c>
      <c r="D212" s="167" t="s">
        <v>1297</v>
      </c>
      <c r="E212" s="167"/>
      <c r="F212" s="167" t="s">
        <v>1973</v>
      </c>
      <c r="G212" s="167">
        <v>1846</v>
      </c>
      <c r="H212" s="167" t="s">
        <v>1317</v>
      </c>
      <c r="I212" s="167"/>
      <c r="J212" s="167" t="s">
        <v>176</v>
      </c>
      <c r="K212" s="167"/>
      <c r="L212" s="167"/>
      <c r="M212" s="167"/>
      <c r="N212" s="167"/>
      <c r="O212" s="167"/>
      <c r="P212" s="167" t="s">
        <v>383</v>
      </c>
      <c r="Q212" s="167"/>
      <c r="R212" s="167"/>
      <c r="S212" s="167"/>
      <c r="T212" s="167"/>
      <c r="U212" s="167"/>
      <c r="V212" s="167"/>
      <c r="W212" s="167"/>
      <c r="X212" s="167"/>
      <c r="Y212" s="167"/>
      <c r="Z212" s="167"/>
      <c r="AM212" s="162">
        <v>16.239999999999998</v>
      </c>
      <c r="BG212" s="164" t="s">
        <v>1410</v>
      </c>
      <c r="BH212" s="165">
        <v>1.2105860249051565</v>
      </c>
      <c r="BI212" s="165">
        <v>3.841394386050569</v>
      </c>
      <c r="BJ212" s="165">
        <v>1.7662003847551112E-2</v>
      </c>
      <c r="BK212" s="165">
        <v>3.8785008791490161</v>
      </c>
      <c r="BL212" s="165">
        <v>3.804287892952122</v>
      </c>
      <c r="BM212" s="165">
        <v>6940.5579715727008</v>
      </c>
      <c r="BN212" s="162">
        <v>0.193</v>
      </c>
      <c r="BO212" s="165">
        <v>5601.03028305917</v>
      </c>
      <c r="BP212" s="165">
        <v>8280.0856600862317</v>
      </c>
      <c r="BT212" s="162">
        <v>211</v>
      </c>
      <c r="BU212" s="171"/>
      <c r="BV212" s="171"/>
      <c r="BW212" s="171"/>
      <c r="BX212" s="171"/>
      <c r="BY212" s="171"/>
      <c r="BZ212" s="171"/>
      <c r="CA212" s="171"/>
    </row>
    <row r="213" spans="1:79" x14ac:dyDescent="0.2">
      <c r="A213" s="167" t="s">
        <v>1316</v>
      </c>
      <c r="B213" s="167"/>
      <c r="C213" s="167" t="s">
        <v>299</v>
      </c>
      <c r="D213" s="167" t="s">
        <v>1297</v>
      </c>
      <c r="E213" s="167"/>
      <c r="F213" s="167" t="s">
        <v>1973</v>
      </c>
      <c r="G213" s="167">
        <v>1847</v>
      </c>
      <c r="H213" s="167" t="s">
        <v>1317</v>
      </c>
      <c r="I213" s="167"/>
      <c r="J213" s="167" t="s">
        <v>176</v>
      </c>
      <c r="K213" s="167"/>
      <c r="L213" s="167"/>
      <c r="M213" s="167"/>
      <c r="N213" s="167"/>
      <c r="O213" s="167"/>
      <c r="P213" s="167" t="s">
        <v>1338</v>
      </c>
      <c r="Q213" s="167"/>
      <c r="R213" s="167"/>
      <c r="S213" s="167"/>
      <c r="T213" s="167"/>
      <c r="U213" s="167"/>
      <c r="V213" s="167"/>
      <c r="W213" s="167"/>
      <c r="X213" s="167"/>
      <c r="Y213" s="167"/>
      <c r="Z213" s="167"/>
      <c r="AB213" s="162">
        <v>1</v>
      </c>
      <c r="AC213" s="162" t="s">
        <v>1299</v>
      </c>
      <c r="AM213" s="162">
        <v>16.350000000000001</v>
      </c>
      <c r="BG213" s="164" t="s">
        <v>1410</v>
      </c>
      <c r="BH213" s="165">
        <v>1.2135177569963049</v>
      </c>
      <c r="BI213" s="165">
        <v>3.8479874280650512</v>
      </c>
      <c r="BJ213" s="165">
        <v>1.7718977588746056E-2</v>
      </c>
      <c r="BK213" s="165">
        <v>3.8852136185518971</v>
      </c>
      <c r="BL213" s="165">
        <v>3.8107612375782054</v>
      </c>
      <c r="BM213" s="165">
        <v>7046.7266984267726</v>
      </c>
      <c r="BN213" s="162">
        <v>0.193</v>
      </c>
      <c r="BO213" s="165">
        <v>5686.7084456304055</v>
      </c>
      <c r="BP213" s="165">
        <v>8406.7449512231397</v>
      </c>
      <c r="BT213" s="167">
        <v>212</v>
      </c>
      <c r="BU213" s="171"/>
      <c r="BV213" s="171"/>
      <c r="BW213" s="171"/>
      <c r="BX213" s="171"/>
      <c r="BY213" s="171"/>
      <c r="BZ213" s="171"/>
      <c r="CA213" s="171"/>
    </row>
    <row r="214" spans="1:79" x14ac:dyDescent="0.2">
      <c r="A214" s="167" t="s">
        <v>1316</v>
      </c>
      <c r="B214" s="167"/>
      <c r="C214" s="167" t="s">
        <v>299</v>
      </c>
      <c r="D214" s="167" t="s">
        <v>1297</v>
      </c>
      <c r="E214" s="167"/>
      <c r="F214" s="167" t="s">
        <v>1973</v>
      </c>
      <c r="G214" s="167">
        <v>1848</v>
      </c>
      <c r="H214" s="167" t="s">
        <v>1317</v>
      </c>
      <c r="I214" s="167"/>
      <c r="J214" s="167" t="s">
        <v>176</v>
      </c>
      <c r="K214" s="167"/>
      <c r="L214" s="167"/>
      <c r="M214" s="167"/>
      <c r="N214" s="167"/>
      <c r="O214" s="167"/>
      <c r="P214" s="167" t="s">
        <v>1335</v>
      </c>
      <c r="Q214" s="167"/>
      <c r="R214" s="167"/>
      <c r="S214" s="167"/>
      <c r="T214" s="167"/>
      <c r="U214" s="167"/>
      <c r="V214" s="167"/>
      <c r="W214" s="167"/>
      <c r="X214" s="167"/>
      <c r="Y214" s="167"/>
      <c r="Z214" s="167"/>
      <c r="AB214" s="162">
        <v>1</v>
      </c>
      <c r="AC214" s="162" t="s">
        <v>1299</v>
      </c>
      <c r="BF214" s="162">
        <v>36.67</v>
      </c>
      <c r="BG214" s="164" t="s">
        <v>1376</v>
      </c>
      <c r="BH214" s="165">
        <v>1.5643109099606027</v>
      </c>
      <c r="BI214" s="165">
        <v>3.8713367400469423</v>
      </c>
      <c r="BJ214" s="165">
        <v>1.6126955996072754E-2</v>
      </c>
      <c r="BK214" s="165">
        <v>3.9057105329166379</v>
      </c>
      <c r="BL214" s="165">
        <v>3.8369629471772466</v>
      </c>
      <c r="BM214" s="165">
        <v>7435.9547799693382</v>
      </c>
      <c r="BN214" s="162">
        <v>0.16800000000000001</v>
      </c>
      <c r="BO214" s="165">
        <v>6186.7143769344893</v>
      </c>
      <c r="BP214" s="165">
        <v>8685.1951830041871</v>
      </c>
      <c r="BT214" s="167">
        <v>213</v>
      </c>
      <c r="BU214" s="171"/>
      <c r="BV214" s="171"/>
      <c r="BW214" s="171"/>
      <c r="BX214" s="171"/>
      <c r="BY214" s="171"/>
      <c r="BZ214" s="171"/>
      <c r="CA214" s="171"/>
    </row>
    <row r="215" spans="1:79" x14ac:dyDescent="0.2">
      <c r="A215" s="167" t="s">
        <v>1316</v>
      </c>
      <c r="B215" s="167"/>
      <c r="C215" s="167" t="s">
        <v>299</v>
      </c>
      <c r="D215" s="167" t="s">
        <v>1297</v>
      </c>
      <c r="E215" s="167"/>
      <c r="F215" s="167" t="s">
        <v>1973</v>
      </c>
      <c r="G215" s="167">
        <v>1849</v>
      </c>
      <c r="H215" s="167" t="s">
        <v>1317</v>
      </c>
      <c r="I215" s="167"/>
      <c r="J215" s="167" t="s">
        <v>176</v>
      </c>
      <c r="K215" s="167"/>
      <c r="L215" s="167"/>
      <c r="M215" s="167"/>
      <c r="N215" s="167"/>
      <c r="O215" s="167"/>
      <c r="P215" s="167" t="s">
        <v>1337</v>
      </c>
      <c r="Q215" s="167"/>
      <c r="R215" s="167"/>
      <c r="S215" s="167"/>
      <c r="T215" s="167"/>
      <c r="U215" s="167"/>
      <c r="V215" s="167"/>
      <c r="W215" s="167"/>
      <c r="X215" s="167"/>
      <c r="Y215" s="167"/>
      <c r="Z215" s="167"/>
      <c r="AB215" s="162">
        <v>1</v>
      </c>
      <c r="AC215" s="162" t="s">
        <v>1299</v>
      </c>
      <c r="BC215" s="162">
        <v>23.76</v>
      </c>
      <c r="BG215" s="164" t="s">
        <v>1357</v>
      </c>
      <c r="BH215" s="165">
        <v>1.375846436309156</v>
      </c>
      <c r="BI215" s="165">
        <v>3.8862070751477757</v>
      </c>
      <c r="BJ215" s="165">
        <v>2.5757824382678301E-2</v>
      </c>
      <c r="BK215" s="165">
        <v>3.9414521138225469</v>
      </c>
      <c r="BL215" s="165">
        <v>3.8309620364730046</v>
      </c>
      <c r="BM215" s="165">
        <v>7694.9725539098636</v>
      </c>
      <c r="BN215" s="162">
        <v>0.23599999999999999</v>
      </c>
      <c r="BO215" s="165">
        <v>5878.9590311871361</v>
      </c>
      <c r="BP215" s="165">
        <v>9510.986076632591</v>
      </c>
      <c r="BT215" s="167">
        <v>214</v>
      </c>
      <c r="BU215" s="171"/>
      <c r="BV215" s="171"/>
      <c r="BW215" s="171"/>
      <c r="BX215" s="171"/>
      <c r="BY215" s="171"/>
      <c r="BZ215" s="171"/>
      <c r="CA215" s="171"/>
    </row>
    <row r="216" spans="1:79" x14ac:dyDescent="0.2">
      <c r="A216" s="167"/>
      <c r="B216" s="167"/>
      <c r="C216" s="167" t="s">
        <v>299</v>
      </c>
      <c r="D216" s="167" t="s">
        <v>15</v>
      </c>
      <c r="E216" s="167"/>
      <c r="F216" s="167" t="s">
        <v>1973</v>
      </c>
      <c r="G216" s="167">
        <v>1907</v>
      </c>
      <c r="H216" s="167" t="s">
        <v>1317</v>
      </c>
      <c r="I216" s="167"/>
      <c r="J216" s="167" t="s">
        <v>176</v>
      </c>
      <c r="K216" s="167"/>
      <c r="L216" s="167"/>
      <c r="M216" s="167"/>
      <c r="N216" s="167"/>
      <c r="O216" s="167"/>
      <c r="P216" s="167" t="s">
        <v>1363</v>
      </c>
      <c r="Q216" s="167"/>
      <c r="R216" s="167"/>
      <c r="S216" s="167"/>
      <c r="T216" s="167"/>
      <c r="U216" s="167"/>
      <c r="V216" s="167"/>
      <c r="W216" s="167"/>
      <c r="X216" s="167"/>
      <c r="Y216" s="167"/>
      <c r="Z216" s="167"/>
      <c r="AB216" s="162">
        <v>1</v>
      </c>
      <c r="AC216" s="162" t="s">
        <v>1299</v>
      </c>
      <c r="BD216" s="162">
        <v>22</v>
      </c>
      <c r="BE216" s="162">
        <v>11.69</v>
      </c>
      <c r="BG216" s="164" t="s">
        <v>1431</v>
      </c>
      <c r="BH216" s="165">
        <v>1.3424226808222062</v>
      </c>
      <c r="BI216" s="165">
        <v>3.8965001495451146</v>
      </c>
      <c r="BJ216" s="165">
        <v>1.7560929284229587E-2</v>
      </c>
      <c r="BK216" s="165">
        <v>3.9339303841140238</v>
      </c>
      <c r="BL216" s="165">
        <v>3.8590699149762053</v>
      </c>
      <c r="BM216" s="165">
        <v>7879.5270277519548</v>
      </c>
      <c r="BN216" s="162">
        <v>0.17</v>
      </c>
      <c r="BO216" s="165">
        <v>6540.0074330341222</v>
      </c>
      <c r="BP216" s="165">
        <v>9219.0466224697866</v>
      </c>
      <c r="BT216" s="167">
        <v>215</v>
      </c>
      <c r="BU216" s="171"/>
      <c r="BV216" s="171"/>
      <c r="BW216" s="171"/>
      <c r="BX216" s="171"/>
      <c r="BY216" s="171"/>
      <c r="BZ216" s="171"/>
      <c r="CA216" s="171"/>
    </row>
    <row r="217" spans="1:79" x14ac:dyDescent="0.2">
      <c r="A217" s="167" t="s">
        <v>1316</v>
      </c>
      <c r="B217" s="167"/>
      <c r="C217" s="167" t="s">
        <v>299</v>
      </c>
      <c r="D217" s="167" t="s">
        <v>1297</v>
      </c>
      <c r="E217" s="167"/>
      <c r="F217" s="167" t="s">
        <v>1973</v>
      </c>
      <c r="G217" s="167">
        <v>1960</v>
      </c>
      <c r="H217" s="167" t="s">
        <v>1317</v>
      </c>
      <c r="I217" s="167"/>
      <c r="J217" s="167" t="s">
        <v>176</v>
      </c>
      <c r="K217" s="167"/>
      <c r="L217" s="167"/>
      <c r="M217" s="167"/>
      <c r="N217" s="167"/>
      <c r="O217" s="167"/>
      <c r="P217" s="167" t="s">
        <v>1328</v>
      </c>
      <c r="Q217" s="167"/>
      <c r="R217" s="167"/>
      <c r="S217" s="167"/>
      <c r="T217" s="167"/>
      <c r="U217" s="167"/>
      <c r="V217" s="167"/>
      <c r="W217" s="167"/>
      <c r="X217" s="167"/>
      <c r="Y217" s="167"/>
      <c r="Z217" s="167"/>
      <c r="BD217" s="162">
        <v>22</v>
      </c>
      <c r="BE217" s="162">
        <v>11.69</v>
      </c>
      <c r="BG217" s="164" t="s">
        <v>1431</v>
      </c>
      <c r="BH217" s="165">
        <v>1.3424226808222062</v>
      </c>
      <c r="BI217" s="165">
        <v>3.8965001495451146</v>
      </c>
      <c r="BJ217" s="165">
        <v>1.7560929284229587E-2</v>
      </c>
      <c r="BK217" s="165">
        <v>3.9339303841140238</v>
      </c>
      <c r="BL217" s="165">
        <v>3.8590699149762053</v>
      </c>
      <c r="BM217" s="165">
        <v>7879.5270277519548</v>
      </c>
      <c r="BN217" s="162">
        <v>0.17</v>
      </c>
      <c r="BO217" s="165">
        <v>6540.0074330341222</v>
      </c>
      <c r="BP217" s="165">
        <v>9219.0466224697866</v>
      </c>
      <c r="BT217" s="167">
        <v>216</v>
      </c>
      <c r="BU217" s="171"/>
      <c r="BV217" s="171"/>
      <c r="BW217" s="171"/>
      <c r="BX217" s="171"/>
      <c r="BY217" s="171"/>
      <c r="BZ217" s="171"/>
      <c r="CA217" s="171"/>
    </row>
    <row r="218" spans="1:79" ht="16" x14ac:dyDescent="0.2">
      <c r="A218" s="167" t="s">
        <v>1316</v>
      </c>
      <c r="B218" s="167"/>
      <c r="C218" s="167" t="s">
        <v>299</v>
      </c>
      <c r="D218" s="167" t="s">
        <v>1297</v>
      </c>
      <c r="E218" s="167"/>
      <c r="F218" s="167" t="s">
        <v>1973</v>
      </c>
      <c r="G218" s="167">
        <v>1961</v>
      </c>
      <c r="H218" s="167" t="s">
        <v>1317</v>
      </c>
      <c r="I218" s="167"/>
      <c r="J218" s="167" t="s">
        <v>176</v>
      </c>
      <c r="K218" s="167"/>
      <c r="L218" s="167"/>
      <c r="M218" s="167"/>
      <c r="N218" s="167"/>
      <c r="O218" s="167"/>
      <c r="P218" s="167" t="s">
        <v>1318</v>
      </c>
      <c r="Q218" s="167"/>
      <c r="R218" s="167"/>
      <c r="S218" s="167"/>
      <c r="T218" s="167"/>
      <c r="U218" s="167"/>
      <c r="V218" s="167"/>
      <c r="W218" s="167"/>
      <c r="X218" s="167"/>
      <c r="Y218" s="167"/>
      <c r="Z218" s="167"/>
      <c r="AB218" s="162">
        <v>1</v>
      </c>
      <c r="AC218" s="162" t="s">
        <v>1299</v>
      </c>
      <c r="AD218" s="163" t="s">
        <v>1452</v>
      </c>
      <c r="AG218" s="162">
        <v>17.47</v>
      </c>
      <c r="BG218" s="164" t="s">
        <v>1279</v>
      </c>
      <c r="BH218" s="165">
        <v>1.242292904982931</v>
      </c>
      <c r="BI218" s="165">
        <v>3.9010253005947022</v>
      </c>
      <c r="BJ218" s="165">
        <v>1.6294187256070028E-2</v>
      </c>
      <c r="BK218" s="165">
        <v>3.9350143795164878</v>
      </c>
      <c r="BL218" s="165">
        <v>3.8670362216729166</v>
      </c>
      <c r="BM218" s="165">
        <v>7962.057334422846</v>
      </c>
      <c r="BN218" s="162">
        <v>0.22900000000000001</v>
      </c>
      <c r="BO218" s="165">
        <v>6138.7462048400139</v>
      </c>
      <c r="BP218" s="165">
        <v>9785.3684640056781</v>
      </c>
      <c r="BQ218" s="162" t="s">
        <v>91</v>
      </c>
      <c r="BT218" s="167">
        <v>217</v>
      </c>
      <c r="BU218" s="171"/>
      <c r="BV218" s="171"/>
      <c r="BW218" s="171"/>
      <c r="BX218" s="171"/>
      <c r="BY218" s="171"/>
      <c r="BZ218" s="171"/>
      <c r="CA218" s="171"/>
    </row>
    <row r="219" spans="1:79" x14ac:dyDescent="0.2">
      <c r="A219" s="167" t="s">
        <v>1316</v>
      </c>
      <c r="B219" s="167"/>
      <c r="C219" s="167" t="s">
        <v>299</v>
      </c>
      <c r="D219" s="167" t="s">
        <v>1297</v>
      </c>
      <c r="E219" s="167"/>
      <c r="F219" s="167" t="s">
        <v>1973</v>
      </c>
      <c r="G219" s="167">
        <v>1961</v>
      </c>
      <c r="H219" s="167" t="s">
        <v>1317</v>
      </c>
      <c r="I219" s="167"/>
      <c r="J219" s="167" t="s">
        <v>176</v>
      </c>
      <c r="K219" s="167"/>
      <c r="L219" s="167"/>
      <c r="M219" s="167"/>
      <c r="N219" s="167"/>
      <c r="O219" s="167"/>
      <c r="P219" s="167" t="s">
        <v>1320</v>
      </c>
      <c r="Q219" s="167"/>
      <c r="R219" s="167"/>
      <c r="S219" s="167"/>
      <c r="T219" s="167"/>
      <c r="U219" s="167"/>
      <c r="V219" s="167"/>
      <c r="W219" s="167"/>
      <c r="X219" s="167"/>
      <c r="Y219" s="167"/>
      <c r="Z219" s="167"/>
      <c r="BF219" s="162">
        <v>38.119999999999997</v>
      </c>
      <c r="BG219" s="164" t="s">
        <v>1376</v>
      </c>
      <c r="BH219" s="165">
        <v>1.5811528919662887</v>
      </c>
      <c r="BI219" s="165">
        <v>3.9211052488098206</v>
      </c>
      <c r="BJ219" s="165">
        <v>1.6582100443401287E-2</v>
      </c>
      <c r="BK219" s="165">
        <v>3.9564491591004405</v>
      </c>
      <c r="BL219" s="165">
        <v>3.8857613385192007</v>
      </c>
      <c r="BM219" s="165">
        <v>8338.8324701990023</v>
      </c>
      <c r="BN219" s="162">
        <v>0.16800000000000001</v>
      </c>
      <c r="BO219" s="165">
        <v>6937.9086152055697</v>
      </c>
      <c r="BP219" s="165">
        <v>9739.7563251924348</v>
      </c>
      <c r="BT219" s="167">
        <v>218</v>
      </c>
      <c r="BU219" s="171"/>
      <c r="BV219" s="171"/>
      <c r="BW219" s="171"/>
      <c r="BX219" s="171"/>
      <c r="BY219" s="171"/>
      <c r="BZ219" s="171"/>
      <c r="CA219" s="171"/>
    </row>
    <row r="220" spans="1:79" x14ac:dyDescent="0.2">
      <c r="A220" s="167" t="s">
        <v>1316</v>
      </c>
      <c r="B220" s="167"/>
      <c r="C220" s="167" t="s">
        <v>299</v>
      </c>
      <c r="D220" s="167" t="s">
        <v>1297</v>
      </c>
      <c r="E220" s="167"/>
      <c r="F220" s="167" t="s">
        <v>1973</v>
      </c>
      <c r="G220" s="167">
        <v>1962</v>
      </c>
      <c r="H220" s="167" t="s">
        <v>1317</v>
      </c>
      <c r="I220" s="167"/>
      <c r="J220" s="167" t="s">
        <v>176</v>
      </c>
      <c r="K220" s="167"/>
      <c r="L220" s="167"/>
      <c r="M220" s="167"/>
      <c r="N220" s="167"/>
      <c r="O220" s="167"/>
      <c r="P220" s="167" t="s">
        <v>1323</v>
      </c>
      <c r="Q220" s="167"/>
      <c r="R220" s="167"/>
      <c r="S220" s="167"/>
      <c r="T220" s="167"/>
      <c r="U220" s="167"/>
      <c r="V220" s="167"/>
      <c r="W220" s="167"/>
      <c r="X220" s="167"/>
      <c r="Y220" s="167"/>
      <c r="Z220" s="167"/>
      <c r="BC220" s="162">
        <v>24.55</v>
      </c>
      <c r="BG220" s="164" t="s">
        <v>1357</v>
      </c>
      <c r="BH220" s="165">
        <v>1.3900514964589874</v>
      </c>
      <c r="BI220" s="165">
        <v>3.9215514425567846</v>
      </c>
      <c r="BJ220" s="165">
        <v>2.6357033065866002E-2</v>
      </c>
      <c r="BK220" s="165">
        <v>3.9780816560345653</v>
      </c>
      <c r="BL220" s="165">
        <v>3.8650212290790038</v>
      </c>
      <c r="BM220" s="165">
        <v>8347.4041814567499</v>
      </c>
      <c r="BN220" s="162">
        <v>0.23599999999999999</v>
      </c>
      <c r="BO220" s="165">
        <v>6377.4167946329571</v>
      </c>
      <c r="BP220" s="165">
        <v>10317.391568280542</v>
      </c>
      <c r="BT220" s="167">
        <v>219</v>
      </c>
      <c r="BU220" s="171"/>
      <c r="BV220" s="171"/>
      <c r="BW220" s="171"/>
      <c r="BX220" s="171"/>
      <c r="BY220" s="171"/>
      <c r="BZ220" s="171"/>
      <c r="CA220" s="171"/>
    </row>
    <row r="221" spans="1:79" x14ac:dyDescent="0.2">
      <c r="A221" s="167" t="s">
        <v>1316</v>
      </c>
      <c r="B221" s="167"/>
      <c r="C221" s="167" t="s">
        <v>299</v>
      </c>
      <c r="D221" s="167" t="s">
        <v>1297</v>
      </c>
      <c r="E221" s="167"/>
      <c r="F221" s="167" t="s">
        <v>1973</v>
      </c>
      <c r="G221" s="167">
        <v>1963</v>
      </c>
      <c r="H221" s="167" t="s">
        <v>1317</v>
      </c>
      <c r="I221" s="167"/>
      <c r="J221" s="167" t="s">
        <v>176</v>
      </c>
      <c r="K221" s="167"/>
      <c r="L221" s="167"/>
      <c r="M221" s="167"/>
      <c r="N221" s="167"/>
      <c r="O221" s="167"/>
      <c r="P221" s="167" t="s">
        <v>383</v>
      </c>
      <c r="Q221" s="167"/>
      <c r="R221" s="167"/>
      <c r="S221" s="167"/>
      <c r="T221" s="167"/>
      <c r="U221" s="167"/>
      <c r="V221" s="167"/>
      <c r="W221" s="167"/>
      <c r="X221" s="167"/>
      <c r="Y221" s="167"/>
      <c r="Z221" s="167"/>
      <c r="AB221" s="162">
        <v>1</v>
      </c>
      <c r="AC221" s="162" t="s">
        <v>1299</v>
      </c>
      <c r="AW221" s="162">
        <v>18.82</v>
      </c>
      <c r="AX221" s="162">
        <v>15.05</v>
      </c>
      <c r="BG221" s="164" t="s">
        <v>1301</v>
      </c>
      <c r="BH221" s="165">
        <v>1.1775364999298621</v>
      </c>
      <c r="BI221" s="165">
        <v>3.9393501211968642</v>
      </c>
      <c r="BJ221" s="165">
        <v>1.5245636566702754E-2</v>
      </c>
      <c r="BK221" s="165">
        <v>3.971515602425943</v>
      </c>
      <c r="BL221" s="165">
        <v>3.9071846399677854</v>
      </c>
      <c r="BM221" s="165">
        <v>8696.6125360816768</v>
      </c>
      <c r="BN221" s="162">
        <v>0.16700000000000001</v>
      </c>
      <c r="BO221" s="165">
        <v>7244.2782425560363</v>
      </c>
      <c r="BP221" s="165">
        <v>10148.946829607317</v>
      </c>
      <c r="BT221" s="167">
        <v>220</v>
      </c>
      <c r="BU221" s="171"/>
      <c r="BV221" s="171"/>
      <c r="BW221" s="171"/>
      <c r="BX221" s="171"/>
      <c r="BY221" s="171"/>
      <c r="BZ221" s="171"/>
      <c r="CA221" s="171"/>
    </row>
    <row r="222" spans="1:79" x14ac:dyDescent="0.2">
      <c r="A222" s="162" t="s">
        <v>1340</v>
      </c>
      <c r="C222" s="162" t="s">
        <v>299</v>
      </c>
      <c r="D222" s="162" t="s">
        <v>300</v>
      </c>
      <c r="F222" s="162" t="s">
        <v>1973</v>
      </c>
      <c r="G222" s="162">
        <v>2013</v>
      </c>
      <c r="H222" s="162" t="s">
        <v>1317</v>
      </c>
      <c r="J222" s="162" t="s">
        <v>176</v>
      </c>
      <c r="P222" s="162" t="s">
        <v>1356</v>
      </c>
      <c r="AW222" s="162">
        <v>18.82</v>
      </c>
      <c r="AX222" s="162">
        <v>15.05</v>
      </c>
      <c r="BG222" s="164" t="s">
        <v>1301</v>
      </c>
      <c r="BH222" s="165">
        <v>1.1775364999298621</v>
      </c>
      <c r="BI222" s="165">
        <v>3.9393501211968642</v>
      </c>
      <c r="BJ222" s="165">
        <v>1.5245636566702754E-2</v>
      </c>
      <c r="BK222" s="165">
        <v>3.971515602425943</v>
      </c>
      <c r="BL222" s="165">
        <v>3.9071846399677854</v>
      </c>
      <c r="BM222" s="165">
        <v>8696.6125360816768</v>
      </c>
      <c r="BN222" s="162">
        <v>0.16700000000000001</v>
      </c>
      <c r="BO222" s="165">
        <v>7244.2782425560363</v>
      </c>
      <c r="BP222" s="165">
        <v>10148.946829607317</v>
      </c>
      <c r="BT222" s="162">
        <v>221</v>
      </c>
      <c r="BU222" s="171"/>
      <c r="BV222" s="171"/>
      <c r="BW222" s="171"/>
      <c r="BX222" s="171"/>
      <c r="BY222" s="171"/>
      <c r="BZ222" s="171"/>
      <c r="CA222" s="171"/>
    </row>
    <row r="223" spans="1:79" x14ac:dyDescent="0.2">
      <c r="A223" s="167" t="s">
        <v>1316</v>
      </c>
      <c r="B223" s="167"/>
      <c r="C223" s="167" t="s">
        <v>299</v>
      </c>
      <c r="D223" s="167" t="s">
        <v>1297</v>
      </c>
      <c r="E223" s="167"/>
      <c r="F223" s="167" t="s">
        <v>1973</v>
      </c>
      <c r="G223" s="167">
        <v>2274</v>
      </c>
      <c r="H223" s="167" t="s">
        <v>1317</v>
      </c>
      <c r="I223" s="167"/>
      <c r="J223" s="167" t="s">
        <v>176</v>
      </c>
      <c r="K223" s="167"/>
      <c r="L223" s="167"/>
      <c r="M223" s="167"/>
      <c r="N223" s="167"/>
      <c r="O223" s="167"/>
      <c r="P223" s="167" t="s">
        <v>1321</v>
      </c>
      <c r="Q223" s="167"/>
      <c r="R223" s="167"/>
      <c r="S223" s="167"/>
      <c r="T223" s="167"/>
      <c r="U223" s="167"/>
      <c r="V223" s="167"/>
      <c r="W223" s="167"/>
      <c r="X223" s="167"/>
      <c r="Y223" s="167"/>
      <c r="Z223" s="167"/>
      <c r="AB223" s="162">
        <v>1</v>
      </c>
      <c r="AC223" s="162" t="s">
        <v>1299</v>
      </c>
      <c r="AM223" s="162">
        <v>17.350000000000001</v>
      </c>
      <c r="AN223" s="162">
        <v>27.12</v>
      </c>
      <c r="BG223" s="164" t="s">
        <v>1268</v>
      </c>
      <c r="BH223" s="165">
        <v>1.4332896851950259</v>
      </c>
      <c r="BI223" s="165">
        <v>3.9442218519550218</v>
      </c>
      <c r="BJ223" s="165">
        <v>1.4636698137579229E-2</v>
      </c>
      <c r="BK223" s="165">
        <v>3.9749724136191471</v>
      </c>
      <c r="BL223" s="165">
        <v>3.9134712902908966</v>
      </c>
      <c r="BM223" s="165">
        <v>8794.7166525432003</v>
      </c>
      <c r="BN223" s="162">
        <v>0.154</v>
      </c>
      <c r="BO223" s="165">
        <v>7440.3302880515475</v>
      </c>
      <c r="BP223" s="165">
        <v>10149.103017034853</v>
      </c>
      <c r="BT223" s="167">
        <v>222</v>
      </c>
      <c r="BU223" s="171"/>
      <c r="BV223" s="171"/>
      <c r="BW223" s="171"/>
      <c r="BX223" s="171"/>
      <c r="BY223" s="171"/>
      <c r="BZ223" s="171"/>
      <c r="CA223" s="171"/>
    </row>
    <row r="224" spans="1:79" x14ac:dyDescent="0.2">
      <c r="A224" s="167" t="s">
        <v>1316</v>
      </c>
      <c r="B224" s="167"/>
      <c r="C224" s="167" t="s">
        <v>299</v>
      </c>
      <c r="D224" s="167" t="s">
        <v>1297</v>
      </c>
      <c r="E224" s="167"/>
      <c r="F224" s="167" t="s">
        <v>1973</v>
      </c>
      <c r="G224" s="167">
        <v>2275</v>
      </c>
      <c r="H224" s="167" t="s">
        <v>1317</v>
      </c>
      <c r="I224" s="167"/>
      <c r="J224" s="167" t="s">
        <v>176</v>
      </c>
      <c r="K224" s="167"/>
      <c r="L224" s="167"/>
      <c r="M224" s="167"/>
      <c r="N224" s="167"/>
      <c r="O224" s="167"/>
      <c r="P224" s="167" t="s">
        <v>1331</v>
      </c>
      <c r="Q224" s="167"/>
      <c r="R224" s="167"/>
      <c r="S224" s="167"/>
      <c r="T224" s="167"/>
      <c r="U224" s="167"/>
      <c r="V224" s="167"/>
      <c r="W224" s="167"/>
      <c r="X224" s="167"/>
      <c r="Y224" s="167"/>
      <c r="Z224" s="167"/>
      <c r="AM224" s="162">
        <v>17.61</v>
      </c>
      <c r="AN224" s="162">
        <v>27.18</v>
      </c>
      <c r="BG224" s="164" t="s">
        <v>1268</v>
      </c>
      <c r="BH224" s="165">
        <v>1.4342494523964755</v>
      </c>
      <c r="BI224" s="165">
        <v>3.9465640176654606</v>
      </c>
      <c r="BJ224" s="165">
        <v>1.4666950418236204E-2</v>
      </c>
      <c r="BK224" s="165">
        <v>3.9773781370126833</v>
      </c>
      <c r="BL224" s="165">
        <v>3.9157498983182379</v>
      </c>
      <c r="BM224" s="165">
        <v>8842.2750014138965</v>
      </c>
      <c r="BN224" s="162">
        <v>0.154</v>
      </c>
      <c r="BO224" s="165">
        <v>7480.5646511961568</v>
      </c>
      <c r="BP224" s="165">
        <v>10203.985351631636</v>
      </c>
      <c r="BT224" s="167">
        <v>223</v>
      </c>
      <c r="BU224" s="171"/>
      <c r="BV224" s="171"/>
      <c r="BW224" s="171"/>
      <c r="BX224" s="171"/>
      <c r="BY224" s="171"/>
      <c r="BZ224" s="171"/>
      <c r="CA224" s="171"/>
    </row>
    <row r="225" spans="1:79" x14ac:dyDescent="0.2">
      <c r="A225" s="162" t="s">
        <v>1340</v>
      </c>
      <c r="C225" s="162" t="s">
        <v>299</v>
      </c>
      <c r="D225" s="162" t="s">
        <v>300</v>
      </c>
      <c r="F225" s="162" t="s">
        <v>1973</v>
      </c>
      <c r="G225" s="162">
        <v>2453</v>
      </c>
      <c r="H225" s="162" t="s">
        <v>1317</v>
      </c>
      <c r="J225" s="162" t="s">
        <v>176</v>
      </c>
      <c r="P225" s="162" t="s">
        <v>1351</v>
      </c>
      <c r="AB225" s="162">
        <v>1</v>
      </c>
      <c r="AG225" s="162">
        <v>18.13</v>
      </c>
      <c r="BG225" s="164" t="s">
        <v>1279</v>
      </c>
      <c r="BH225" s="165">
        <v>1.2583978040955086</v>
      </c>
      <c r="BI225" s="165">
        <v>3.9471910382185911</v>
      </c>
      <c r="BJ225" s="165">
        <v>1.6652947190006148E-2</v>
      </c>
      <c r="BK225" s="165">
        <v>3.9819284772467691</v>
      </c>
      <c r="BL225" s="165">
        <v>3.912453599190413</v>
      </c>
      <c r="BM225" s="165">
        <v>8855.050416837681</v>
      </c>
      <c r="BN225" s="162">
        <v>0.22900000000000001</v>
      </c>
      <c r="BO225" s="165">
        <v>6827.2438713818519</v>
      </c>
      <c r="BP225" s="165">
        <v>10882.85696229351</v>
      </c>
      <c r="BT225" s="167">
        <v>224</v>
      </c>
      <c r="BU225" s="171"/>
      <c r="BV225" s="171"/>
      <c r="BW225" s="171"/>
      <c r="BX225" s="171"/>
      <c r="BY225" s="171"/>
      <c r="BZ225" s="171"/>
      <c r="CA225" s="171"/>
    </row>
    <row r="226" spans="1:79" x14ac:dyDescent="0.2">
      <c r="A226" s="167"/>
      <c r="B226" s="167"/>
      <c r="C226" s="167" t="s">
        <v>299</v>
      </c>
      <c r="D226" s="167" t="s">
        <v>15</v>
      </c>
      <c r="E226" s="167"/>
      <c r="F226" s="167" t="s">
        <v>1973</v>
      </c>
      <c r="G226" s="167">
        <v>2454</v>
      </c>
      <c r="H226" s="167" t="s">
        <v>1317</v>
      </c>
      <c r="I226" s="167"/>
      <c r="J226" s="167" t="s">
        <v>176</v>
      </c>
      <c r="K226" s="167"/>
      <c r="L226" s="167"/>
      <c r="M226" s="167"/>
      <c r="N226" s="167"/>
      <c r="O226" s="167"/>
      <c r="P226" s="167" t="s">
        <v>1361</v>
      </c>
      <c r="Q226" s="167"/>
      <c r="R226" s="167"/>
      <c r="S226" s="167"/>
      <c r="T226" s="167"/>
      <c r="U226" s="167"/>
      <c r="V226" s="167"/>
      <c r="W226" s="167"/>
      <c r="X226" s="167"/>
      <c r="Y226" s="167"/>
      <c r="Z226" s="167"/>
      <c r="AB226" s="162">
        <v>1</v>
      </c>
      <c r="AC226" s="162" t="s">
        <v>1299</v>
      </c>
      <c r="AS226" s="162">
        <v>18.36</v>
      </c>
      <c r="BG226" s="164" t="s">
        <v>1339</v>
      </c>
      <c r="BH226" s="165">
        <v>1.2638726768652235</v>
      </c>
      <c r="BI226" s="165">
        <v>3.9843485663546385</v>
      </c>
      <c r="BJ226" s="165">
        <v>1.7371352896859038E-2</v>
      </c>
      <c r="BK226" s="165">
        <v>4.020844424465742</v>
      </c>
      <c r="BL226" s="165">
        <v>3.9478527082435351</v>
      </c>
      <c r="BM226" s="165">
        <v>9646.0290687612887</v>
      </c>
      <c r="BN226" s="162">
        <v>0.22800000000000001</v>
      </c>
      <c r="BO226" s="165">
        <v>7446.734441083715</v>
      </c>
      <c r="BP226" s="165">
        <v>11845.323696438863</v>
      </c>
      <c r="BT226" s="167">
        <v>225</v>
      </c>
      <c r="BU226" s="171"/>
      <c r="BV226" s="171"/>
      <c r="BW226" s="171"/>
      <c r="BX226" s="171"/>
      <c r="BY226" s="171"/>
      <c r="BZ226" s="171"/>
      <c r="CA226" s="171"/>
    </row>
    <row r="227" spans="1:79" ht="16" x14ac:dyDescent="0.2">
      <c r="A227" s="167" t="s">
        <v>1316</v>
      </c>
      <c r="B227" s="167"/>
      <c r="C227" s="167" t="s">
        <v>299</v>
      </c>
      <c r="D227" s="167" t="s">
        <v>1297</v>
      </c>
      <c r="E227" s="167"/>
      <c r="F227" s="167" t="s">
        <v>1973</v>
      </c>
      <c r="G227" s="167">
        <v>2505</v>
      </c>
      <c r="H227" s="167" t="s">
        <v>1317</v>
      </c>
      <c r="I227" s="167"/>
      <c r="J227" s="167" t="s">
        <v>176</v>
      </c>
      <c r="K227" s="167"/>
      <c r="L227" s="167"/>
      <c r="M227" s="167"/>
      <c r="N227" s="167"/>
      <c r="O227" s="167"/>
      <c r="P227" s="167" t="s">
        <v>1321</v>
      </c>
      <c r="Q227" s="167"/>
      <c r="R227" s="167"/>
      <c r="S227" s="167"/>
      <c r="T227" s="167"/>
      <c r="U227" s="167"/>
      <c r="V227" s="167"/>
      <c r="W227" s="167"/>
      <c r="X227" s="167"/>
      <c r="Y227" s="167"/>
      <c r="Z227" s="167"/>
      <c r="AB227" s="162">
        <v>1</v>
      </c>
      <c r="AC227" s="162" t="s">
        <v>1299</v>
      </c>
      <c r="AD227" s="163" t="s">
        <v>1324</v>
      </c>
      <c r="AG227" s="162">
        <v>19.14</v>
      </c>
      <c r="BG227" s="164" t="s">
        <v>1279</v>
      </c>
      <c r="BH227" s="165">
        <v>1.2819419334408249</v>
      </c>
      <c r="BI227" s="165">
        <v>4.0146818116994325</v>
      </c>
      <c r="BJ227" s="165">
        <v>1.7490103418412943E-2</v>
      </c>
      <c r="BK227" s="165">
        <v>4.0511655280147201</v>
      </c>
      <c r="BL227" s="165">
        <v>3.9781980953841449</v>
      </c>
      <c r="BM227" s="165">
        <v>10343.840416913414</v>
      </c>
      <c r="BN227" s="162">
        <v>0.22900000000000001</v>
      </c>
      <c r="BO227" s="165">
        <v>7975.1009614402419</v>
      </c>
      <c r="BP227" s="165">
        <v>12712.579872386585</v>
      </c>
      <c r="BQ227" s="162" t="s">
        <v>92</v>
      </c>
      <c r="BT227" s="167">
        <v>226</v>
      </c>
      <c r="BU227" s="171"/>
      <c r="BV227" s="171"/>
      <c r="BW227" s="171"/>
      <c r="BX227" s="171"/>
      <c r="BY227" s="171"/>
      <c r="BZ227" s="171"/>
      <c r="CA227" s="171"/>
    </row>
    <row r="228" spans="1:79" x14ac:dyDescent="0.2">
      <c r="A228" s="167" t="s">
        <v>1316</v>
      </c>
      <c r="B228" s="167"/>
      <c r="C228" s="167" t="s">
        <v>299</v>
      </c>
      <c r="D228" s="167" t="s">
        <v>1297</v>
      </c>
      <c r="E228" s="167"/>
      <c r="F228" s="167" t="s">
        <v>1973</v>
      </c>
      <c r="G228" s="167">
        <v>2822</v>
      </c>
      <c r="H228" s="167" t="s">
        <v>1317</v>
      </c>
      <c r="I228" s="167"/>
      <c r="J228" s="167" t="s">
        <v>176</v>
      </c>
      <c r="K228" s="167"/>
      <c r="L228" s="167"/>
      <c r="M228" s="167"/>
      <c r="N228" s="167"/>
      <c r="O228" s="167"/>
      <c r="P228" s="167" t="s">
        <v>1326</v>
      </c>
      <c r="Q228" s="167"/>
      <c r="R228" s="167"/>
      <c r="S228" s="167"/>
      <c r="T228" s="167"/>
      <c r="U228" s="167"/>
      <c r="V228" s="167"/>
      <c r="W228" s="167"/>
      <c r="X228" s="167"/>
      <c r="Y228" s="167"/>
      <c r="Z228" s="167"/>
      <c r="AG228" s="162">
        <v>19.14</v>
      </c>
      <c r="BG228" s="164" t="s">
        <v>1279</v>
      </c>
      <c r="BH228" s="165">
        <v>1.2819419334408249</v>
      </c>
      <c r="BI228" s="165">
        <v>4.0146818116994325</v>
      </c>
      <c r="BJ228" s="165">
        <v>1.7490103418412943E-2</v>
      </c>
      <c r="BK228" s="165">
        <v>4.0511655280147201</v>
      </c>
      <c r="BL228" s="165">
        <v>3.9781980953841449</v>
      </c>
      <c r="BM228" s="165">
        <v>10343.840416913414</v>
      </c>
      <c r="BN228" s="162">
        <v>0.22900000000000001</v>
      </c>
      <c r="BO228" s="165">
        <v>7975.1009614402419</v>
      </c>
      <c r="BP228" s="165">
        <v>12712.579872386585</v>
      </c>
      <c r="BT228" s="167">
        <v>227</v>
      </c>
      <c r="BU228" s="171"/>
      <c r="BV228" s="171"/>
      <c r="BW228" s="171"/>
      <c r="BX228" s="171"/>
      <c r="BY228" s="171"/>
      <c r="BZ228" s="171"/>
      <c r="CA228" s="171"/>
    </row>
    <row r="229" spans="1:79" x14ac:dyDescent="0.2">
      <c r="A229" s="167"/>
      <c r="B229" s="167"/>
      <c r="C229" s="167" t="s">
        <v>299</v>
      </c>
      <c r="D229" s="167" t="s">
        <v>15</v>
      </c>
      <c r="E229" s="167"/>
      <c r="F229" s="167" t="s">
        <v>1973</v>
      </c>
      <c r="G229" s="167">
        <v>3398</v>
      </c>
      <c r="H229" s="167" t="s">
        <v>1317</v>
      </c>
      <c r="I229" s="167"/>
      <c r="J229" s="167" t="s">
        <v>176</v>
      </c>
      <c r="K229" s="167"/>
      <c r="L229" s="167"/>
      <c r="M229" s="167"/>
      <c r="N229" s="167"/>
      <c r="O229" s="167"/>
      <c r="P229" s="167" t="s">
        <v>1361</v>
      </c>
      <c r="Q229" s="167"/>
      <c r="R229" s="167"/>
      <c r="S229" s="167"/>
      <c r="T229" s="167"/>
      <c r="U229" s="167"/>
      <c r="V229" s="167"/>
      <c r="W229" s="167"/>
      <c r="X229" s="167"/>
      <c r="Y229" s="167"/>
      <c r="Z229" s="167"/>
      <c r="AB229" s="162">
        <v>1</v>
      </c>
      <c r="AG229" s="162">
        <v>19.93</v>
      </c>
      <c r="BG229" s="164" t="s">
        <v>1279</v>
      </c>
      <c r="BH229" s="165">
        <v>1.2995072987004876</v>
      </c>
      <c r="BI229" s="165">
        <v>4.0650340702374601</v>
      </c>
      <c r="BJ229" s="165">
        <v>1.8329532619504891E-2</v>
      </c>
      <c r="BK229" s="165">
        <v>4.1032688051777813</v>
      </c>
      <c r="BL229" s="165">
        <v>4.026799335297139</v>
      </c>
      <c r="BM229" s="165">
        <v>11615.397326178543</v>
      </c>
      <c r="BN229" s="162">
        <v>0.22900000000000001</v>
      </c>
      <c r="BO229" s="165">
        <v>8955.4713384836577</v>
      </c>
      <c r="BP229" s="165">
        <v>14275.323313873429</v>
      </c>
      <c r="BQ229" s="162" t="s">
        <v>93</v>
      </c>
      <c r="BT229" s="167">
        <v>228</v>
      </c>
      <c r="BU229" s="171"/>
      <c r="BV229" s="171"/>
      <c r="BW229" s="171"/>
      <c r="BX229" s="171"/>
      <c r="BY229" s="171"/>
      <c r="BZ229" s="171"/>
      <c r="CA229" s="171"/>
    </row>
    <row r="230" spans="1:79" x14ac:dyDescent="0.2">
      <c r="A230" s="162" t="s">
        <v>1340</v>
      </c>
      <c r="C230" s="162" t="s">
        <v>299</v>
      </c>
      <c r="D230" s="162" t="s">
        <v>300</v>
      </c>
      <c r="F230" s="162" t="s">
        <v>1973</v>
      </c>
      <c r="G230" s="162">
        <v>3672</v>
      </c>
      <c r="H230" s="162" t="s">
        <v>1317</v>
      </c>
      <c r="J230" s="162" t="s">
        <v>176</v>
      </c>
      <c r="P230" s="162" t="s">
        <v>1341</v>
      </c>
      <c r="AB230" s="162">
        <v>1</v>
      </c>
      <c r="AC230" s="162" t="s">
        <v>1299</v>
      </c>
      <c r="BF230" s="162">
        <v>44.75</v>
      </c>
      <c r="BG230" s="164" t="s">
        <v>1376</v>
      </c>
      <c r="BH230" s="165">
        <v>1.6507930396519308</v>
      </c>
      <c r="BI230" s="165">
        <v>4.1268937539377166</v>
      </c>
      <c r="BJ230" s="165">
        <v>1.9991533383173183E-2</v>
      </c>
      <c r="BK230" s="165">
        <v>4.1695046984847313</v>
      </c>
      <c r="BL230" s="165">
        <v>4.084282809390702</v>
      </c>
      <c r="BM230" s="165">
        <v>13393.489882042884</v>
      </c>
      <c r="BN230" s="162">
        <v>0.16800000000000001</v>
      </c>
      <c r="BO230" s="165">
        <v>11143.38358185968</v>
      </c>
      <c r="BP230" s="165">
        <v>15643.596182226089</v>
      </c>
      <c r="BT230" s="167">
        <v>229</v>
      </c>
      <c r="BU230" s="171"/>
      <c r="BV230" s="171"/>
      <c r="BW230" s="171"/>
      <c r="BX230" s="171"/>
      <c r="BY230" s="171"/>
      <c r="BZ230" s="171"/>
      <c r="CA230" s="171"/>
    </row>
    <row r="231" spans="1:79" x14ac:dyDescent="0.2">
      <c r="A231" s="162" t="s">
        <v>1340</v>
      </c>
      <c r="C231" s="162" t="s">
        <v>299</v>
      </c>
      <c r="D231" s="162" t="s">
        <v>300</v>
      </c>
      <c r="F231" s="162" t="s">
        <v>1973</v>
      </c>
      <c r="G231" s="162">
        <v>3673</v>
      </c>
      <c r="H231" s="162" t="s">
        <v>1317</v>
      </c>
      <c r="J231" s="162" t="s">
        <v>176</v>
      </c>
      <c r="P231" s="162" t="s">
        <v>1341</v>
      </c>
      <c r="BF231" s="162">
        <v>44.75</v>
      </c>
      <c r="BG231" s="164" t="s">
        <v>1376</v>
      </c>
      <c r="BH231" s="165">
        <v>1.6507930396519308</v>
      </c>
      <c r="BI231" s="165">
        <v>4.1268937539377166</v>
      </c>
      <c r="BJ231" s="165">
        <v>1.9991533383173183E-2</v>
      </c>
      <c r="BK231" s="165">
        <v>4.1695046984847313</v>
      </c>
      <c r="BL231" s="165">
        <v>4.084282809390702</v>
      </c>
      <c r="BM231" s="165">
        <v>13393.489882042884</v>
      </c>
      <c r="BN231" s="162">
        <v>0.16800000000000001</v>
      </c>
      <c r="BO231" s="165">
        <v>11143.38358185968</v>
      </c>
      <c r="BP231" s="165">
        <v>15643.596182226089</v>
      </c>
      <c r="BT231" s="167">
        <v>230</v>
      </c>
      <c r="BU231" s="171"/>
      <c r="BV231" s="171"/>
      <c r="BW231" s="171"/>
      <c r="BX231" s="171"/>
      <c r="BY231" s="171"/>
      <c r="BZ231" s="171"/>
      <c r="CA231" s="171"/>
    </row>
    <row r="232" spans="1:79" x14ac:dyDescent="0.2">
      <c r="A232" s="167" t="s">
        <v>1316</v>
      </c>
      <c r="B232" s="167"/>
      <c r="C232" s="167" t="s">
        <v>299</v>
      </c>
      <c r="D232" s="167" t="s">
        <v>1297</v>
      </c>
      <c r="E232" s="167"/>
      <c r="F232" s="167" t="s">
        <v>1973</v>
      </c>
      <c r="G232" s="167">
        <v>3904</v>
      </c>
      <c r="H232" s="167" t="s">
        <v>1317</v>
      </c>
      <c r="I232" s="167"/>
      <c r="J232" s="167" t="s">
        <v>176</v>
      </c>
      <c r="K232" s="167"/>
      <c r="L232" s="167"/>
      <c r="M232" s="167"/>
      <c r="N232" s="167"/>
      <c r="O232" s="167"/>
      <c r="P232" s="167" t="s">
        <v>1333</v>
      </c>
      <c r="Q232" s="167"/>
      <c r="R232" s="167"/>
      <c r="S232" s="167"/>
      <c r="T232" s="167"/>
      <c r="U232" s="167"/>
      <c r="V232" s="167"/>
      <c r="W232" s="167"/>
      <c r="X232" s="167"/>
      <c r="Y232" s="167"/>
      <c r="Z232" s="167"/>
      <c r="AB232" s="162">
        <v>1</v>
      </c>
      <c r="AI232" s="162">
        <v>18.829999999999998</v>
      </c>
      <c r="BG232" s="164" t="s">
        <v>139</v>
      </c>
      <c r="BH232" s="165">
        <v>1.2748503200166648</v>
      </c>
      <c r="BI232" s="165">
        <v>4.1583521114776083</v>
      </c>
      <c r="BJ232" s="165">
        <v>2.2300135191045251E-2</v>
      </c>
      <c r="BK232" s="165">
        <v>4.204727781189721</v>
      </c>
      <c r="BL232" s="165">
        <v>4.1119764417654956</v>
      </c>
      <c r="BM232" s="165">
        <v>14399.655811635181</v>
      </c>
      <c r="BN232" s="162">
        <v>0.20799999999999999</v>
      </c>
      <c r="BO232" s="165">
        <v>11404.527402815063</v>
      </c>
      <c r="BP232" s="165">
        <v>17394.784220455298</v>
      </c>
      <c r="BT232" s="162">
        <v>231</v>
      </c>
      <c r="BU232" s="171"/>
      <c r="BV232" s="171"/>
      <c r="BW232" s="171"/>
      <c r="BX232" s="171"/>
      <c r="BY232" s="171"/>
      <c r="BZ232" s="171"/>
      <c r="CA232" s="171"/>
    </row>
    <row r="233" spans="1:79" x14ac:dyDescent="0.2">
      <c r="A233" s="162" t="s">
        <v>1340</v>
      </c>
      <c r="C233" s="162" t="s">
        <v>299</v>
      </c>
      <c r="D233" s="162" t="s">
        <v>300</v>
      </c>
      <c r="F233" s="162" t="s">
        <v>1973</v>
      </c>
      <c r="G233" s="162">
        <v>5697</v>
      </c>
      <c r="H233" s="162" t="s">
        <v>1317</v>
      </c>
      <c r="J233" s="162" t="s">
        <v>176</v>
      </c>
      <c r="P233" s="162" t="s">
        <v>1343</v>
      </c>
      <c r="AB233" s="162">
        <v>1</v>
      </c>
      <c r="AC233" s="162" t="s">
        <v>1299</v>
      </c>
      <c r="BD233" s="162">
        <v>26.97</v>
      </c>
      <c r="BE233" s="162">
        <v>14.48</v>
      </c>
      <c r="BG233" s="164" t="s">
        <v>1431</v>
      </c>
      <c r="BH233" s="165">
        <v>1.4308809464528911</v>
      </c>
      <c r="BI233" s="165">
        <v>4.1713597386774302</v>
      </c>
      <c r="BJ233" s="165">
        <v>2.2559799601715346E-2</v>
      </c>
      <c r="BK233" s="165">
        <v>4.2194448130634488</v>
      </c>
      <c r="BL233" s="165">
        <v>4.1232746642914115</v>
      </c>
      <c r="BM233" s="165">
        <v>14837.46606484041</v>
      </c>
      <c r="BN233" s="162">
        <v>0.17</v>
      </c>
      <c r="BO233" s="165">
        <v>12315.096833817541</v>
      </c>
      <c r="BP233" s="165">
        <v>17359.835295863279</v>
      </c>
      <c r="BT233" s="167">
        <v>232</v>
      </c>
      <c r="BU233" s="171"/>
      <c r="BV233" s="171"/>
      <c r="BW233" s="171"/>
      <c r="BX233" s="171"/>
      <c r="BY233" s="171"/>
      <c r="BZ233" s="171"/>
      <c r="CA233" s="171"/>
    </row>
    <row r="234" spans="1:79" s="167" customFormat="1" x14ac:dyDescent="0.2">
      <c r="C234" s="167" t="s">
        <v>299</v>
      </c>
      <c r="D234" s="167" t="s">
        <v>1270</v>
      </c>
      <c r="G234" s="167">
        <v>7187</v>
      </c>
      <c r="H234" s="167" t="s">
        <v>1974</v>
      </c>
      <c r="J234" s="167" t="s">
        <v>475</v>
      </c>
      <c r="AD234" s="168"/>
      <c r="AM234" s="167">
        <v>14.7</v>
      </c>
      <c r="AN234" s="167">
        <v>22.8</v>
      </c>
      <c r="BG234" s="169" t="s">
        <v>1268</v>
      </c>
      <c r="BH234" s="170">
        <v>1.3579348470004537</v>
      </c>
      <c r="BI234" s="170">
        <v>3.7603298436967467</v>
      </c>
      <c r="BJ234" s="170">
        <v>1.3354933841364429E-2</v>
      </c>
      <c r="BK234" s="170">
        <v>3.7883875185048925</v>
      </c>
      <c r="BL234" s="170">
        <v>3.7322721688886009</v>
      </c>
      <c r="BM234" s="170">
        <v>5758.7714605207566</v>
      </c>
      <c r="BN234" s="167">
        <v>0.154</v>
      </c>
      <c r="BO234" s="170">
        <v>4871.9206556005602</v>
      </c>
      <c r="BP234" s="170">
        <v>6645.622265440953</v>
      </c>
      <c r="BQ234" s="167">
        <v>1</v>
      </c>
      <c r="BR234" s="167">
        <v>1</v>
      </c>
      <c r="BS234" s="167">
        <v>2</v>
      </c>
      <c r="BT234" s="167">
        <v>233</v>
      </c>
      <c r="BU234" s="171"/>
      <c r="BV234" s="171"/>
      <c r="BW234" s="171"/>
      <c r="BX234" s="171"/>
      <c r="BY234" s="171"/>
      <c r="BZ234" s="171"/>
      <c r="CA234" s="171"/>
    </row>
    <row r="235" spans="1:79" s="167" customFormat="1" x14ac:dyDescent="0.2">
      <c r="A235" s="162"/>
      <c r="B235" s="162"/>
      <c r="C235" s="162" t="s">
        <v>299</v>
      </c>
      <c r="D235" s="162" t="s">
        <v>300</v>
      </c>
      <c r="E235" s="162"/>
      <c r="F235" s="162"/>
      <c r="G235" s="162"/>
      <c r="H235" s="162" t="s">
        <v>1481</v>
      </c>
      <c r="I235" s="162"/>
      <c r="J235" s="162" t="s">
        <v>1482</v>
      </c>
      <c r="K235" s="162"/>
      <c r="L235" s="162"/>
      <c r="M235" s="162"/>
      <c r="N235" s="162"/>
      <c r="O235" s="162"/>
      <c r="P235" s="162"/>
      <c r="Q235" s="162"/>
      <c r="R235" s="162"/>
      <c r="S235" s="162"/>
      <c r="T235" s="162"/>
      <c r="U235" s="162"/>
      <c r="V235" s="162"/>
      <c r="W235" s="162"/>
      <c r="X235" s="162"/>
      <c r="Y235" s="162"/>
      <c r="Z235" s="162"/>
      <c r="AD235" s="168"/>
      <c r="AM235" s="167">
        <v>17.07</v>
      </c>
      <c r="AN235" s="167">
        <v>25</v>
      </c>
      <c r="BG235" s="169" t="s">
        <v>1268</v>
      </c>
      <c r="BH235" s="170">
        <v>1.3979400086720377</v>
      </c>
      <c r="BI235" s="170">
        <v>3.8579563491307995</v>
      </c>
      <c r="BJ235" s="170">
        <v>1.3751681506931719E-2</v>
      </c>
      <c r="BK235" s="170">
        <v>3.8868475598526087</v>
      </c>
      <c r="BL235" s="170">
        <v>3.8290651384089904</v>
      </c>
      <c r="BM235" s="170">
        <v>7210.3500442730183</v>
      </c>
      <c r="BN235" s="167">
        <v>0.154</v>
      </c>
      <c r="BO235" s="170">
        <v>6099.9561374549739</v>
      </c>
      <c r="BP235" s="170">
        <v>8320.7439510910626</v>
      </c>
      <c r="BT235" s="167">
        <v>234</v>
      </c>
      <c r="BU235" s="171"/>
      <c r="BV235" s="171"/>
      <c r="BW235" s="171"/>
      <c r="BX235" s="171"/>
      <c r="BY235" s="171"/>
      <c r="BZ235" s="171"/>
      <c r="CA235" s="171"/>
    </row>
    <row r="236" spans="1:79" s="172" customFormat="1" x14ac:dyDescent="0.2">
      <c r="A236" s="162"/>
      <c r="B236" s="162"/>
      <c r="C236" s="162" t="s">
        <v>299</v>
      </c>
      <c r="D236" s="162" t="s">
        <v>300</v>
      </c>
      <c r="E236" s="162"/>
      <c r="F236" s="162"/>
      <c r="G236" s="162"/>
      <c r="H236" s="162" t="s">
        <v>1481</v>
      </c>
      <c r="I236" s="162"/>
      <c r="J236" s="162" t="s">
        <v>1482</v>
      </c>
      <c r="K236" s="162"/>
      <c r="L236" s="162"/>
      <c r="M236" s="162"/>
      <c r="N236" s="162"/>
      <c r="O236" s="162"/>
      <c r="P236" s="162"/>
      <c r="Q236" s="162"/>
      <c r="R236" s="162"/>
      <c r="S236" s="162"/>
      <c r="T236" s="162"/>
      <c r="U236" s="162"/>
      <c r="V236" s="162"/>
      <c r="W236" s="162"/>
      <c r="X236" s="162"/>
      <c r="Y236" s="162"/>
      <c r="Z236" s="162"/>
      <c r="AB236" s="172">
        <v>1</v>
      </c>
      <c r="AC236" s="172" t="s">
        <v>1299</v>
      </c>
      <c r="AD236" s="177"/>
      <c r="AG236" s="172">
        <v>10.54</v>
      </c>
      <c r="BG236" s="178" t="s">
        <v>1279</v>
      </c>
      <c r="BH236" s="179">
        <v>1.0228406108765278</v>
      </c>
      <c r="BI236" s="179">
        <v>3.2719510692159761</v>
      </c>
      <c r="BJ236" s="179">
        <v>2.7024940895299988E-2</v>
      </c>
      <c r="BK236" s="179">
        <v>3.3283241079267447</v>
      </c>
      <c r="BL236" s="179">
        <v>3.2155780305052075</v>
      </c>
      <c r="BM236" s="179">
        <v>1870.4713875440325</v>
      </c>
      <c r="BN236" s="172">
        <v>0.22900000000000001</v>
      </c>
      <c r="BO236" s="179">
        <v>1442.133439796449</v>
      </c>
      <c r="BP236" s="179">
        <v>2298.8093352916158</v>
      </c>
      <c r="BQ236" s="172">
        <v>1</v>
      </c>
      <c r="BR236" s="172">
        <v>1</v>
      </c>
      <c r="BS236" s="172">
        <v>1</v>
      </c>
      <c r="BT236" s="167">
        <v>235</v>
      </c>
      <c r="BU236" s="171"/>
      <c r="BV236" s="171"/>
      <c r="BW236" s="171"/>
      <c r="BX236" s="171"/>
      <c r="BY236" s="171"/>
      <c r="BZ236" s="171"/>
      <c r="CA236" s="171"/>
    </row>
    <row r="237" spans="1:79" s="167" customFormat="1" x14ac:dyDescent="0.2">
      <c r="A237" s="162"/>
      <c r="B237" s="162"/>
      <c r="C237" s="162" t="s">
        <v>299</v>
      </c>
      <c r="D237" s="162" t="s">
        <v>300</v>
      </c>
      <c r="E237" s="162"/>
      <c r="F237" s="162"/>
      <c r="G237" s="162"/>
      <c r="H237" s="162" t="s">
        <v>1481</v>
      </c>
      <c r="I237" s="162"/>
      <c r="J237" s="162" t="s">
        <v>1482</v>
      </c>
      <c r="K237" s="162"/>
      <c r="L237" s="162"/>
      <c r="M237" s="162"/>
      <c r="N237" s="162"/>
      <c r="O237" s="162"/>
      <c r="P237" s="162"/>
      <c r="Q237" s="162"/>
      <c r="R237" s="162"/>
      <c r="S237" s="162"/>
      <c r="T237" s="162"/>
      <c r="U237" s="162"/>
      <c r="V237" s="162"/>
      <c r="W237" s="162"/>
      <c r="X237" s="162"/>
      <c r="Y237" s="162"/>
      <c r="Z237" s="162"/>
      <c r="AB237" s="167">
        <v>1</v>
      </c>
      <c r="AC237" s="167" t="s">
        <v>1299</v>
      </c>
      <c r="AD237" s="168"/>
      <c r="AS237" s="167">
        <v>15.04</v>
      </c>
      <c r="BG237" s="169" t="s">
        <v>1339</v>
      </c>
      <c r="BH237" s="170">
        <v>1.1772478362556233</v>
      </c>
      <c r="BI237" s="170">
        <v>3.7626080346803783</v>
      </c>
      <c r="BJ237" s="170">
        <v>1.5259040529293159E-2</v>
      </c>
      <c r="BK237" s="170">
        <v>3.7946660891897284</v>
      </c>
      <c r="BL237" s="170">
        <v>3.7305499801710282</v>
      </c>
      <c r="BM237" s="170">
        <v>5789.0597853706195</v>
      </c>
      <c r="BN237" s="167">
        <v>0.22800000000000001</v>
      </c>
      <c r="BO237" s="170">
        <v>4469.1541543061185</v>
      </c>
      <c r="BP237" s="170">
        <v>7108.9654164351205</v>
      </c>
      <c r="BQ237" s="167">
        <v>1</v>
      </c>
      <c r="BR237" s="167">
        <v>1</v>
      </c>
      <c r="BS237" s="167">
        <v>2</v>
      </c>
      <c r="BT237" s="167">
        <v>236</v>
      </c>
      <c r="BU237" s="171"/>
      <c r="BV237" s="171"/>
      <c r="BW237" s="171"/>
      <c r="BX237" s="171"/>
      <c r="BY237" s="171"/>
      <c r="BZ237" s="171"/>
      <c r="CA237" s="171"/>
    </row>
    <row r="238" spans="1:79" s="167" customFormat="1" x14ac:dyDescent="0.2">
      <c r="A238" s="162"/>
      <c r="B238" s="162"/>
      <c r="C238" s="162" t="s">
        <v>299</v>
      </c>
      <c r="D238" s="162" t="s">
        <v>300</v>
      </c>
      <c r="E238" s="162"/>
      <c r="F238" s="162"/>
      <c r="G238" s="162"/>
      <c r="H238" s="162" t="s">
        <v>1481</v>
      </c>
      <c r="I238" s="162"/>
      <c r="J238" s="162" t="s">
        <v>1482</v>
      </c>
      <c r="K238" s="162"/>
      <c r="L238" s="162"/>
      <c r="M238" s="162"/>
      <c r="N238" s="162"/>
      <c r="O238" s="162"/>
      <c r="P238" s="162"/>
      <c r="Q238" s="162"/>
      <c r="R238" s="162"/>
      <c r="S238" s="162"/>
      <c r="T238" s="162"/>
      <c r="U238" s="162"/>
      <c r="V238" s="162"/>
      <c r="W238" s="162"/>
      <c r="X238" s="162"/>
      <c r="Y238" s="162"/>
      <c r="Z238" s="162"/>
      <c r="AD238" s="168"/>
      <c r="AS238" s="167">
        <v>15.06</v>
      </c>
      <c r="BG238" s="169" t="s">
        <v>1339</v>
      </c>
      <c r="BH238" s="170">
        <v>1.1778249718646818</v>
      </c>
      <c r="BI238" s="170">
        <v>3.7640853748509366</v>
      </c>
      <c r="BJ238" s="170">
        <v>1.526030884324627E-2</v>
      </c>
      <c r="BK238" s="170">
        <v>3.7961460939890204</v>
      </c>
      <c r="BL238" s="170">
        <v>3.7320246557128529</v>
      </c>
      <c r="BM238" s="170">
        <v>5808.7859707346597</v>
      </c>
      <c r="BN238" s="167">
        <v>0.22800000000000001</v>
      </c>
      <c r="BO238" s="170">
        <v>4484.382769407157</v>
      </c>
      <c r="BP238" s="170">
        <v>7133.1891720621625</v>
      </c>
      <c r="BT238" s="167">
        <v>237</v>
      </c>
      <c r="BU238" s="171"/>
      <c r="BV238" s="171"/>
      <c r="BW238" s="171"/>
      <c r="BX238" s="171"/>
      <c r="BY238" s="171"/>
      <c r="BZ238" s="171"/>
      <c r="CA238" s="171"/>
    </row>
    <row r="239" spans="1:79" x14ac:dyDescent="0.2">
      <c r="C239" s="162" t="s">
        <v>299</v>
      </c>
      <c r="D239" s="162" t="s">
        <v>1232</v>
      </c>
      <c r="H239" s="162" t="s">
        <v>1481</v>
      </c>
      <c r="J239" s="162" t="s">
        <v>1482</v>
      </c>
      <c r="AB239" s="162">
        <v>1</v>
      </c>
      <c r="AC239" s="162" t="s">
        <v>176</v>
      </c>
      <c r="AS239" s="162">
        <v>22.11</v>
      </c>
      <c r="BG239" s="164" t="s">
        <v>1339</v>
      </c>
      <c r="BH239" s="165">
        <v>1.344588742578714</v>
      </c>
      <c r="BI239" s="165">
        <v>4.190963934417784</v>
      </c>
      <c r="BJ239" s="165">
        <v>2.1917105233675269E-2</v>
      </c>
      <c r="BK239" s="165">
        <v>4.2370100637874177</v>
      </c>
      <c r="BL239" s="165">
        <v>4.1449178050481503</v>
      </c>
      <c r="BM239" s="165">
        <v>15522.580987722153</v>
      </c>
      <c r="BN239" s="162">
        <v>0.22800000000000001</v>
      </c>
      <c r="BO239" s="165">
        <v>11983.432522521502</v>
      </c>
      <c r="BP239" s="165">
        <v>19061.729452922802</v>
      </c>
      <c r="BQ239" s="162" t="s">
        <v>91</v>
      </c>
      <c r="BR239" s="172">
        <v>1</v>
      </c>
      <c r="BS239" s="172">
        <v>1</v>
      </c>
      <c r="BT239" s="167">
        <v>238</v>
      </c>
      <c r="BU239" s="171"/>
      <c r="BV239" s="171"/>
      <c r="BW239" s="171"/>
      <c r="BX239" s="171"/>
      <c r="BY239" s="171"/>
      <c r="BZ239" s="171"/>
      <c r="CA239" s="171"/>
    </row>
    <row r="240" spans="1:79" s="167" customFormat="1" x14ac:dyDescent="0.2">
      <c r="A240" s="162"/>
      <c r="B240" s="162"/>
      <c r="C240" s="162" t="s">
        <v>299</v>
      </c>
      <c r="D240" s="162" t="s">
        <v>1232</v>
      </c>
      <c r="E240" s="162"/>
      <c r="F240" s="162"/>
      <c r="G240" s="162"/>
      <c r="H240" s="162" t="s">
        <v>1481</v>
      </c>
      <c r="I240" s="162"/>
      <c r="J240" s="162" t="s">
        <v>1482</v>
      </c>
      <c r="K240" s="162"/>
      <c r="L240" s="162"/>
      <c r="M240" s="162"/>
      <c r="N240" s="162"/>
      <c r="O240" s="162"/>
      <c r="P240" s="162"/>
      <c r="Q240" s="162"/>
      <c r="R240" s="162"/>
      <c r="S240" s="162"/>
      <c r="T240" s="162"/>
      <c r="U240" s="162"/>
      <c r="V240" s="162"/>
      <c r="W240" s="162"/>
      <c r="X240" s="162"/>
      <c r="Y240" s="162"/>
      <c r="Z240" s="162"/>
      <c r="AB240" s="167">
        <v>1</v>
      </c>
      <c r="AC240" s="167" t="s">
        <v>176</v>
      </c>
      <c r="AD240" s="168"/>
      <c r="AS240" s="167">
        <v>10.95</v>
      </c>
      <c r="BG240" s="169" t="s">
        <v>1339</v>
      </c>
      <c r="BH240" s="170">
        <v>1.039414119176137</v>
      </c>
      <c r="BI240" s="170">
        <v>3.4097840468639129</v>
      </c>
      <c r="BJ240" s="170">
        <v>1.9624840675746148E-2</v>
      </c>
      <c r="BK240" s="170">
        <v>3.4510143071094777</v>
      </c>
      <c r="BL240" s="170">
        <v>3.3685537866183481</v>
      </c>
      <c r="BM240" s="170">
        <v>2569.1179699756481</v>
      </c>
      <c r="BN240" s="167">
        <v>0.22800000000000001</v>
      </c>
      <c r="BO240" s="170">
        <v>1983.3590728212002</v>
      </c>
      <c r="BP240" s="170">
        <v>3154.8768671300959</v>
      </c>
      <c r="BQ240" s="167" t="s">
        <v>91</v>
      </c>
      <c r="BR240" s="167">
        <v>1</v>
      </c>
      <c r="BS240" s="167">
        <v>1</v>
      </c>
      <c r="BT240" s="167">
        <v>239</v>
      </c>
      <c r="BU240" s="171"/>
      <c r="BV240" s="171"/>
      <c r="BW240" s="171"/>
      <c r="BX240" s="171"/>
      <c r="BY240" s="171"/>
      <c r="BZ240" s="171"/>
      <c r="CA240" s="171"/>
    </row>
    <row r="241" spans="1:79" ht="16" x14ac:dyDescent="0.2">
      <c r="C241" s="162" t="s">
        <v>1364</v>
      </c>
      <c r="D241" s="162" t="s">
        <v>1466</v>
      </c>
      <c r="H241" s="162" t="s">
        <v>1481</v>
      </c>
      <c r="J241" s="162" t="s">
        <v>1482</v>
      </c>
      <c r="AB241" s="162">
        <v>1</v>
      </c>
      <c r="AC241" s="162" t="s">
        <v>176</v>
      </c>
      <c r="AD241" s="163" t="s">
        <v>1469</v>
      </c>
      <c r="AS241" s="162">
        <v>30.57</v>
      </c>
      <c r="BG241" s="164" t="s">
        <v>1339</v>
      </c>
      <c r="BH241" s="165">
        <v>1.4852954387260888</v>
      </c>
      <c r="BI241" s="165">
        <v>4.5511421164990757</v>
      </c>
      <c r="BJ241" s="165">
        <v>3.2488516330924831E-2</v>
      </c>
      <c r="BK241" s="165">
        <v>4.61939795640364</v>
      </c>
      <c r="BL241" s="165">
        <v>4.4828862765945114</v>
      </c>
      <c r="BM241" s="165">
        <v>35574.771274477731</v>
      </c>
      <c r="BN241" s="162">
        <v>0.22800000000000001</v>
      </c>
      <c r="BO241" s="165">
        <v>27463.723423896809</v>
      </c>
      <c r="BP241" s="165">
        <v>43685.819125058653</v>
      </c>
      <c r="BQ241" s="162" t="s">
        <v>91</v>
      </c>
      <c r="BR241" s="172">
        <v>2</v>
      </c>
      <c r="BS241" s="172">
        <v>2</v>
      </c>
      <c r="BT241" s="167">
        <v>240</v>
      </c>
      <c r="BU241" s="171"/>
      <c r="BV241" s="171"/>
      <c r="BW241" s="171"/>
      <c r="BX241" s="171"/>
      <c r="BY241" s="171"/>
      <c r="BZ241" s="171"/>
      <c r="CA241" s="171"/>
    </row>
    <row r="242" spans="1:79" ht="32" x14ac:dyDescent="0.2">
      <c r="C242" s="162" t="s">
        <v>1364</v>
      </c>
      <c r="D242" s="162" t="s">
        <v>1466</v>
      </c>
      <c r="H242" s="162" t="s">
        <v>1481</v>
      </c>
      <c r="J242" s="162" t="s">
        <v>1482</v>
      </c>
      <c r="AB242" s="162">
        <v>1</v>
      </c>
      <c r="AC242" s="162" t="s">
        <v>176</v>
      </c>
      <c r="AD242" s="163" t="s">
        <v>1470</v>
      </c>
      <c r="AS242" s="162">
        <v>35.04</v>
      </c>
      <c r="BG242" s="164" t="s">
        <v>1339</v>
      </c>
      <c r="BH242" s="165">
        <v>1.5445640974960431</v>
      </c>
      <c r="BI242" s="165">
        <v>4.7028568419148415</v>
      </c>
      <c r="BJ242" s="165">
        <v>3.7391521915032318E-2</v>
      </c>
      <c r="BK242" s="165">
        <v>4.7814135142979106</v>
      </c>
      <c r="BL242" s="165">
        <v>4.6243001695317725</v>
      </c>
      <c r="BM242" s="165">
        <v>50449.49716213005</v>
      </c>
      <c r="BN242" s="162">
        <v>0.22800000000000001</v>
      </c>
      <c r="BO242" s="165">
        <v>38947.011809164396</v>
      </c>
      <c r="BP242" s="165">
        <v>61951.982515095704</v>
      </c>
      <c r="BQ242" s="172" t="s">
        <v>92</v>
      </c>
      <c r="BT242" s="162">
        <v>241</v>
      </c>
      <c r="BU242" s="171"/>
      <c r="BV242" s="171"/>
      <c r="BW242" s="171"/>
      <c r="BX242" s="171"/>
      <c r="BY242" s="171"/>
      <c r="BZ242" s="171"/>
      <c r="CA242" s="171"/>
    </row>
    <row r="243" spans="1:79" s="167" customFormat="1" x14ac:dyDescent="0.2">
      <c r="A243" s="162"/>
      <c r="B243" s="162"/>
      <c r="C243" s="162" t="s">
        <v>1364</v>
      </c>
      <c r="D243" s="162" t="s">
        <v>1466</v>
      </c>
      <c r="E243" s="162"/>
      <c r="F243" s="162"/>
      <c r="G243" s="162"/>
      <c r="H243" s="162" t="s">
        <v>1481</v>
      </c>
      <c r="I243" s="162"/>
      <c r="J243" s="162" t="s">
        <v>1482</v>
      </c>
      <c r="K243" s="162"/>
      <c r="L243" s="162"/>
      <c r="M243" s="162"/>
      <c r="N243" s="162"/>
      <c r="O243" s="162"/>
      <c r="P243" s="162"/>
      <c r="Q243" s="162"/>
      <c r="R243" s="162"/>
      <c r="S243" s="162"/>
      <c r="T243" s="162"/>
      <c r="U243" s="162"/>
      <c r="V243" s="162"/>
      <c r="W243" s="162"/>
      <c r="X243" s="162"/>
      <c r="Y243" s="162"/>
      <c r="Z243" s="162"/>
      <c r="AB243" s="167">
        <v>1</v>
      </c>
      <c r="AC243" s="167" t="s">
        <v>1299</v>
      </c>
      <c r="AD243" s="168"/>
      <c r="AG243" s="167">
        <v>31.45</v>
      </c>
      <c r="BG243" s="169" t="s">
        <v>1279</v>
      </c>
      <c r="BH243" s="170">
        <v>1.4976206497812876</v>
      </c>
      <c r="BI243" s="170">
        <v>4.6329388377154945</v>
      </c>
      <c r="BJ243" s="170">
        <v>3.4532085451102382E-2</v>
      </c>
      <c r="BK243" s="170">
        <v>4.7049715055181878</v>
      </c>
      <c r="BL243" s="170">
        <v>4.5609061699128013</v>
      </c>
      <c r="BM243" s="170">
        <v>42947.593882317939</v>
      </c>
      <c r="BN243" s="167">
        <v>0.22900000000000001</v>
      </c>
      <c r="BO243" s="170">
        <v>33112.594883267127</v>
      </c>
      <c r="BP243" s="170">
        <v>52782.59288136875</v>
      </c>
      <c r="BQ243" s="167">
        <v>1</v>
      </c>
      <c r="BR243" s="167">
        <v>1</v>
      </c>
      <c r="BS243" s="167">
        <v>1</v>
      </c>
      <c r="BT243" s="167">
        <v>242</v>
      </c>
      <c r="BU243" s="171"/>
      <c r="BV243" s="171"/>
      <c r="BW243" s="171"/>
      <c r="BX243" s="171"/>
      <c r="BY243" s="171"/>
      <c r="BZ243" s="171"/>
      <c r="CA243" s="171"/>
    </row>
    <row r="244" spans="1:79" s="172" customFormat="1" x14ac:dyDescent="0.2">
      <c r="A244" s="162"/>
      <c r="B244" s="162"/>
      <c r="C244" s="162" t="s">
        <v>1364</v>
      </c>
      <c r="D244" s="162" t="s">
        <v>1466</v>
      </c>
      <c r="E244" s="162"/>
      <c r="F244" s="162"/>
      <c r="G244" s="162"/>
      <c r="H244" s="162" t="s">
        <v>1481</v>
      </c>
      <c r="I244" s="162"/>
      <c r="J244" s="162" t="s">
        <v>1482</v>
      </c>
      <c r="K244" s="162"/>
      <c r="L244" s="162"/>
      <c r="M244" s="162"/>
      <c r="N244" s="162"/>
      <c r="O244" s="162"/>
      <c r="P244" s="162"/>
      <c r="Q244" s="162"/>
      <c r="R244" s="162"/>
      <c r="S244" s="162"/>
      <c r="T244" s="162"/>
      <c r="U244" s="162"/>
      <c r="V244" s="162"/>
      <c r="W244" s="162"/>
      <c r="X244" s="162"/>
      <c r="Y244" s="162"/>
      <c r="Z244" s="162"/>
      <c r="AB244" s="172">
        <v>1</v>
      </c>
      <c r="AC244" s="172" t="s">
        <v>176</v>
      </c>
      <c r="AD244" s="177"/>
      <c r="AG244" s="172">
        <v>21.8</v>
      </c>
      <c r="BG244" s="178" t="s">
        <v>1279</v>
      </c>
      <c r="BH244" s="179">
        <v>1.3384564936046048</v>
      </c>
      <c r="BI244" s="179">
        <v>4.176684463079777</v>
      </c>
      <c r="BJ244" s="179">
        <v>2.0719474598579639E-2</v>
      </c>
      <c r="BK244" s="179">
        <v>4.219904529615266</v>
      </c>
      <c r="BL244" s="179">
        <v>4.1334643965442881</v>
      </c>
      <c r="BM244" s="179">
        <v>15020.50254019515</v>
      </c>
      <c r="BN244" s="172">
        <v>0.22900000000000001</v>
      </c>
      <c r="BO244" s="179">
        <v>11580.807458490461</v>
      </c>
      <c r="BP244" s="179">
        <v>18460.197621899839</v>
      </c>
      <c r="BQ244" s="172" t="s">
        <v>91</v>
      </c>
      <c r="BR244" s="172">
        <v>1</v>
      </c>
      <c r="BS244" s="172">
        <v>1</v>
      </c>
      <c r="BT244" s="167">
        <v>243</v>
      </c>
      <c r="BU244" s="171"/>
      <c r="BV244" s="171"/>
      <c r="BW244" s="171"/>
      <c r="BX244" s="171"/>
      <c r="BY244" s="171"/>
      <c r="BZ244" s="171"/>
      <c r="CA244" s="171"/>
    </row>
    <row r="245" spans="1:79" s="172" customFormat="1" x14ac:dyDescent="0.2">
      <c r="A245" s="162"/>
      <c r="B245" s="162"/>
      <c r="C245" s="162" t="s">
        <v>1364</v>
      </c>
      <c r="D245" s="162" t="s">
        <v>1466</v>
      </c>
      <c r="E245" s="162"/>
      <c r="F245" s="162"/>
      <c r="G245" s="162"/>
      <c r="H245" s="162" t="s">
        <v>1481</v>
      </c>
      <c r="I245" s="162"/>
      <c r="J245" s="162" t="s">
        <v>1482</v>
      </c>
      <c r="K245" s="162"/>
      <c r="L245" s="162"/>
      <c r="M245" s="162"/>
      <c r="N245" s="162"/>
      <c r="O245" s="162"/>
      <c r="P245" s="162"/>
      <c r="Q245" s="162"/>
      <c r="R245" s="162"/>
      <c r="S245" s="162"/>
      <c r="T245" s="162"/>
      <c r="U245" s="162"/>
      <c r="V245" s="162"/>
      <c r="W245" s="162"/>
      <c r="X245" s="162"/>
      <c r="Y245" s="162"/>
      <c r="Z245" s="162"/>
      <c r="AB245" s="172">
        <v>1</v>
      </c>
      <c r="AC245" s="172" t="s">
        <v>176</v>
      </c>
      <c r="AD245" s="177"/>
      <c r="AS245" s="172">
        <v>18.43</v>
      </c>
      <c r="BG245" s="178" t="s">
        <v>1339</v>
      </c>
      <c r="BH245" s="179">
        <v>1.2655253352190738</v>
      </c>
      <c r="BI245" s="179">
        <v>3.98857900810183</v>
      </c>
      <c r="BJ245" s="179">
        <v>1.7444604724316814E-2</v>
      </c>
      <c r="BK245" s="179">
        <v>4.02522876259148</v>
      </c>
      <c r="BL245" s="179">
        <v>3.9519292536121799</v>
      </c>
      <c r="BM245" s="179">
        <v>9740.4497027495399</v>
      </c>
      <c r="BN245" s="172">
        <v>0.22800000000000001</v>
      </c>
      <c r="BO245" s="179">
        <v>7519.6271705226445</v>
      </c>
      <c r="BP245" s="179">
        <v>11961.272234976435</v>
      </c>
      <c r="BT245" s="167">
        <v>244</v>
      </c>
      <c r="BU245" s="171"/>
      <c r="BV245" s="171"/>
      <c r="BW245" s="171"/>
      <c r="BX245" s="171"/>
      <c r="BY245" s="171"/>
      <c r="BZ245" s="171"/>
      <c r="CA245" s="171"/>
    </row>
    <row r="246" spans="1:79" s="167" customFormat="1" ht="16" x14ac:dyDescent="0.2">
      <c r="A246" s="162"/>
      <c r="B246" s="162"/>
      <c r="C246" s="162" t="s">
        <v>1364</v>
      </c>
      <c r="D246" s="162" t="s">
        <v>1466</v>
      </c>
      <c r="E246" s="162"/>
      <c r="F246" s="162"/>
      <c r="G246" s="162"/>
      <c r="H246" s="162" t="s">
        <v>1481</v>
      </c>
      <c r="I246" s="162"/>
      <c r="J246" s="162" t="s">
        <v>1482</v>
      </c>
      <c r="K246" s="162"/>
      <c r="L246" s="162"/>
      <c r="M246" s="162"/>
      <c r="N246" s="162"/>
      <c r="O246" s="162"/>
      <c r="P246" s="162"/>
      <c r="Q246" s="162"/>
      <c r="R246" s="162"/>
      <c r="S246" s="162"/>
      <c r="T246" s="162"/>
      <c r="U246" s="162"/>
      <c r="V246" s="162"/>
      <c r="W246" s="162"/>
      <c r="X246" s="162"/>
      <c r="Y246" s="162"/>
      <c r="Z246" s="162"/>
      <c r="AB246" s="167">
        <v>1</v>
      </c>
      <c r="AC246" s="167" t="s">
        <v>176</v>
      </c>
      <c r="AD246" s="168" t="s">
        <v>1477</v>
      </c>
      <c r="AM246" s="167">
        <v>15.49</v>
      </c>
      <c r="BG246" s="169" t="s">
        <v>1410</v>
      </c>
      <c r="BH246" s="170">
        <v>1.1900514177592061</v>
      </c>
      <c r="BI246" s="170">
        <v>3.7952150205918698</v>
      </c>
      <c r="BJ246" s="170">
        <v>1.7375260253957716E-2</v>
      </c>
      <c r="BK246" s="170">
        <v>3.8317190877556078</v>
      </c>
      <c r="BL246" s="170">
        <v>3.7587109534281318</v>
      </c>
      <c r="BM246" s="170">
        <v>6240.4372506116115</v>
      </c>
      <c r="BN246" s="167">
        <v>0.193</v>
      </c>
      <c r="BO246" s="170">
        <v>5036.0328612435706</v>
      </c>
      <c r="BP246" s="170">
        <v>7444.8416399796524</v>
      </c>
      <c r="BQ246" s="167" t="s">
        <v>91</v>
      </c>
      <c r="BR246" s="167">
        <v>2</v>
      </c>
      <c r="BS246" s="167">
        <v>2</v>
      </c>
      <c r="BT246" s="167">
        <v>245</v>
      </c>
      <c r="BU246" s="171"/>
      <c r="BV246" s="171"/>
      <c r="BW246" s="171"/>
      <c r="BX246" s="171"/>
      <c r="BY246" s="171"/>
      <c r="BZ246" s="171"/>
      <c r="CA246" s="171"/>
    </row>
    <row r="247" spans="1:79" s="167" customFormat="1" x14ac:dyDescent="0.2">
      <c r="A247" s="162"/>
      <c r="B247" s="162"/>
      <c r="C247" s="162" t="s">
        <v>1364</v>
      </c>
      <c r="D247" s="162" t="s">
        <v>1466</v>
      </c>
      <c r="E247" s="162"/>
      <c r="F247" s="162"/>
      <c r="G247" s="162"/>
      <c r="H247" s="162" t="s">
        <v>1481</v>
      </c>
      <c r="I247" s="162"/>
      <c r="J247" s="162" t="s">
        <v>1482</v>
      </c>
      <c r="K247" s="162"/>
      <c r="L247" s="162"/>
      <c r="M247" s="162"/>
      <c r="N247" s="162"/>
      <c r="O247" s="162"/>
      <c r="P247" s="162"/>
      <c r="Q247" s="162"/>
      <c r="R247" s="162"/>
      <c r="S247" s="162"/>
      <c r="T247" s="162"/>
      <c r="U247" s="162"/>
      <c r="V247" s="162"/>
      <c r="W247" s="162"/>
      <c r="X247" s="162"/>
      <c r="Y247" s="162"/>
      <c r="Z247" s="162"/>
      <c r="AB247" s="167">
        <v>1</v>
      </c>
      <c r="AC247" s="167" t="s">
        <v>176</v>
      </c>
      <c r="AD247" s="168"/>
      <c r="BD247" s="167">
        <v>24.49</v>
      </c>
      <c r="BE247" s="167">
        <v>13.01</v>
      </c>
      <c r="BG247" s="169" t="s">
        <v>1431</v>
      </c>
      <c r="BH247" s="170">
        <v>1.388988785124714</v>
      </c>
      <c r="BI247" s="170">
        <v>4.0411914365020234</v>
      </c>
      <c r="BJ247" s="170">
        <v>1.9691778744704305E-2</v>
      </c>
      <c r="BK247" s="170">
        <v>4.0831634691640568</v>
      </c>
      <c r="BL247" s="170">
        <v>3.99921940383999</v>
      </c>
      <c r="BM247" s="170">
        <v>10994.903867131885</v>
      </c>
      <c r="BN247" s="167">
        <v>0.17</v>
      </c>
      <c r="BO247" s="170">
        <v>9125.7702097194651</v>
      </c>
      <c r="BP247" s="170">
        <v>12864.037524544305</v>
      </c>
      <c r="BQ247" s="167" t="s">
        <v>92</v>
      </c>
      <c r="BT247" s="167">
        <v>246</v>
      </c>
      <c r="BU247" s="171"/>
      <c r="BV247" s="171"/>
      <c r="BW247" s="171"/>
      <c r="BX247" s="171"/>
      <c r="BY247" s="171"/>
      <c r="BZ247" s="171"/>
      <c r="CA247" s="171"/>
    </row>
    <row r="248" spans="1:79" x14ac:dyDescent="0.2">
      <c r="C248" s="162" t="s">
        <v>1364</v>
      </c>
      <c r="D248" s="162" t="s">
        <v>1466</v>
      </c>
      <c r="H248" s="162" t="s">
        <v>1481</v>
      </c>
      <c r="J248" s="162" t="s">
        <v>1482</v>
      </c>
      <c r="AB248" s="162">
        <v>1</v>
      </c>
      <c r="AC248" s="162" t="s">
        <v>1519</v>
      </c>
      <c r="AW248" s="162">
        <v>16.87</v>
      </c>
      <c r="AX248" s="162">
        <v>16.559999999999999</v>
      </c>
      <c r="BG248" s="164" t="s">
        <v>1301</v>
      </c>
      <c r="BH248" s="165">
        <v>1.2190603324488614</v>
      </c>
      <c r="BI248" s="165">
        <v>4.049355351857109</v>
      </c>
      <c r="BJ248" s="165">
        <v>1.699764437856183E-2</v>
      </c>
      <c r="BK248" s="165">
        <v>4.0852172464264243</v>
      </c>
      <c r="BL248" s="165">
        <v>4.0134934572877938</v>
      </c>
      <c r="BM248" s="165">
        <v>11203.542135956583</v>
      </c>
      <c r="BN248" s="162">
        <v>0.16700000000000001</v>
      </c>
      <c r="BO248" s="165">
        <v>9332.5505992518338</v>
      </c>
      <c r="BP248" s="165">
        <v>13074.533672661331</v>
      </c>
      <c r="BR248" s="172">
        <v>2</v>
      </c>
      <c r="BS248" s="172">
        <v>6</v>
      </c>
      <c r="BT248" s="167">
        <v>247</v>
      </c>
      <c r="BU248" s="171"/>
      <c r="BV248" s="171"/>
      <c r="BW248" s="171"/>
      <c r="BX248" s="171"/>
      <c r="BY248" s="171"/>
      <c r="BZ248" s="171"/>
      <c r="CA248" s="171"/>
    </row>
    <row r="249" spans="1:79" ht="16" x14ac:dyDescent="0.2">
      <c r="C249" s="162" t="s">
        <v>1364</v>
      </c>
      <c r="D249" s="162" t="s">
        <v>1466</v>
      </c>
      <c r="H249" s="162" t="s">
        <v>1481</v>
      </c>
      <c r="J249" s="162" t="s">
        <v>1482</v>
      </c>
      <c r="AB249" s="162">
        <v>1</v>
      </c>
      <c r="AD249" s="163" t="s">
        <v>1521</v>
      </c>
      <c r="AI249" s="162">
        <v>17.5</v>
      </c>
      <c r="BG249" s="164" t="s">
        <v>139</v>
      </c>
      <c r="BH249" s="165">
        <v>1.2430380486862944</v>
      </c>
      <c r="BI249" s="165">
        <v>4.0651020719495454</v>
      </c>
      <c r="BJ249" s="165">
        <v>2.0110259643609758E-2</v>
      </c>
      <c r="BK249" s="165">
        <v>4.1069236461717225</v>
      </c>
      <c r="BL249" s="165">
        <v>4.0232804977273684</v>
      </c>
      <c r="BM249" s="165">
        <v>11617.216204334823</v>
      </c>
      <c r="BN249" s="162">
        <v>0.20799999999999999</v>
      </c>
      <c r="BO249" s="165">
        <v>9200.8352338331806</v>
      </c>
      <c r="BP249" s="165">
        <v>14033.597174836466</v>
      </c>
      <c r="BQ249" s="162" t="s">
        <v>91</v>
      </c>
      <c r="BT249" s="167">
        <v>248</v>
      </c>
      <c r="BU249" s="171"/>
      <c r="BV249" s="171"/>
      <c r="BW249" s="171"/>
      <c r="BX249" s="171"/>
      <c r="BY249" s="171"/>
      <c r="BZ249" s="171"/>
      <c r="CA249" s="171"/>
    </row>
    <row r="250" spans="1:79" x14ac:dyDescent="0.2">
      <c r="C250" s="162" t="s">
        <v>1364</v>
      </c>
      <c r="D250" s="162" t="s">
        <v>1466</v>
      </c>
      <c r="H250" s="162" t="s">
        <v>1481</v>
      </c>
      <c r="J250" s="162" t="s">
        <v>1482</v>
      </c>
      <c r="AB250" s="162">
        <v>1</v>
      </c>
      <c r="AK250" s="162">
        <v>13.61</v>
      </c>
      <c r="AL250" s="162">
        <v>12.01</v>
      </c>
      <c r="AN250" s="162">
        <v>30.67</v>
      </c>
      <c r="BG250" s="164" t="s">
        <v>1332</v>
      </c>
      <c r="BH250" s="165">
        <v>1.1338581252033346</v>
      </c>
      <c r="BI250" s="165">
        <v>4.0791558747548589</v>
      </c>
      <c r="BJ250" s="165">
        <v>1.3064055038076186E-2</v>
      </c>
      <c r="BK250" s="165">
        <v>4.1068504340757315</v>
      </c>
      <c r="BL250" s="165">
        <v>4.0514613154339862</v>
      </c>
      <c r="BM250" s="165">
        <v>11999.298985750522</v>
      </c>
      <c r="BN250" s="162">
        <v>0.20300000000000001</v>
      </c>
      <c r="BO250" s="165">
        <v>9563.4412916431647</v>
      </c>
      <c r="BP250" s="165">
        <v>14435.156679857879</v>
      </c>
      <c r="BT250" s="167">
        <v>249</v>
      </c>
      <c r="BU250" s="171"/>
      <c r="BV250" s="171"/>
      <c r="BW250" s="171"/>
      <c r="BX250" s="171"/>
      <c r="BY250" s="171"/>
      <c r="BZ250" s="171"/>
      <c r="CA250" s="171"/>
    </row>
    <row r="251" spans="1:79" x14ac:dyDescent="0.2">
      <c r="C251" s="162" t="s">
        <v>1364</v>
      </c>
      <c r="D251" s="162" t="s">
        <v>1466</v>
      </c>
      <c r="H251" s="162" t="s">
        <v>1481</v>
      </c>
      <c r="J251" s="162" t="s">
        <v>1482</v>
      </c>
      <c r="AB251" s="162">
        <v>1</v>
      </c>
      <c r="AG251" s="162">
        <v>20.61</v>
      </c>
      <c r="BG251" s="164" t="s">
        <v>1279</v>
      </c>
      <c r="BH251" s="165">
        <v>1.3140779917792129</v>
      </c>
      <c r="BI251" s="165">
        <v>4.1068019067801487</v>
      </c>
      <c r="BJ251" s="165">
        <v>1.9146361637693194E-2</v>
      </c>
      <c r="BK251" s="165">
        <v>4.1467405171902003</v>
      </c>
      <c r="BL251" s="165">
        <v>4.066863296370097</v>
      </c>
      <c r="BM251" s="165">
        <v>12787.978775157151</v>
      </c>
      <c r="BN251" s="162">
        <v>0.22900000000000001</v>
      </c>
      <c r="BO251" s="165">
        <v>9859.5316356461626</v>
      </c>
      <c r="BP251" s="165">
        <v>15716.42591466814</v>
      </c>
      <c r="BT251" s="167">
        <v>250</v>
      </c>
      <c r="BU251" s="171"/>
      <c r="BV251" s="171"/>
      <c r="BW251" s="171"/>
      <c r="BX251" s="171"/>
      <c r="BY251" s="171"/>
      <c r="BZ251" s="171"/>
      <c r="CA251" s="171"/>
    </row>
    <row r="252" spans="1:79" ht="16" x14ac:dyDescent="0.2">
      <c r="C252" s="162" t="s">
        <v>1364</v>
      </c>
      <c r="D252" s="162" t="s">
        <v>1466</v>
      </c>
      <c r="H252" s="162" t="s">
        <v>1481</v>
      </c>
      <c r="J252" s="162" t="s">
        <v>1482</v>
      </c>
      <c r="AD252" s="163" t="s">
        <v>1521</v>
      </c>
      <c r="AI252" s="162">
        <v>19.170000000000002</v>
      </c>
      <c r="BG252" s="164" t="s">
        <v>139</v>
      </c>
      <c r="BH252" s="165">
        <v>1.2826221128780626</v>
      </c>
      <c r="BI252" s="165">
        <v>4.1811332572814726</v>
      </c>
      <c r="BJ252" s="165">
        <v>2.2900045978447095E-2</v>
      </c>
      <c r="BK252" s="165">
        <v>4.2287565097680817</v>
      </c>
      <c r="BL252" s="165">
        <v>4.1335100047948634</v>
      </c>
      <c r="BM252" s="165">
        <v>15175.159248958773</v>
      </c>
      <c r="BN252" s="162">
        <v>0.20799999999999999</v>
      </c>
      <c r="BO252" s="165">
        <v>12018.726125175348</v>
      </c>
      <c r="BP252" s="165">
        <v>18331.592372742198</v>
      </c>
      <c r="BT252" s="162">
        <v>251</v>
      </c>
      <c r="BU252" s="171"/>
      <c r="BV252" s="171"/>
      <c r="BW252" s="171"/>
      <c r="BX252" s="171"/>
      <c r="BY252" s="171"/>
      <c r="BZ252" s="171"/>
      <c r="CA252" s="171"/>
    </row>
    <row r="253" spans="1:79" x14ac:dyDescent="0.2">
      <c r="C253" s="162" t="s">
        <v>1364</v>
      </c>
      <c r="D253" s="162" t="s">
        <v>1466</v>
      </c>
      <c r="H253" s="162" t="s">
        <v>1481</v>
      </c>
      <c r="J253" s="162" t="s">
        <v>1482</v>
      </c>
      <c r="AB253" s="162">
        <v>1</v>
      </c>
      <c r="AI253" s="162">
        <v>19.96</v>
      </c>
      <c r="BG253" s="164" t="s">
        <v>139</v>
      </c>
      <c r="BH253" s="165">
        <v>1.3001605369513523</v>
      </c>
      <c r="BI253" s="165">
        <v>4.2325429388194538</v>
      </c>
      <c r="BJ253" s="165">
        <v>2.433088690897714E-2</v>
      </c>
      <c r="BK253" s="165">
        <v>4.2831417879038574</v>
      </c>
      <c r="BL253" s="165">
        <v>4.1819440897350502</v>
      </c>
      <c r="BM253" s="165">
        <v>17082.166035742273</v>
      </c>
      <c r="BN253" s="162">
        <v>0.20799999999999999</v>
      </c>
      <c r="BO253" s="165">
        <v>13529.075500307881</v>
      </c>
      <c r="BP253" s="165">
        <v>20635.256571176666</v>
      </c>
      <c r="BQ253" s="162" t="s">
        <v>92</v>
      </c>
      <c r="BT253" s="167">
        <v>252</v>
      </c>
      <c r="BU253" s="171"/>
      <c r="BV253" s="171"/>
      <c r="BW253" s="171"/>
      <c r="BX253" s="171"/>
      <c r="BY253" s="171"/>
      <c r="BZ253" s="171"/>
      <c r="CA253" s="171"/>
    </row>
    <row r="254" spans="1:79" s="167" customFormat="1" ht="16" x14ac:dyDescent="0.2">
      <c r="A254" s="162"/>
      <c r="B254" s="162"/>
      <c r="C254" s="162" t="s">
        <v>1364</v>
      </c>
      <c r="D254" s="162" t="s">
        <v>1466</v>
      </c>
      <c r="E254" s="162"/>
      <c r="F254" s="162"/>
      <c r="G254" s="162"/>
      <c r="H254" s="162" t="s">
        <v>1481</v>
      </c>
      <c r="I254" s="162"/>
      <c r="J254" s="162" t="s">
        <v>1482</v>
      </c>
      <c r="K254" s="162"/>
      <c r="L254" s="162"/>
      <c r="M254" s="162"/>
      <c r="N254" s="162"/>
      <c r="O254" s="162"/>
      <c r="P254" s="162"/>
      <c r="Q254" s="162"/>
      <c r="R254" s="162"/>
      <c r="S254" s="162"/>
      <c r="T254" s="162"/>
      <c r="U254" s="162"/>
      <c r="V254" s="162"/>
      <c r="W254" s="162"/>
      <c r="X254" s="162"/>
      <c r="Y254" s="162"/>
      <c r="Z254" s="162"/>
      <c r="AB254" s="167">
        <v>1</v>
      </c>
      <c r="AC254" s="167" t="s">
        <v>176</v>
      </c>
      <c r="AD254" s="168" t="s">
        <v>1526</v>
      </c>
      <c r="AG254" s="167">
        <v>24.7</v>
      </c>
      <c r="BG254" s="169" t="s">
        <v>1279</v>
      </c>
      <c r="BH254" s="170">
        <v>1.3926969532596658</v>
      </c>
      <c r="BI254" s="170">
        <v>4.3321682578884673</v>
      </c>
      <c r="BJ254" s="170">
        <v>2.4909090146014223E-2</v>
      </c>
      <c r="BK254" s="170">
        <v>4.3841277092889879</v>
      </c>
      <c r="BL254" s="170">
        <v>4.2802088064879467</v>
      </c>
      <c r="BM254" s="170">
        <v>21486.627652387037</v>
      </c>
      <c r="BN254" s="167">
        <v>0.22900000000000001</v>
      </c>
      <c r="BO254" s="170">
        <v>16566.189919990404</v>
      </c>
      <c r="BP254" s="170">
        <v>26407.065384783669</v>
      </c>
      <c r="BQ254" s="167" t="s">
        <v>91</v>
      </c>
      <c r="BR254" s="167">
        <v>2</v>
      </c>
      <c r="BS254" s="167">
        <v>2</v>
      </c>
      <c r="BT254" s="167">
        <v>253</v>
      </c>
      <c r="BU254" s="171"/>
      <c r="BV254" s="171"/>
      <c r="BW254" s="171"/>
      <c r="BX254" s="171"/>
      <c r="BY254" s="171"/>
      <c r="BZ254" s="171"/>
      <c r="CA254" s="171"/>
    </row>
    <row r="255" spans="1:79" s="167" customFormat="1" ht="32" x14ac:dyDescent="0.2">
      <c r="A255" s="162"/>
      <c r="B255" s="162"/>
      <c r="C255" s="162" t="s">
        <v>1364</v>
      </c>
      <c r="D255" s="162" t="s">
        <v>1466</v>
      </c>
      <c r="E255" s="162"/>
      <c r="F255" s="162"/>
      <c r="G255" s="162"/>
      <c r="H255" s="162" t="s">
        <v>1481</v>
      </c>
      <c r="I255" s="162"/>
      <c r="J255" s="162" t="s">
        <v>1482</v>
      </c>
      <c r="K255" s="162"/>
      <c r="L255" s="162"/>
      <c r="M255" s="162"/>
      <c r="N255" s="162"/>
      <c r="O255" s="162"/>
      <c r="P255" s="162"/>
      <c r="Q255" s="162"/>
      <c r="R255" s="162"/>
      <c r="S255" s="162"/>
      <c r="T255" s="162"/>
      <c r="U255" s="162"/>
      <c r="V255" s="162"/>
      <c r="W255" s="162"/>
      <c r="X255" s="162"/>
      <c r="Y255" s="162"/>
      <c r="Z255" s="162"/>
      <c r="AB255" s="167">
        <v>1</v>
      </c>
      <c r="AD255" s="168" t="s">
        <v>1527</v>
      </c>
      <c r="AJ255" s="167">
        <v>214</v>
      </c>
      <c r="AK255" s="167">
        <v>23.03</v>
      </c>
      <c r="AL255" s="167">
        <v>18.03</v>
      </c>
      <c r="AN255" s="167">
        <v>45.85</v>
      </c>
      <c r="BG255" s="169" t="s">
        <v>1332</v>
      </c>
      <c r="BH255" s="170">
        <v>1.3622939379642311</v>
      </c>
      <c r="BI255" s="170">
        <v>4.6380246074295348</v>
      </c>
      <c r="BJ255" s="170">
        <v>2.3338799139539457E-2</v>
      </c>
      <c r="BK255" s="170">
        <v>4.6875006510747923</v>
      </c>
      <c r="BL255" s="170">
        <v>4.5885485637842773</v>
      </c>
      <c r="BM255" s="170">
        <v>43453.484452271165</v>
      </c>
      <c r="BN255" s="167">
        <v>0.20300000000000001</v>
      </c>
      <c r="BO255" s="170">
        <v>34632.427108460121</v>
      </c>
      <c r="BP255" s="170">
        <v>52274.541796082209</v>
      </c>
      <c r="BQ255" s="167" t="s">
        <v>92</v>
      </c>
      <c r="BT255" s="167">
        <v>254</v>
      </c>
      <c r="BU255" s="183">
        <v>0.97159203924785698</v>
      </c>
      <c r="BV255" s="166">
        <v>2.62410079374011E-3</v>
      </c>
      <c r="BW255" s="166">
        <v>1.9917205133028799E-9</v>
      </c>
      <c r="BX255" s="166">
        <v>2.57838579666823E-2</v>
      </c>
      <c r="BY255" s="166">
        <v>3.4226274084395199E-36</v>
      </c>
      <c r="BZ255" s="166">
        <v>2.3151111928124299E-41</v>
      </c>
      <c r="CA255" s="166">
        <v>8.92346765622093E-22</v>
      </c>
    </row>
    <row r="256" spans="1:79" x14ac:dyDescent="0.2">
      <c r="C256" s="162" t="s">
        <v>299</v>
      </c>
      <c r="D256" s="162" t="s">
        <v>15</v>
      </c>
      <c r="H256" s="162" t="s">
        <v>1512</v>
      </c>
      <c r="J256" s="162" t="s">
        <v>1482</v>
      </c>
      <c r="AB256" s="162">
        <v>1</v>
      </c>
      <c r="AI256" s="162">
        <v>9.81</v>
      </c>
      <c r="BG256" s="164" t="s">
        <v>139</v>
      </c>
      <c r="BH256" s="165">
        <v>0.99166900737994856</v>
      </c>
      <c r="BI256" s="165">
        <v>3.3282740474893648</v>
      </c>
      <c r="BJ256" s="165">
        <v>2.6360813494044538E-2</v>
      </c>
      <c r="BK256" s="165">
        <v>3.3830943599883367</v>
      </c>
      <c r="BL256" s="165">
        <v>3.2734537349903929</v>
      </c>
      <c r="BM256" s="165">
        <v>2129.482363095557</v>
      </c>
      <c r="BN256" s="162">
        <v>0.20799999999999999</v>
      </c>
      <c r="BO256" s="165">
        <v>1686.5500315716813</v>
      </c>
      <c r="BP256" s="165">
        <v>2572.4146946194328</v>
      </c>
      <c r="BT256" s="167">
        <v>255</v>
      </c>
      <c r="BU256" s="171"/>
      <c r="BV256" s="171"/>
      <c r="BW256" s="171"/>
      <c r="BX256" s="171"/>
      <c r="BY256" s="171"/>
      <c r="BZ256" s="171"/>
      <c r="CA256" s="171"/>
    </row>
    <row r="257" spans="1:79" x14ac:dyDescent="0.2">
      <c r="C257" s="162" t="s">
        <v>299</v>
      </c>
      <c r="D257" s="162" t="s">
        <v>15</v>
      </c>
      <c r="H257" s="162" t="s">
        <v>1512</v>
      </c>
      <c r="J257" s="162" t="s">
        <v>1482</v>
      </c>
      <c r="AB257" s="162">
        <v>1</v>
      </c>
      <c r="AI257" s="162">
        <v>9.86</v>
      </c>
      <c r="BG257" s="164" t="s">
        <v>139</v>
      </c>
      <c r="BH257" s="165">
        <v>0.99387691494121122</v>
      </c>
      <c r="BI257" s="165">
        <v>3.3347459986815293</v>
      </c>
      <c r="BJ257" s="165">
        <v>2.6161514656314725E-2</v>
      </c>
      <c r="BK257" s="165">
        <v>3.389151846559844</v>
      </c>
      <c r="BL257" s="165">
        <v>3.2803401508032146</v>
      </c>
      <c r="BM257" s="165">
        <v>2161.4540067477674</v>
      </c>
      <c r="BN257" s="162">
        <v>0.20799999999999999</v>
      </c>
      <c r="BO257" s="165">
        <v>1711.8715733442318</v>
      </c>
      <c r="BP257" s="165">
        <v>2611.0364401513029</v>
      </c>
      <c r="BR257" s="162">
        <v>2</v>
      </c>
      <c r="BS257" s="162">
        <v>10</v>
      </c>
      <c r="BT257" s="167">
        <v>256</v>
      </c>
      <c r="BU257" s="171"/>
      <c r="BV257" s="171"/>
      <c r="BW257" s="171"/>
      <c r="BX257" s="171"/>
      <c r="BY257" s="171"/>
      <c r="BZ257" s="171"/>
      <c r="CA257" s="171"/>
    </row>
    <row r="258" spans="1:79" x14ac:dyDescent="0.2">
      <c r="C258" s="162" t="s">
        <v>299</v>
      </c>
      <c r="D258" s="162" t="s">
        <v>15</v>
      </c>
      <c r="H258" s="162" t="s">
        <v>1512</v>
      </c>
      <c r="J258" s="162" t="s">
        <v>1482</v>
      </c>
      <c r="AB258" s="162">
        <v>1</v>
      </c>
      <c r="AS258" s="162">
        <v>10.76</v>
      </c>
      <c r="BG258" s="164" t="s">
        <v>1339</v>
      </c>
      <c r="BH258" s="165">
        <v>1.0318122713303703</v>
      </c>
      <c r="BI258" s="165">
        <v>3.3903249890328695</v>
      </c>
      <c r="BJ258" s="165">
        <v>2.0072253302153221E-2</v>
      </c>
      <c r="BK258" s="165">
        <v>3.4324952283248229</v>
      </c>
      <c r="BL258" s="165">
        <v>3.3481547497409161</v>
      </c>
      <c r="BM258" s="165">
        <v>2456.5464984073869</v>
      </c>
      <c r="BN258" s="162">
        <v>0.22800000000000001</v>
      </c>
      <c r="BO258" s="165">
        <v>1896.4538967705025</v>
      </c>
      <c r="BP258" s="165">
        <v>3016.6391000442713</v>
      </c>
      <c r="BT258" s="167">
        <v>257</v>
      </c>
      <c r="BU258" s="171"/>
      <c r="BV258" s="171"/>
      <c r="BW258" s="171"/>
      <c r="BX258" s="171"/>
      <c r="BY258" s="171"/>
      <c r="BZ258" s="171"/>
      <c r="CA258" s="171"/>
    </row>
    <row r="259" spans="1:79" x14ac:dyDescent="0.2">
      <c r="C259" s="162" t="s">
        <v>299</v>
      </c>
      <c r="D259" s="162" t="s">
        <v>15</v>
      </c>
      <c r="H259" s="162" t="s">
        <v>1512</v>
      </c>
      <c r="J259" s="162" t="s">
        <v>1482</v>
      </c>
      <c r="AB259" s="162">
        <v>1</v>
      </c>
      <c r="AI259" s="162">
        <v>10.36</v>
      </c>
      <c r="BG259" s="164" t="s">
        <v>139</v>
      </c>
      <c r="BH259" s="165">
        <v>1.0153597554092142</v>
      </c>
      <c r="BI259" s="165">
        <v>3.3977177903531248</v>
      </c>
      <c r="BJ259" s="165">
        <v>2.4287834438774563E-2</v>
      </c>
      <c r="BK259" s="165">
        <v>3.4482271069247745</v>
      </c>
      <c r="BL259" s="165">
        <v>3.3472084737814751</v>
      </c>
      <c r="BM259" s="165">
        <v>2498.7211357390574</v>
      </c>
      <c r="BN259" s="162">
        <v>0.20799999999999999</v>
      </c>
      <c r="BO259" s="165">
        <v>1978.9871395053335</v>
      </c>
      <c r="BP259" s="165">
        <v>3018.4551319727816</v>
      </c>
      <c r="BT259" s="167">
        <v>258</v>
      </c>
      <c r="BU259" s="171"/>
      <c r="BV259" s="171"/>
      <c r="BW259" s="171"/>
      <c r="BX259" s="171"/>
      <c r="BY259" s="171"/>
      <c r="BZ259" s="171"/>
      <c r="CA259" s="171"/>
    </row>
    <row r="260" spans="1:79" x14ac:dyDescent="0.2">
      <c r="C260" s="162" t="s">
        <v>299</v>
      </c>
      <c r="D260" s="162" t="s">
        <v>15</v>
      </c>
      <c r="H260" s="162" t="s">
        <v>1512</v>
      </c>
      <c r="J260" s="162" t="s">
        <v>1482</v>
      </c>
      <c r="AB260" s="162">
        <v>1</v>
      </c>
      <c r="AY260" s="162">
        <v>17.149999999999999</v>
      </c>
      <c r="BG260" s="164" t="s">
        <v>1306</v>
      </c>
      <c r="BH260" s="165">
        <v>1.2342641243787893</v>
      </c>
      <c r="BI260" s="165">
        <v>3.4248920396239964</v>
      </c>
      <c r="BJ260" s="165">
        <v>1.4477820171168981E-2</v>
      </c>
      <c r="BK260" s="165">
        <v>3.4554375698756354</v>
      </c>
      <c r="BL260" s="165">
        <v>3.3943465093723573</v>
      </c>
      <c r="BM260" s="165">
        <v>2660.0637178084753</v>
      </c>
      <c r="BN260" s="162">
        <v>0.14299999999999999</v>
      </c>
      <c r="BO260" s="165">
        <v>2279.6746061618633</v>
      </c>
      <c r="BP260" s="165">
        <v>3040.4528294550873</v>
      </c>
      <c r="BQ260" s="162" t="s">
        <v>91</v>
      </c>
      <c r="BT260" s="167">
        <v>259</v>
      </c>
      <c r="BU260" s="171"/>
      <c r="BV260" s="171"/>
      <c r="BW260" s="171"/>
      <c r="BX260" s="171"/>
      <c r="BY260" s="171"/>
      <c r="BZ260" s="171"/>
      <c r="CA260" s="171"/>
    </row>
    <row r="261" spans="1:79" x14ac:dyDescent="0.2">
      <c r="C261" s="162" t="s">
        <v>299</v>
      </c>
      <c r="D261" s="162" t="s">
        <v>15</v>
      </c>
      <c r="H261" s="162" t="s">
        <v>1512</v>
      </c>
      <c r="J261" s="162" t="s">
        <v>1482</v>
      </c>
      <c r="AB261" s="162">
        <v>1</v>
      </c>
      <c r="AS261" s="162">
        <v>11.92</v>
      </c>
      <c r="BG261" s="164" t="s">
        <v>1339</v>
      </c>
      <c r="BH261" s="165">
        <v>1.0762762554042176</v>
      </c>
      <c r="BI261" s="165">
        <v>3.5041430047372244</v>
      </c>
      <c r="BJ261" s="165">
        <v>1.7688644032950986E-2</v>
      </c>
      <c r="BK261" s="165">
        <v>3.541305466788244</v>
      </c>
      <c r="BL261" s="165">
        <v>3.4669805426862048</v>
      </c>
      <c r="BM261" s="165">
        <v>3192.5889395658828</v>
      </c>
      <c r="BN261" s="162">
        <v>0.22800000000000001</v>
      </c>
      <c r="BO261" s="165">
        <v>2464.6786613448617</v>
      </c>
      <c r="BP261" s="165">
        <v>3920.499217786904</v>
      </c>
      <c r="BT261" s="167">
        <v>260</v>
      </c>
      <c r="BU261" s="171"/>
      <c r="BV261" s="171"/>
      <c r="BW261" s="171"/>
      <c r="BX261" s="171"/>
      <c r="BY261" s="171"/>
      <c r="BZ261" s="171"/>
      <c r="CA261" s="171"/>
    </row>
    <row r="262" spans="1:79" x14ac:dyDescent="0.2">
      <c r="C262" s="162" t="s">
        <v>299</v>
      </c>
      <c r="D262" s="162" t="s">
        <v>15</v>
      </c>
      <c r="H262" s="162" t="s">
        <v>1512</v>
      </c>
      <c r="J262" s="162" t="s">
        <v>1482</v>
      </c>
      <c r="AB262" s="162">
        <v>1</v>
      </c>
      <c r="BC262" s="162">
        <v>17.420000000000002</v>
      </c>
      <c r="BG262" s="164" t="s">
        <v>1357</v>
      </c>
      <c r="BH262" s="165">
        <v>1.2410481506716444</v>
      </c>
      <c r="BI262" s="165">
        <v>3.5508082747609073</v>
      </c>
      <c r="BJ262" s="165">
        <v>2.7018049378177977E-2</v>
      </c>
      <c r="BK262" s="165">
        <v>3.6087562272214453</v>
      </c>
      <c r="BL262" s="165">
        <v>3.4928603223003694</v>
      </c>
      <c r="BM262" s="165">
        <v>3554.7435490868743</v>
      </c>
      <c r="BN262" s="162">
        <v>0.23599999999999999</v>
      </c>
      <c r="BO262" s="165">
        <v>2715.8240715023721</v>
      </c>
      <c r="BP262" s="165">
        <v>4393.6630266713764</v>
      </c>
      <c r="BT262" s="162">
        <v>261</v>
      </c>
      <c r="BU262" s="171"/>
      <c r="BV262" s="171"/>
      <c r="BW262" s="171"/>
      <c r="BX262" s="171"/>
      <c r="BY262" s="171"/>
      <c r="BZ262" s="171"/>
      <c r="CA262" s="171"/>
    </row>
    <row r="263" spans="1:79" x14ac:dyDescent="0.2">
      <c r="C263" s="162" t="s">
        <v>299</v>
      </c>
      <c r="D263" s="162" t="s">
        <v>15</v>
      </c>
      <c r="H263" s="162" t="s">
        <v>1512</v>
      </c>
      <c r="J263" s="162" t="s">
        <v>1482</v>
      </c>
      <c r="AB263" s="162">
        <v>1</v>
      </c>
      <c r="AY263" s="162">
        <v>19.61</v>
      </c>
      <c r="BG263" s="164" t="s">
        <v>1306</v>
      </c>
      <c r="BH263" s="165">
        <v>1.2924775936677839</v>
      </c>
      <c r="BI263" s="165">
        <v>3.5876283611177726</v>
      </c>
      <c r="BJ263" s="165">
        <v>1.2411563393151337E-2</v>
      </c>
      <c r="BK263" s="165">
        <v>3.6138144706711026</v>
      </c>
      <c r="BL263" s="165">
        <v>3.5614422515644426</v>
      </c>
      <c r="BM263" s="165">
        <v>3869.2639862789915</v>
      </c>
      <c r="BN263" s="162">
        <v>0.14299999999999999</v>
      </c>
      <c r="BO263" s="165">
        <v>3315.9592362410958</v>
      </c>
      <c r="BP263" s="165">
        <v>4422.5687363168872</v>
      </c>
      <c r="BT263" s="167">
        <v>262</v>
      </c>
      <c r="BU263" s="171"/>
      <c r="BV263" s="171"/>
      <c r="BW263" s="171"/>
      <c r="BX263" s="171"/>
      <c r="BY263" s="171"/>
      <c r="BZ263" s="171"/>
      <c r="CA263" s="171"/>
    </row>
    <row r="264" spans="1:79" x14ac:dyDescent="0.2">
      <c r="C264" s="162" t="s">
        <v>299</v>
      </c>
      <c r="D264" s="162" t="s">
        <v>15</v>
      </c>
      <c r="H264" s="162" t="s">
        <v>1512</v>
      </c>
      <c r="J264" s="162" t="s">
        <v>1482</v>
      </c>
      <c r="AB264" s="162">
        <v>1</v>
      </c>
      <c r="AY264" s="162">
        <v>19.82</v>
      </c>
      <c r="BG264" s="164" t="s">
        <v>1306</v>
      </c>
      <c r="BH264" s="165">
        <v>1.2971036501492565</v>
      </c>
      <c r="BI264" s="165">
        <v>3.6005605471567108</v>
      </c>
      <c r="BJ264" s="165">
        <v>1.2299065683145127E-2</v>
      </c>
      <c r="BK264" s="165">
        <v>3.6265093072911636</v>
      </c>
      <c r="BL264" s="165">
        <v>3.574611787022258</v>
      </c>
      <c r="BM264" s="165">
        <v>3986.2134222631194</v>
      </c>
      <c r="BN264" s="162">
        <v>0.14299999999999999</v>
      </c>
      <c r="BO264" s="165">
        <v>3416.1849028794932</v>
      </c>
      <c r="BP264" s="165">
        <v>4556.2419416467455</v>
      </c>
      <c r="BQ264" s="162" t="s">
        <v>92</v>
      </c>
      <c r="BT264" s="167">
        <v>263</v>
      </c>
      <c r="BU264" s="171"/>
      <c r="BV264" s="171"/>
      <c r="BW264" s="171"/>
      <c r="BX264" s="171"/>
      <c r="BY264" s="171"/>
      <c r="BZ264" s="171"/>
      <c r="CA264" s="171"/>
    </row>
    <row r="265" spans="1:79" x14ac:dyDescent="0.2">
      <c r="C265" s="162" t="s">
        <v>299</v>
      </c>
      <c r="D265" s="162" t="s">
        <v>15</v>
      </c>
      <c r="H265" s="162" t="s">
        <v>1512</v>
      </c>
      <c r="J265" s="162" t="s">
        <v>1482</v>
      </c>
      <c r="AB265" s="162">
        <v>1</v>
      </c>
      <c r="BC265" s="162">
        <v>20.420000000000002</v>
      </c>
      <c r="BG265" s="164" t="s">
        <v>1357</v>
      </c>
      <c r="BH265" s="165">
        <v>1.3100557377508915</v>
      </c>
      <c r="BI265" s="165">
        <v>3.7225097308625941</v>
      </c>
      <c r="BJ265" s="165">
        <v>2.4777215608008739E-2</v>
      </c>
      <c r="BK265" s="165">
        <v>3.7756515728979059</v>
      </c>
      <c r="BL265" s="165">
        <v>3.6693678888272823</v>
      </c>
      <c r="BM265" s="165">
        <v>5278.4903370797892</v>
      </c>
      <c r="BN265" s="162">
        <v>0.23599999999999999</v>
      </c>
      <c r="BO265" s="165">
        <v>4032.7666175289592</v>
      </c>
      <c r="BP265" s="165">
        <v>6524.2140566306189</v>
      </c>
      <c r="BT265" s="167">
        <v>264</v>
      </c>
      <c r="BU265" s="171"/>
      <c r="BV265" s="171"/>
      <c r="BW265" s="171"/>
      <c r="BX265" s="171"/>
      <c r="BY265" s="171"/>
      <c r="BZ265" s="171"/>
      <c r="CA265" s="171"/>
    </row>
    <row r="266" spans="1:79" s="167" customFormat="1" x14ac:dyDescent="0.2">
      <c r="A266" s="162"/>
      <c r="B266" s="162"/>
      <c r="C266" s="162" t="s">
        <v>299</v>
      </c>
      <c r="D266" s="162" t="s">
        <v>15</v>
      </c>
      <c r="E266" s="162"/>
      <c r="F266" s="162"/>
      <c r="G266" s="162"/>
      <c r="H266" s="162" t="s">
        <v>1512</v>
      </c>
      <c r="I266" s="162"/>
      <c r="J266" s="162" t="s">
        <v>1482</v>
      </c>
      <c r="K266" s="162"/>
      <c r="L266" s="162"/>
      <c r="M266" s="162"/>
      <c r="N266" s="162"/>
      <c r="O266" s="162"/>
      <c r="P266" s="162"/>
      <c r="Q266" s="162"/>
      <c r="R266" s="162"/>
      <c r="S266" s="162"/>
      <c r="T266" s="162"/>
      <c r="U266" s="162"/>
      <c r="V266" s="162"/>
      <c r="W266" s="162"/>
      <c r="X266" s="162"/>
      <c r="Y266" s="162"/>
      <c r="Z266" s="162"/>
      <c r="AB266" s="167">
        <v>1</v>
      </c>
      <c r="AD266" s="168"/>
      <c r="AG266" s="167">
        <v>12.78</v>
      </c>
      <c r="BG266" s="169" t="s">
        <v>1279</v>
      </c>
      <c r="BH266" s="170">
        <v>1.1065308538223813</v>
      </c>
      <c r="BI266" s="170">
        <v>3.5118545774906953</v>
      </c>
      <c r="BJ266" s="170">
        <v>2.038385221727056E-2</v>
      </c>
      <c r="BK266" s="170">
        <v>3.5543745480086928</v>
      </c>
      <c r="BL266" s="170">
        <v>3.4693346069726978</v>
      </c>
      <c r="BM266" s="170">
        <v>3249.7846087376452</v>
      </c>
      <c r="BN266" s="167">
        <v>0.22900000000000001</v>
      </c>
      <c r="BO266" s="170">
        <v>2505.5839333367244</v>
      </c>
      <c r="BP266" s="170">
        <v>3993.9852841385659</v>
      </c>
      <c r="BQ266" s="167" t="s">
        <v>91</v>
      </c>
      <c r="BR266" s="167">
        <v>2</v>
      </c>
      <c r="BS266" s="167">
        <v>4</v>
      </c>
      <c r="BT266" s="167">
        <v>265</v>
      </c>
      <c r="BU266" s="171"/>
      <c r="BV266" s="171"/>
      <c r="BW266" s="171"/>
      <c r="BX266" s="171"/>
      <c r="BY266" s="171"/>
      <c r="BZ266" s="171"/>
      <c r="CA266" s="171"/>
    </row>
    <row r="267" spans="1:79" s="167" customFormat="1" x14ac:dyDescent="0.2">
      <c r="A267" s="162"/>
      <c r="B267" s="162"/>
      <c r="C267" s="162" t="s">
        <v>299</v>
      </c>
      <c r="D267" s="162" t="s">
        <v>15</v>
      </c>
      <c r="E267" s="162"/>
      <c r="F267" s="162"/>
      <c r="G267" s="162"/>
      <c r="H267" s="162" t="s">
        <v>1512</v>
      </c>
      <c r="I267" s="162"/>
      <c r="J267" s="162" t="s">
        <v>1482</v>
      </c>
      <c r="K267" s="162"/>
      <c r="L267" s="162"/>
      <c r="M267" s="162"/>
      <c r="N267" s="162"/>
      <c r="O267" s="162"/>
      <c r="P267" s="162"/>
      <c r="Q267" s="162"/>
      <c r="R267" s="162"/>
      <c r="S267" s="162"/>
      <c r="T267" s="162"/>
      <c r="U267" s="162"/>
      <c r="V267" s="162"/>
      <c r="W267" s="162"/>
      <c r="X267" s="162"/>
      <c r="Y267" s="162"/>
      <c r="Z267" s="162"/>
      <c r="AB267" s="167">
        <v>1</v>
      </c>
      <c r="AD267" s="168"/>
      <c r="AG267" s="167">
        <v>12.22</v>
      </c>
      <c r="BG267" s="169" t="s">
        <v>1279</v>
      </c>
      <c r="BH267" s="170">
        <v>1.0870712059065355</v>
      </c>
      <c r="BI267" s="170">
        <v>3.4560722348844894</v>
      </c>
      <c r="BJ267" s="170">
        <v>2.176178705963068E-2</v>
      </c>
      <c r="BK267" s="170">
        <v>3.5014665271081373</v>
      </c>
      <c r="BL267" s="170">
        <v>3.4106779426608416</v>
      </c>
      <c r="BM267" s="170">
        <v>2858.0658772757688</v>
      </c>
      <c r="BN267" s="167">
        <v>0.22900000000000001</v>
      </c>
      <c r="BO267" s="170">
        <v>2203.5687913796178</v>
      </c>
      <c r="BP267" s="170">
        <v>3512.5629631719198</v>
      </c>
      <c r="BQ267" s="167" t="s">
        <v>92</v>
      </c>
      <c r="BT267" s="167">
        <v>266</v>
      </c>
      <c r="BU267" s="171"/>
      <c r="BV267" s="171"/>
      <c r="BW267" s="171"/>
      <c r="BX267" s="171"/>
      <c r="BY267" s="171"/>
      <c r="BZ267" s="171"/>
      <c r="CA267" s="171"/>
    </row>
    <row r="268" spans="1:79" s="167" customFormat="1" x14ac:dyDescent="0.2">
      <c r="A268" s="162"/>
      <c r="B268" s="162"/>
      <c r="C268" s="162" t="s">
        <v>299</v>
      </c>
      <c r="D268" s="162" t="s">
        <v>15</v>
      </c>
      <c r="E268" s="162"/>
      <c r="F268" s="162"/>
      <c r="G268" s="162"/>
      <c r="H268" s="162" t="s">
        <v>1512</v>
      </c>
      <c r="I268" s="162"/>
      <c r="J268" s="162" t="s">
        <v>1482</v>
      </c>
      <c r="K268" s="162"/>
      <c r="L268" s="162"/>
      <c r="M268" s="162"/>
      <c r="N268" s="162"/>
      <c r="O268" s="162"/>
      <c r="P268" s="162"/>
      <c r="Q268" s="162"/>
      <c r="R268" s="162"/>
      <c r="S268" s="162"/>
      <c r="T268" s="162"/>
      <c r="U268" s="162"/>
      <c r="V268" s="162"/>
      <c r="W268" s="162"/>
      <c r="X268" s="162"/>
      <c r="Y268" s="162"/>
      <c r="Z268" s="162"/>
      <c r="AB268" s="167">
        <v>1</v>
      </c>
      <c r="AD268" s="168"/>
      <c r="AM268" s="167">
        <v>13.83</v>
      </c>
      <c r="AN268" s="167">
        <v>19.62</v>
      </c>
      <c r="BG268" s="169" t="s">
        <v>1268</v>
      </c>
      <c r="BH268" s="170">
        <v>1.2926990030439298</v>
      </c>
      <c r="BI268" s="170">
        <v>3.6011317000471896</v>
      </c>
      <c r="BJ268" s="170">
        <v>1.4180216938333037E-2</v>
      </c>
      <c r="BK268" s="170">
        <v>3.6309232303004055</v>
      </c>
      <c r="BL268" s="170">
        <v>3.5713401697939737</v>
      </c>
      <c r="BM268" s="170">
        <v>3991.4592523859469</v>
      </c>
      <c r="BN268" s="167">
        <v>0.154</v>
      </c>
      <c r="BO268" s="170">
        <v>3376.7745275185111</v>
      </c>
      <c r="BP268" s="170">
        <v>4606.1439772533831</v>
      </c>
      <c r="BT268" s="167">
        <v>267</v>
      </c>
      <c r="BU268" s="171"/>
      <c r="BV268" s="171"/>
      <c r="BW268" s="171"/>
      <c r="BX268" s="171"/>
      <c r="BY268" s="171"/>
      <c r="BZ268" s="171"/>
      <c r="CA268" s="171"/>
    </row>
    <row r="269" spans="1:79" s="167" customFormat="1" ht="32" x14ac:dyDescent="0.2">
      <c r="A269" s="162"/>
      <c r="B269" s="162"/>
      <c r="C269" s="162" t="s">
        <v>299</v>
      </c>
      <c r="D269" s="162" t="s">
        <v>15</v>
      </c>
      <c r="E269" s="162"/>
      <c r="F269" s="162"/>
      <c r="G269" s="162"/>
      <c r="H269" s="162" t="s">
        <v>1512</v>
      </c>
      <c r="I269" s="162"/>
      <c r="J269" s="162" t="s">
        <v>1482</v>
      </c>
      <c r="K269" s="162"/>
      <c r="L269" s="162"/>
      <c r="M269" s="162"/>
      <c r="N269" s="162"/>
      <c r="O269" s="162"/>
      <c r="P269" s="162"/>
      <c r="Q269" s="162"/>
      <c r="R269" s="162"/>
      <c r="S269" s="162"/>
      <c r="T269" s="162"/>
      <c r="U269" s="162"/>
      <c r="V269" s="162"/>
      <c r="W269" s="162"/>
      <c r="X269" s="162"/>
      <c r="Y269" s="162"/>
      <c r="Z269" s="162"/>
      <c r="AB269" s="167">
        <v>1</v>
      </c>
      <c r="AD269" s="168" t="s">
        <v>1542</v>
      </c>
      <c r="AZ269" s="167">
        <v>132.66999999999999</v>
      </c>
      <c r="BA269" s="167">
        <v>7.42</v>
      </c>
      <c r="BB269" s="167">
        <v>8.14</v>
      </c>
      <c r="BC269" s="167">
        <v>18.3</v>
      </c>
      <c r="BG269" s="169" t="s">
        <v>1322</v>
      </c>
      <c r="BH269" s="170">
        <v>2.1227727291385992</v>
      </c>
      <c r="BI269" s="170">
        <v>3.6197439800443876</v>
      </c>
      <c r="BJ269" s="170">
        <v>1.4514935005491652E-2</v>
      </c>
      <c r="BK269" s="170">
        <v>3.6506818315222094</v>
      </c>
      <c r="BL269" s="170">
        <v>3.5888061285665658</v>
      </c>
      <c r="BM269" s="170">
        <v>4166.2370816586381</v>
      </c>
      <c r="BN269" s="167">
        <v>0.17399999999999999</v>
      </c>
      <c r="BO269" s="170">
        <v>3441.311829450035</v>
      </c>
      <c r="BP269" s="170">
        <v>4891.1623338672407</v>
      </c>
      <c r="BT269" s="167">
        <v>268</v>
      </c>
      <c r="BU269" s="181">
        <v>3.2909114236529903E-23</v>
      </c>
      <c r="BV269" s="181">
        <v>1.3342001505094099E-30</v>
      </c>
      <c r="BW269" s="181">
        <v>5.8767720438415803E-7</v>
      </c>
      <c r="BX269" s="181">
        <v>8.6166770590751895E-35</v>
      </c>
      <c r="BY269" s="182">
        <v>0.52472540495536402</v>
      </c>
      <c r="BZ269" s="181">
        <v>0.17031291995460901</v>
      </c>
      <c r="CA269" s="181">
        <v>0.30496108741282302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Sheet1</vt:lpstr>
      <vt:lpstr>BS Equations</vt:lpstr>
      <vt:lpstr>METADATA</vt:lpstr>
      <vt:lpstr>Caves Examined</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2019-07-16T18:26:42Z</dcterms:modified>
</cp:coreProperties>
</file>